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TY\Desktop\Data Analytics &amp; I\Homework 1\"/>
    </mc:Choice>
  </mc:AlternateContent>
  <xr:revisionPtr revIDLastSave="0" documentId="10_ncr:8100000_{C79BD80C-C603-414D-9F4E-AEE9F18B4D72}" xr6:coauthVersionLast="34" xr6:coauthVersionMax="34" xr10:uidLastSave="{00000000-0000-0000-0000-000000000000}"/>
  <bookViews>
    <workbookView xWindow="0" yWindow="0" windowWidth="23040" windowHeight="9072" xr2:uid="{00000000-000D-0000-FFFF-FFFF00000000}"/>
  </bookViews>
  <sheets>
    <sheet name="Sheet1" sheetId="1" r:id="rId1"/>
    <sheet name="Sheet2" sheetId="4" r:id="rId2"/>
    <sheet name="Sheet3" sheetId="2" r:id="rId3"/>
    <sheet name="Sheet4" sheetId="3" r:id="rId4"/>
    <sheet name="Sheet5" sheetId="5" r:id="rId5"/>
    <sheet name="Sheet6" sheetId="13" r:id="rId6"/>
  </sheets>
  <definedNames>
    <definedName name="_xlnm._FilterDatabase" localSheetId="0" hidden="1">Sheet1!$A$1:$U$4115</definedName>
  </definedNames>
  <calcPr calcId="162913"/>
  <pivotCaches>
    <pivotCache cacheId="0" r:id="rId7"/>
    <pivotCache cacheId="1" r:id="rId8"/>
    <pivotCache cacheId="8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D11" i="5" l="1"/>
  <c r="D10" i="5"/>
  <c r="D9" i="5"/>
  <c r="D8" i="5"/>
  <c r="D12" i="5"/>
  <c r="D13" i="5"/>
  <c r="C13" i="5"/>
  <c r="C12" i="5"/>
  <c r="C11" i="5"/>
  <c r="B11" i="5"/>
  <c r="C10" i="5"/>
  <c r="C9" i="5"/>
  <c r="C8" i="5"/>
  <c r="B13" i="5"/>
  <c r="E13" i="5" s="1"/>
  <c r="B12" i="5"/>
  <c r="B10" i="5"/>
  <c r="B9" i="5"/>
  <c r="B8" i="5"/>
  <c r="D3" i="5"/>
  <c r="D4" i="5"/>
  <c r="D5" i="5"/>
  <c r="D6" i="5"/>
  <c r="D7" i="5"/>
  <c r="C7" i="5"/>
  <c r="C6" i="5"/>
  <c r="C5" i="5"/>
  <c r="C4" i="5"/>
  <c r="C3" i="5"/>
  <c r="B7" i="5"/>
  <c r="B6" i="5"/>
  <c r="B5" i="5"/>
  <c r="B4" i="5"/>
  <c r="B3" i="5"/>
  <c r="C2" i="5"/>
  <c r="D2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2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2" i="1"/>
  <c r="E4" i="5" l="1"/>
  <c r="E5" i="5"/>
  <c r="E8" i="5"/>
  <c r="U350" i="1"/>
  <c r="U366" i="1"/>
  <c r="U362" i="1"/>
  <c r="U358" i="1"/>
  <c r="U354" i="1"/>
  <c r="U346" i="1"/>
  <c r="U342" i="1"/>
  <c r="U338" i="1"/>
  <c r="U334" i="1"/>
  <c r="U330" i="1"/>
  <c r="U326" i="1"/>
  <c r="U322" i="1"/>
  <c r="U318" i="1"/>
  <c r="U314" i="1"/>
  <c r="U310" i="1"/>
  <c r="U306" i="1"/>
  <c r="U302" i="1"/>
  <c r="U298" i="1"/>
  <c r="U294" i="1"/>
  <c r="U290" i="1"/>
  <c r="U286" i="1"/>
  <c r="U282" i="1"/>
  <c r="U278" i="1"/>
  <c r="U274" i="1"/>
  <c r="U270" i="1"/>
  <c r="U266" i="1"/>
  <c r="U262" i="1"/>
  <c r="U258" i="1"/>
  <c r="U254" i="1"/>
  <c r="U250" i="1"/>
  <c r="U246" i="1"/>
  <c r="U242" i="1"/>
  <c r="U238" i="1"/>
  <c r="U234" i="1"/>
  <c r="U230" i="1"/>
  <c r="U226" i="1"/>
  <c r="U222" i="1"/>
  <c r="U218" i="1"/>
  <c r="U214" i="1"/>
  <c r="U210" i="1"/>
  <c r="U206" i="1"/>
  <c r="U202" i="1"/>
  <c r="U198" i="1"/>
  <c r="U194" i="1"/>
  <c r="U190" i="1"/>
  <c r="U186" i="1"/>
  <c r="U182" i="1"/>
  <c r="U178" i="1"/>
  <c r="U174" i="1"/>
  <c r="U170" i="1"/>
  <c r="U166" i="1"/>
  <c r="U162" i="1"/>
  <c r="U158" i="1"/>
  <c r="U154" i="1"/>
  <c r="U150" i="1"/>
  <c r="U146" i="1"/>
  <c r="U142" i="1"/>
  <c r="U138" i="1"/>
  <c r="U134" i="1"/>
  <c r="U130" i="1"/>
  <c r="U126" i="1"/>
  <c r="U122" i="1"/>
  <c r="U118" i="1"/>
  <c r="U114" i="1"/>
  <c r="U110" i="1"/>
  <c r="U106" i="1"/>
  <c r="U102" i="1"/>
  <c r="U98" i="1"/>
  <c r="U94" i="1"/>
  <c r="U90" i="1"/>
  <c r="U86" i="1"/>
  <c r="U82" i="1"/>
  <c r="U78" i="1"/>
  <c r="U74" i="1"/>
  <c r="U70" i="1"/>
  <c r="U66" i="1"/>
  <c r="U62" i="1"/>
  <c r="U58" i="1"/>
  <c r="U54" i="1"/>
  <c r="U50" i="1"/>
  <c r="U46" i="1"/>
  <c r="U42" i="1"/>
  <c r="U38" i="1"/>
  <c r="U34" i="1"/>
  <c r="U30" i="1"/>
  <c r="U26" i="1"/>
  <c r="U22" i="1"/>
  <c r="U18" i="1"/>
  <c r="U14" i="1"/>
  <c r="U10" i="1"/>
  <c r="U6" i="1"/>
  <c r="U4106" i="1"/>
  <c r="U4094" i="1"/>
  <c r="U4082" i="1"/>
  <c r="U4074" i="1"/>
  <c r="U4062" i="1"/>
  <c r="U4050" i="1"/>
  <c r="U4042" i="1"/>
  <c r="U4030" i="1"/>
  <c r="U4014" i="1"/>
  <c r="U4002" i="1"/>
  <c r="U3990" i="1"/>
  <c r="U3978" i="1"/>
  <c r="U3966" i="1"/>
  <c r="U3962" i="1"/>
  <c r="U3950" i="1"/>
  <c r="U3938" i="1"/>
  <c r="U3926" i="1"/>
  <c r="U3914" i="1"/>
  <c r="U3898" i="1"/>
  <c r="U3886" i="1"/>
  <c r="U3874" i="1"/>
  <c r="U3862" i="1"/>
  <c r="U3850" i="1"/>
  <c r="U3838" i="1"/>
  <c r="U3830" i="1"/>
  <c r="U3818" i="1"/>
  <c r="U3806" i="1"/>
  <c r="U3794" i="1"/>
  <c r="U3782" i="1"/>
  <c r="U3770" i="1"/>
  <c r="U3762" i="1"/>
  <c r="U3746" i="1"/>
  <c r="U3734" i="1"/>
  <c r="U3722" i="1"/>
  <c r="U3710" i="1"/>
  <c r="U3698" i="1"/>
  <c r="U3686" i="1"/>
  <c r="U3678" i="1"/>
  <c r="U3666" i="1"/>
  <c r="U3654" i="1"/>
  <c r="U3646" i="1"/>
  <c r="U3634" i="1"/>
  <c r="U3622" i="1"/>
  <c r="U3606" i="1"/>
  <c r="U3594" i="1"/>
  <c r="U3582" i="1"/>
  <c r="U3570" i="1"/>
  <c r="U3562" i="1"/>
  <c r="U3550" i="1"/>
  <c r="U3538" i="1"/>
  <c r="U3526" i="1"/>
  <c r="U3514" i="1"/>
  <c r="U3502" i="1"/>
  <c r="U3490" i="1"/>
  <c r="U3474" i="1"/>
  <c r="U3466" i="1"/>
  <c r="U3454" i="1"/>
  <c r="U3442" i="1"/>
  <c r="U3430" i="1"/>
  <c r="U3418" i="1"/>
  <c r="U3406" i="1"/>
  <c r="U3394" i="1"/>
  <c r="U3382" i="1"/>
  <c r="U3370" i="1"/>
  <c r="U3358" i="1"/>
  <c r="U3346" i="1"/>
  <c r="U3334" i="1"/>
  <c r="U3326" i="1"/>
  <c r="U3314" i="1"/>
  <c r="U3306" i="1"/>
  <c r="U3294" i="1"/>
  <c r="U3282" i="1"/>
  <c r="U3274" i="1"/>
  <c r="U3266" i="1"/>
  <c r="U3254" i="1"/>
  <c r="U3246" i="1"/>
  <c r="U3234" i="1"/>
  <c r="U3226" i="1"/>
  <c r="U3206" i="1"/>
  <c r="U3198" i="1"/>
  <c r="U3190" i="1"/>
  <c r="U3182" i="1"/>
  <c r="U3174" i="1"/>
  <c r="U3166" i="1"/>
  <c r="U3154" i="1"/>
  <c r="U3146" i="1"/>
  <c r="U3134" i="1"/>
  <c r="U3122" i="1"/>
  <c r="U3110" i="1"/>
  <c r="U3098" i="1"/>
  <c r="U3086" i="1"/>
  <c r="U3074" i="1"/>
  <c r="U3062" i="1"/>
  <c r="U3050" i="1"/>
  <c r="U3038" i="1"/>
  <c r="U3026" i="1"/>
  <c r="U3018" i="1"/>
  <c r="U3006" i="1"/>
  <c r="U2994" i="1"/>
  <c r="U2982" i="1"/>
  <c r="U2966" i="1"/>
  <c r="U2954" i="1"/>
  <c r="U2942" i="1"/>
  <c r="U2930" i="1"/>
  <c r="U2918" i="1"/>
  <c r="U2906" i="1"/>
  <c r="U2894" i="1"/>
  <c r="U2878" i="1"/>
  <c r="U2866" i="1"/>
  <c r="U2854" i="1"/>
  <c r="U2842" i="1"/>
  <c r="U2830" i="1"/>
  <c r="U2822" i="1"/>
  <c r="U2810" i="1"/>
  <c r="U2794" i="1"/>
  <c r="U2782" i="1"/>
  <c r="U2774" i="1"/>
  <c r="U2762" i="1"/>
  <c r="U2746" i="1"/>
  <c r="U2734" i="1"/>
  <c r="U2722" i="1"/>
  <c r="U2710" i="1"/>
  <c r="U2702" i="1"/>
  <c r="U2690" i="1"/>
  <c r="U2678" i="1"/>
  <c r="U2666" i="1"/>
  <c r="U2654" i="1"/>
  <c r="U2642" i="1"/>
  <c r="U2630" i="1"/>
  <c r="U2622" i="1"/>
  <c r="U2610" i="1"/>
  <c r="U2598" i="1"/>
  <c r="U2586" i="1"/>
  <c r="U2574" i="1"/>
  <c r="U2562" i="1"/>
  <c r="U2554" i="1"/>
  <c r="U2542" i="1"/>
  <c r="U2530" i="1"/>
  <c r="U2518" i="1"/>
  <c r="U2506" i="1"/>
  <c r="U2494" i="1"/>
  <c r="U2482" i="1"/>
  <c r="U2470" i="1"/>
  <c r="U2458" i="1"/>
  <c r="U2446" i="1"/>
  <c r="U2434" i="1"/>
  <c r="U2426" i="1"/>
  <c r="U2410" i="1"/>
  <c r="U2398" i="1"/>
  <c r="U2386" i="1"/>
  <c r="U2374" i="1"/>
  <c r="U2366" i="1"/>
  <c r="U2354" i="1"/>
  <c r="U2342" i="1"/>
  <c r="U2330" i="1"/>
  <c r="U2318" i="1"/>
  <c r="U2306" i="1"/>
  <c r="U2294" i="1"/>
  <c r="U2282" i="1"/>
  <c r="U2270" i="1"/>
  <c r="U2258" i="1"/>
  <c r="U2246" i="1"/>
  <c r="U2230" i="1"/>
  <c r="U2218" i="1"/>
  <c r="U2210" i="1"/>
  <c r="U2198" i="1"/>
  <c r="U2182" i="1"/>
  <c r="U2174" i="1"/>
  <c r="U2162" i="1"/>
  <c r="U2146" i="1"/>
  <c r="U2134" i="1"/>
  <c r="U2122" i="1"/>
  <c r="U2114" i="1"/>
  <c r="U2102" i="1"/>
  <c r="U2090" i="1"/>
  <c r="U2078" i="1"/>
  <c r="U2066" i="1"/>
  <c r="U2058" i="1"/>
  <c r="U2046" i="1"/>
  <c r="U2034" i="1"/>
  <c r="U2022" i="1"/>
  <c r="U2010" i="1"/>
  <c r="U1998" i="1"/>
  <c r="U1982" i="1"/>
  <c r="U1970" i="1"/>
  <c r="U1958" i="1"/>
  <c r="U1946" i="1"/>
  <c r="U1934" i="1"/>
  <c r="U1922" i="1"/>
  <c r="U1910" i="1"/>
  <c r="U1898" i="1"/>
  <c r="U1890" i="1"/>
  <c r="U1878" i="1"/>
  <c r="U1862" i="1"/>
  <c r="U1850" i="1"/>
  <c r="U1842" i="1"/>
  <c r="U1830" i="1"/>
  <c r="U1822" i="1"/>
  <c r="U1810" i="1"/>
  <c r="U1794" i="1"/>
  <c r="U1782" i="1"/>
  <c r="U1770" i="1"/>
  <c r="U1762" i="1"/>
  <c r="U1750" i="1"/>
  <c r="U1734" i="1"/>
  <c r="U1722" i="1"/>
  <c r="U1710" i="1"/>
  <c r="U1698" i="1"/>
  <c r="U1686" i="1"/>
  <c r="U1674" i="1"/>
  <c r="U1662" i="1"/>
  <c r="U1650" i="1"/>
  <c r="U1638" i="1"/>
  <c r="U1622" i="1"/>
  <c r="U1606" i="1"/>
  <c r="U1594" i="1"/>
  <c r="U1582" i="1"/>
  <c r="U1574" i="1"/>
  <c r="U1562" i="1"/>
  <c r="U1554" i="1"/>
  <c r="U1542" i="1"/>
  <c r="U1530" i="1"/>
  <c r="U1518" i="1"/>
  <c r="U1506" i="1"/>
  <c r="U1494" i="1"/>
  <c r="U1482" i="1"/>
  <c r="U1470" i="1"/>
  <c r="U1458" i="1"/>
  <c r="U1446" i="1"/>
  <c r="U1434" i="1"/>
  <c r="U1426" i="1"/>
  <c r="U1414" i="1"/>
  <c r="U1402" i="1"/>
  <c r="U1382" i="1"/>
  <c r="U1330" i="1"/>
  <c r="U1314" i="1"/>
  <c r="U1306" i="1"/>
  <c r="U1294" i="1"/>
  <c r="U1278" i="1"/>
  <c r="U1266" i="1"/>
  <c r="U1254" i="1"/>
  <c r="U1242" i="1"/>
  <c r="U1230" i="1"/>
  <c r="U1218" i="1"/>
  <c r="U1210" i="1"/>
  <c r="U1198" i="1"/>
  <c r="U1186" i="1"/>
  <c r="U1174" i="1"/>
  <c r="U1162" i="1"/>
  <c r="U1150" i="1"/>
  <c r="U1142" i="1"/>
  <c r="U1134" i="1"/>
  <c r="U1122" i="1"/>
  <c r="U1106" i="1"/>
  <c r="U1094" i="1"/>
  <c r="U1082" i="1"/>
  <c r="U1070" i="1"/>
  <c r="U1058" i="1"/>
  <c r="U1050" i="1"/>
  <c r="U1034" i="1"/>
  <c r="U1022" i="1"/>
  <c r="U1010" i="1"/>
  <c r="U1002" i="1"/>
  <c r="U990" i="1"/>
  <c r="U978" i="1"/>
  <c r="U966" i="1"/>
  <c r="U954" i="1"/>
  <c r="U942" i="1"/>
  <c r="U926" i="1"/>
  <c r="U914" i="1"/>
  <c r="U902" i="1"/>
  <c r="U894" i="1"/>
  <c r="U882" i="1"/>
  <c r="U870" i="1"/>
  <c r="U862" i="1"/>
  <c r="U850" i="1"/>
  <c r="U834" i="1"/>
  <c r="U822" i="1"/>
  <c r="U810" i="1"/>
  <c r="U798" i="1"/>
  <c r="U790" i="1"/>
  <c r="U782" i="1"/>
  <c r="U770" i="1"/>
  <c r="U758" i="1"/>
  <c r="U746" i="1"/>
  <c r="U734" i="1"/>
  <c r="U722" i="1"/>
  <c r="U710" i="1"/>
  <c r="U698" i="1"/>
  <c r="U690" i="1"/>
  <c r="U674" i="1"/>
  <c r="U662" i="1"/>
  <c r="U654" i="1"/>
  <c r="U638" i="1"/>
  <c r="U626" i="1"/>
  <c r="U614" i="1"/>
  <c r="U602" i="1"/>
  <c r="U594" i="1"/>
  <c r="U582" i="1"/>
  <c r="U570" i="1"/>
  <c r="U558" i="1"/>
  <c r="U546" i="1"/>
  <c r="U534" i="1"/>
  <c r="U522" i="1"/>
  <c r="U514" i="1"/>
  <c r="U502" i="1"/>
  <c r="U494" i="1"/>
  <c r="U478" i="1"/>
  <c r="U470" i="1"/>
  <c r="U454" i="1"/>
  <c r="U442" i="1"/>
  <c r="U430" i="1"/>
  <c r="U418" i="1"/>
  <c r="U406" i="1"/>
  <c r="U394" i="1"/>
  <c r="U382" i="1"/>
  <c r="U378" i="1"/>
  <c r="U4113" i="1"/>
  <c r="U4109" i="1"/>
  <c r="U4105" i="1"/>
  <c r="U4101" i="1"/>
  <c r="U4097" i="1"/>
  <c r="U4110" i="1"/>
  <c r="U4098" i="1"/>
  <c r="U4086" i="1"/>
  <c r="U4070" i="1"/>
  <c r="U4058" i="1"/>
  <c r="U4046" i="1"/>
  <c r="U4034" i="1"/>
  <c r="U4022" i="1"/>
  <c r="U4010" i="1"/>
  <c r="U3998" i="1"/>
  <c r="U3982" i="1"/>
  <c r="U3970" i="1"/>
  <c r="U3954" i="1"/>
  <c r="U3942" i="1"/>
  <c r="U3930" i="1"/>
  <c r="U3918" i="1"/>
  <c r="U3906" i="1"/>
  <c r="U3894" i="1"/>
  <c r="U3882" i="1"/>
  <c r="U3870" i="1"/>
  <c r="U3858" i="1"/>
  <c r="U3846" i="1"/>
  <c r="U3826" i="1"/>
  <c r="U3814" i="1"/>
  <c r="U3802" i="1"/>
  <c r="U3790" i="1"/>
  <c r="U3778" i="1"/>
  <c r="U3766" i="1"/>
  <c r="U3754" i="1"/>
  <c r="U3742" i="1"/>
  <c r="U3730" i="1"/>
  <c r="U3718" i="1"/>
  <c r="U3706" i="1"/>
  <c r="U3690" i="1"/>
  <c r="U3674" i="1"/>
  <c r="U3662" i="1"/>
  <c r="U3650" i="1"/>
  <c r="U3638" i="1"/>
  <c r="U3626" i="1"/>
  <c r="U3614" i="1"/>
  <c r="U3602" i="1"/>
  <c r="U3586" i="1"/>
  <c r="U3574" i="1"/>
  <c r="U3558" i="1"/>
  <c r="U3546" i="1"/>
  <c r="U3534" i="1"/>
  <c r="U3522" i="1"/>
  <c r="U3510" i="1"/>
  <c r="U3498" i="1"/>
  <c r="U3486" i="1"/>
  <c r="U3470" i="1"/>
  <c r="U3458" i="1"/>
  <c r="U3446" i="1"/>
  <c r="U3434" i="1"/>
  <c r="U3422" i="1"/>
  <c r="U3410" i="1"/>
  <c r="U3398" i="1"/>
  <c r="U3386" i="1"/>
  <c r="U3374" i="1"/>
  <c r="U3362" i="1"/>
  <c r="U3350" i="1"/>
  <c r="U3338" i="1"/>
  <c r="U3330" i="1"/>
  <c r="U3318" i="1"/>
  <c r="U3310" i="1"/>
  <c r="U3302" i="1"/>
  <c r="U3298" i="1"/>
  <c r="U3290" i="1"/>
  <c r="U3286" i="1"/>
  <c r="U3278" i="1"/>
  <c r="U3270" i="1"/>
  <c r="U3262" i="1"/>
  <c r="U3258" i="1"/>
  <c r="U3250" i="1"/>
  <c r="U3242" i="1"/>
  <c r="U3238" i="1"/>
  <c r="U3230" i="1"/>
  <c r="U3222" i="1"/>
  <c r="U3218" i="1"/>
  <c r="U3214" i="1"/>
  <c r="U3162" i="1"/>
  <c r="U3142" i="1"/>
  <c r="U3130" i="1"/>
  <c r="U3118" i="1"/>
  <c r="U3106" i="1"/>
  <c r="U3094" i="1"/>
  <c r="U3082" i="1"/>
  <c r="U3066" i="1"/>
  <c r="U3054" i="1"/>
  <c r="U3042" i="1"/>
  <c r="U3030" i="1"/>
  <c r="U3014" i="1"/>
  <c r="U3002" i="1"/>
  <c r="U2986" i="1"/>
  <c r="U2974" i="1"/>
  <c r="U2962" i="1"/>
  <c r="U2950" i="1"/>
  <c r="U2938" i="1"/>
  <c r="U2926" i="1"/>
  <c r="U2910" i="1"/>
  <c r="U2898" i="1"/>
  <c r="U2886" i="1"/>
  <c r="U2874" i="1"/>
  <c r="U2862" i="1"/>
  <c r="U2850" i="1"/>
  <c r="U2838" i="1"/>
  <c r="U2826" i="1"/>
  <c r="U2814" i="1"/>
  <c r="U2802" i="1"/>
  <c r="U2790" i="1"/>
  <c r="U2778" i="1"/>
  <c r="U2766" i="1"/>
  <c r="U2754" i="1"/>
  <c r="U2742" i="1"/>
  <c r="U2730" i="1"/>
  <c r="U2714" i="1"/>
  <c r="U2698" i="1"/>
  <c r="U2686" i="1"/>
  <c r="U2674" i="1"/>
  <c r="U2662" i="1"/>
  <c r="U2650" i="1"/>
  <c r="U2638" i="1"/>
  <c r="U2626" i="1"/>
  <c r="U2614" i="1"/>
  <c r="U2602" i="1"/>
  <c r="U2590" i="1"/>
  <c r="U2578" i="1"/>
  <c r="U2566" i="1"/>
  <c r="U2550" i="1"/>
  <c r="U2538" i="1"/>
  <c r="U2526" i="1"/>
  <c r="U2514" i="1"/>
  <c r="U2502" i="1"/>
  <c r="U2490" i="1"/>
  <c r="U2478" i="1"/>
  <c r="U2466" i="1"/>
  <c r="U2454" i="1"/>
  <c r="U2442" i="1"/>
  <c r="U2430" i="1"/>
  <c r="U2418" i="1"/>
  <c r="U2406" i="1"/>
  <c r="U2390" i="1"/>
  <c r="U2378" i="1"/>
  <c r="U2362" i="1"/>
  <c r="U2350" i="1"/>
  <c r="U2338" i="1"/>
  <c r="U2326" i="1"/>
  <c r="U2314" i="1"/>
  <c r="U2302" i="1"/>
  <c r="U2290" i="1"/>
  <c r="U2278" i="1"/>
  <c r="U2266" i="1"/>
  <c r="U2250" i="1"/>
  <c r="U2238" i="1"/>
  <c r="U2226" i="1"/>
  <c r="U2214" i="1"/>
  <c r="U2202" i="1"/>
  <c r="U2190" i="1"/>
  <c r="U2178" i="1"/>
  <c r="U2166" i="1"/>
  <c r="U2154" i="1"/>
  <c r="U2142" i="1"/>
  <c r="U2130" i="1"/>
  <c r="U2118" i="1"/>
  <c r="U2106" i="1"/>
  <c r="U2094" i="1"/>
  <c r="U2082" i="1"/>
  <c r="U2070" i="1"/>
  <c r="U2054" i="1"/>
  <c r="U2042" i="1"/>
  <c r="U2026" i="1"/>
  <c r="U2014" i="1"/>
  <c r="U2002" i="1"/>
  <c r="U1990" i="1"/>
  <c r="U1978" i="1"/>
  <c r="U1966" i="1"/>
  <c r="U1954" i="1"/>
  <c r="U1942" i="1"/>
  <c r="U1930" i="1"/>
  <c r="U1918" i="1"/>
  <c r="U1906" i="1"/>
  <c r="U1894" i="1"/>
  <c r="U1882" i="1"/>
  <c r="U1870" i="1"/>
  <c r="U1858" i="1"/>
  <c r="U1846" i="1"/>
  <c r="U1834" i="1"/>
  <c r="U1818" i="1"/>
  <c r="U1802" i="1"/>
  <c r="U1790" i="1"/>
  <c r="U1778" i="1"/>
  <c r="U1766" i="1"/>
  <c r="U1754" i="1"/>
  <c r="U1742" i="1"/>
  <c r="U1730" i="1"/>
  <c r="U1718" i="1"/>
  <c r="U1706" i="1"/>
  <c r="U1694" i="1"/>
  <c r="U1682" i="1"/>
  <c r="U1670" i="1"/>
  <c r="U1658" i="1"/>
  <c r="U1646" i="1"/>
  <c r="U1634" i="1"/>
  <c r="U1626" i="1"/>
  <c r="U1614" i="1"/>
  <c r="U1602" i="1"/>
  <c r="U1590" i="1"/>
  <c r="U1578" i="1"/>
  <c r="U1566" i="1"/>
  <c r="U1550" i="1"/>
  <c r="U1534" i="1"/>
  <c r="U1522" i="1"/>
  <c r="U1510" i="1"/>
  <c r="U1498" i="1"/>
  <c r="U1486" i="1"/>
  <c r="U1474" i="1"/>
  <c r="U1462" i="1"/>
  <c r="U1450" i="1"/>
  <c r="U1438" i="1"/>
  <c r="U1422" i="1"/>
  <c r="U1410" i="1"/>
  <c r="U1398" i="1"/>
  <c r="U1390" i="1"/>
  <c r="U1378" i="1"/>
  <c r="U1370" i="1"/>
  <c r="U1362" i="1"/>
  <c r="U1358" i="1"/>
  <c r="U1350" i="1"/>
  <c r="U1342" i="1"/>
  <c r="U1334" i="1"/>
  <c r="U1322" i="1"/>
  <c r="U1310" i="1"/>
  <c r="U1298" i="1"/>
  <c r="U1286" i="1"/>
  <c r="U1274" i="1"/>
  <c r="U1262" i="1"/>
  <c r="U1250" i="1"/>
  <c r="U1238" i="1"/>
  <c r="U1226" i="1"/>
  <c r="U1214" i="1"/>
  <c r="U1202" i="1"/>
  <c r="U1190" i="1"/>
  <c r="U1178" i="1"/>
  <c r="U1166" i="1"/>
  <c r="U1154" i="1"/>
  <c r="U1138" i="1"/>
  <c r="U1126" i="1"/>
  <c r="U1114" i="1"/>
  <c r="U1102" i="1"/>
  <c r="U1090" i="1"/>
  <c r="U1078" i="1"/>
  <c r="U1066" i="1"/>
  <c r="U1054" i="1"/>
  <c r="U1042" i="1"/>
  <c r="U1030" i="1"/>
  <c r="U1018" i="1"/>
  <c r="U1006" i="1"/>
  <c r="U994" i="1"/>
  <c r="U982" i="1"/>
  <c r="U970" i="1"/>
  <c r="U958" i="1"/>
  <c r="U946" i="1"/>
  <c r="U934" i="1"/>
  <c r="U922" i="1"/>
  <c r="U906" i="1"/>
  <c r="U890" i="1"/>
  <c r="U878" i="1"/>
  <c r="U866" i="1"/>
  <c r="U854" i="1"/>
  <c r="U842" i="1"/>
  <c r="U830" i="1"/>
  <c r="U818" i="1"/>
  <c r="U806" i="1"/>
  <c r="U786" i="1"/>
  <c r="U774" i="1"/>
  <c r="U762" i="1"/>
  <c r="U750" i="1"/>
  <c r="U738" i="1"/>
  <c r="U726" i="1"/>
  <c r="U714" i="1"/>
  <c r="U702" i="1"/>
  <c r="U682" i="1"/>
  <c r="U670" i="1"/>
  <c r="U658" i="1"/>
  <c r="U646" i="1"/>
  <c r="U634" i="1"/>
  <c r="U622" i="1"/>
  <c r="U610" i="1"/>
  <c r="U598" i="1"/>
  <c r="U586" i="1"/>
  <c r="U574" i="1"/>
  <c r="U562" i="1"/>
  <c r="U550" i="1"/>
  <c r="U538" i="1"/>
  <c r="U526" i="1"/>
  <c r="U510" i="1"/>
  <c r="U498" i="1"/>
  <c r="U486" i="1"/>
  <c r="U474" i="1"/>
  <c r="U462" i="1"/>
  <c r="U450" i="1"/>
  <c r="U438" i="1"/>
  <c r="U426" i="1"/>
  <c r="U414" i="1"/>
  <c r="U402" i="1"/>
  <c r="U390" i="1"/>
  <c r="U370" i="1"/>
  <c r="U4114" i="1"/>
  <c r="U4102" i="1"/>
  <c r="U4090" i="1"/>
  <c r="U4078" i="1"/>
  <c r="U4066" i="1"/>
  <c r="U4054" i="1"/>
  <c r="U4038" i="1"/>
  <c r="U4026" i="1"/>
  <c r="U4018" i="1"/>
  <c r="U4006" i="1"/>
  <c r="U3994" i="1"/>
  <c r="U3986" i="1"/>
  <c r="U3974" i="1"/>
  <c r="U3958" i="1"/>
  <c r="U3946" i="1"/>
  <c r="U3934" i="1"/>
  <c r="U3922" i="1"/>
  <c r="U3910" i="1"/>
  <c r="U3902" i="1"/>
  <c r="U3890" i="1"/>
  <c r="U3878" i="1"/>
  <c r="U3866" i="1"/>
  <c r="U3854" i="1"/>
  <c r="U3842" i="1"/>
  <c r="U3834" i="1"/>
  <c r="U3822" i="1"/>
  <c r="U3810" i="1"/>
  <c r="U3798" i="1"/>
  <c r="U3786" i="1"/>
  <c r="U3774" i="1"/>
  <c r="U3758" i="1"/>
  <c r="U3750" i="1"/>
  <c r="U3738" i="1"/>
  <c r="U3726" i="1"/>
  <c r="U3714" i="1"/>
  <c r="U3702" i="1"/>
  <c r="U3694" i="1"/>
  <c r="U3682" i="1"/>
  <c r="U3670" i="1"/>
  <c r="U3658" i="1"/>
  <c r="U3642" i="1"/>
  <c r="U3630" i="1"/>
  <c r="U3618" i="1"/>
  <c r="U3610" i="1"/>
  <c r="U3598" i="1"/>
  <c r="U3590" i="1"/>
  <c r="U3578" i="1"/>
  <c r="U3566" i="1"/>
  <c r="U3554" i="1"/>
  <c r="U3542" i="1"/>
  <c r="U3530" i="1"/>
  <c r="U3518" i="1"/>
  <c r="U3506" i="1"/>
  <c r="U3494" i="1"/>
  <c r="U3482" i="1"/>
  <c r="U3478" i="1"/>
  <c r="U3462" i="1"/>
  <c r="U3450" i="1"/>
  <c r="U3438" i="1"/>
  <c r="U3426" i="1"/>
  <c r="U3414" i="1"/>
  <c r="U3402" i="1"/>
  <c r="U3390" i="1"/>
  <c r="U3378" i="1"/>
  <c r="U3366" i="1"/>
  <c r="U3354" i="1"/>
  <c r="U3342" i="1"/>
  <c r="U3322" i="1"/>
  <c r="U3210" i="1"/>
  <c r="U3202" i="1"/>
  <c r="U3194" i="1"/>
  <c r="U3186" i="1"/>
  <c r="U3178" i="1"/>
  <c r="U3170" i="1"/>
  <c r="U3158" i="1"/>
  <c r="U3150" i="1"/>
  <c r="U3138" i="1"/>
  <c r="U3126" i="1"/>
  <c r="U3114" i="1"/>
  <c r="U3102" i="1"/>
  <c r="U3090" i="1"/>
  <c r="U3078" i="1"/>
  <c r="U3070" i="1"/>
  <c r="U3058" i="1"/>
  <c r="U3046" i="1"/>
  <c r="U3034" i="1"/>
  <c r="U3022" i="1"/>
  <c r="U3010" i="1"/>
  <c r="U2998" i="1"/>
  <c r="U2990" i="1"/>
  <c r="U2978" i="1"/>
  <c r="U2970" i="1"/>
  <c r="U2958" i="1"/>
  <c r="U2946" i="1"/>
  <c r="U2934" i="1"/>
  <c r="U2922" i="1"/>
  <c r="U2914" i="1"/>
  <c r="U2902" i="1"/>
  <c r="U2890" i="1"/>
  <c r="U2882" i="1"/>
  <c r="U2870" i="1"/>
  <c r="U2858" i="1"/>
  <c r="U2846" i="1"/>
  <c r="U2834" i="1"/>
  <c r="U2818" i="1"/>
  <c r="U2806" i="1"/>
  <c r="U2798" i="1"/>
  <c r="U2786" i="1"/>
  <c r="U2770" i="1"/>
  <c r="U2758" i="1"/>
  <c r="U2750" i="1"/>
  <c r="U2738" i="1"/>
  <c r="U2726" i="1"/>
  <c r="U2718" i="1"/>
  <c r="U2706" i="1"/>
  <c r="U2694" i="1"/>
  <c r="U2682" i="1"/>
  <c r="U2670" i="1"/>
  <c r="U2658" i="1"/>
  <c r="U2646" i="1"/>
  <c r="U2634" i="1"/>
  <c r="U2618" i="1"/>
  <c r="U2606" i="1"/>
  <c r="U2594" i="1"/>
  <c r="U2582" i="1"/>
  <c r="U2570" i="1"/>
  <c r="U2558" i="1"/>
  <c r="U2546" i="1"/>
  <c r="U2534" i="1"/>
  <c r="U2522" i="1"/>
  <c r="U2510" i="1"/>
  <c r="U2498" i="1"/>
  <c r="U2486" i="1"/>
  <c r="U2474" i="1"/>
  <c r="U2462" i="1"/>
  <c r="U2450" i="1"/>
  <c r="U2438" i="1"/>
  <c r="U2422" i="1"/>
  <c r="U2414" i="1"/>
  <c r="U2402" i="1"/>
  <c r="U2394" i="1"/>
  <c r="U2382" i="1"/>
  <c r="U2370" i="1"/>
  <c r="U2358" i="1"/>
  <c r="U2346" i="1"/>
  <c r="U2334" i="1"/>
  <c r="U2322" i="1"/>
  <c r="U2310" i="1"/>
  <c r="U2298" i="1"/>
  <c r="U2286" i="1"/>
  <c r="U2274" i="1"/>
  <c r="U2262" i="1"/>
  <c r="U2254" i="1"/>
  <c r="U2242" i="1"/>
  <c r="U2234" i="1"/>
  <c r="U2222" i="1"/>
  <c r="U2206" i="1"/>
  <c r="U2194" i="1"/>
  <c r="U2186" i="1"/>
  <c r="U2170" i="1"/>
  <c r="U2158" i="1"/>
  <c r="U2150" i="1"/>
  <c r="U2138" i="1"/>
  <c r="U2126" i="1"/>
  <c r="U2110" i="1"/>
  <c r="U2098" i="1"/>
  <c r="U2086" i="1"/>
  <c r="U2074" i="1"/>
  <c r="U2062" i="1"/>
  <c r="U2050" i="1"/>
  <c r="U2038" i="1"/>
  <c r="U2030" i="1"/>
  <c r="U2018" i="1"/>
  <c r="U2006" i="1"/>
  <c r="U1994" i="1"/>
  <c r="U1986" i="1"/>
  <c r="U1974" i="1"/>
  <c r="U1962" i="1"/>
  <c r="U1950" i="1"/>
  <c r="U1938" i="1"/>
  <c r="U1926" i="1"/>
  <c r="U1914" i="1"/>
  <c r="U1902" i="1"/>
  <c r="U1886" i="1"/>
  <c r="U1874" i="1"/>
  <c r="U1866" i="1"/>
  <c r="U1854" i="1"/>
  <c r="U1838" i="1"/>
  <c r="U1826" i="1"/>
  <c r="U1814" i="1"/>
  <c r="U1806" i="1"/>
  <c r="U1798" i="1"/>
  <c r="U1786" i="1"/>
  <c r="U1774" i="1"/>
  <c r="U1758" i="1"/>
  <c r="U1746" i="1"/>
  <c r="U1738" i="1"/>
  <c r="U1726" i="1"/>
  <c r="U1714" i="1"/>
  <c r="U1702" i="1"/>
  <c r="U1690" i="1"/>
  <c r="U1678" i="1"/>
  <c r="U1666" i="1"/>
  <c r="U1654" i="1"/>
  <c r="U1642" i="1"/>
  <c r="U1630" i="1"/>
  <c r="U1618" i="1"/>
  <c r="U1610" i="1"/>
  <c r="U1598" i="1"/>
  <c r="U1586" i="1"/>
  <c r="U1570" i="1"/>
  <c r="U1558" i="1"/>
  <c r="U1546" i="1"/>
  <c r="U1538" i="1"/>
  <c r="U1526" i="1"/>
  <c r="U1514" i="1"/>
  <c r="U1502" i="1"/>
  <c r="U1490" i="1"/>
  <c r="U1478" i="1"/>
  <c r="U1466" i="1"/>
  <c r="U1454" i="1"/>
  <c r="U1442" i="1"/>
  <c r="U1430" i="1"/>
  <c r="U1418" i="1"/>
  <c r="U1406" i="1"/>
  <c r="U1394" i="1"/>
  <c r="U1386" i="1"/>
  <c r="U1374" i="1"/>
  <c r="U1366" i="1"/>
  <c r="U1354" i="1"/>
  <c r="U1346" i="1"/>
  <c r="U1338" i="1"/>
  <c r="U1326" i="1"/>
  <c r="U1318" i="1"/>
  <c r="U1302" i="1"/>
  <c r="U1290" i="1"/>
  <c r="U1282" i="1"/>
  <c r="U1270" i="1"/>
  <c r="U1258" i="1"/>
  <c r="U1246" i="1"/>
  <c r="U1234" i="1"/>
  <c r="U1222" i="1"/>
  <c r="U1206" i="1"/>
  <c r="U1194" i="1"/>
  <c r="U1182" i="1"/>
  <c r="U1170" i="1"/>
  <c r="U1158" i="1"/>
  <c r="U1146" i="1"/>
  <c r="U1130" i="1"/>
  <c r="U1118" i="1"/>
  <c r="U1110" i="1"/>
  <c r="U1098" i="1"/>
  <c r="U1086" i="1"/>
  <c r="U1074" i="1"/>
  <c r="U1062" i="1"/>
  <c r="U1046" i="1"/>
  <c r="U1038" i="1"/>
  <c r="U1026" i="1"/>
  <c r="U1014" i="1"/>
  <c r="U998" i="1"/>
  <c r="U986" i="1"/>
  <c r="U974" i="1"/>
  <c r="U962" i="1"/>
  <c r="U950" i="1"/>
  <c r="U938" i="1"/>
  <c r="U930" i="1"/>
  <c r="U918" i="1"/>
  <c r="U910" i="1"/>
  <c r="U898" i="1"/>
  <c r="U886" i="1"/>
  <c r="U874" i="1"/>
  <c r="U858" i="1"/>
  <c r="U846" i="1"/>
  <c r="U838" i="1"/>
  <c r="U826" i="1"/>
  <c r="U814" i="1"/>
  <c r="U802" i="1"/>
  <c r="U794" i="1"/>
  <c r="U778" i="1"/>
  <c r="U766" i="1"/>
  <c r="U754" i="1"/>
  <c r="U742" i="1"/>
  <c r="U730" i="1"/>
  <c r="U718" i="1"/>
  <c r="U706" i="1"/>
  <c r="U694" i="1"/>
  <c r="U686" i="1"/>
  <c r="U678" i="1"/>
  <c r="U666" i="1"/>
  <c r="U650" i="1"/>
  <c r="U642" i="1"/>
  <c r="U630" i="1"/>
  <c r="U618" i="1"/>
  <c r="U606" i="1"/>
  <c r="U590" i="1"/>
  <c r="U578" i="1"/>
  <c r="U566" i="1"/>
  <c r="U554" i="1"/>
  <c r="U542" i="1"/>
  <c r="U530" i="1"/>
  <c r="U518" i="1"/>
  <c r="U506" i="1"/>
  <c r="U490" i="1"/>
  <c r="U482" i="1"/>
  <c r="U466" i="1"/>
  <c r="U458" i="1"/>
  <c r="U446" i="1"/>
  <c r="U434" i="1"/>
  <c r="U422" i="1"/>
  <c r="U410" i="1"/>
  <c r="U398" i="1"/>
  <c r="U386" i="1"/>
  <c r="U374" i="1"/>
  <c r="U4093" i="1"/>
  <c r="U4089" i="1"/>
  <c r="U4085" i="1"/>
  <c r="U4081" i="1"/>
  <c r="U4077" i="1"/>
  <c r="U4073" i="1"/>
  <c r="U4069" i="1"/>
  <c r="U4065" i="1"/>
  <c r="U4061" i="1"/>
  <c r="U4057" i="1"/>
  <c r="U4053" i="1"/>
  <c r="U4049" i="1"/>
  <c r="U4045" i="1"/>
  <c r="U4041" i="1"/>
  <c r="U4037" i="1"/>
  <c r="U4033" i="1"/>
  <c r="U4029" i="1"/>
  <c r="U4025" i="1"/>
  <c r="U4021" i="1"/>
  <c r="U4017" i="1"/>
  <c r="U4013" i="1"/>
  <c r="U4009" i="1"/>
  <c r="U4005" i="1"/>
  <c r="U4001" i="1"/>
  <c r="U3997" i="1"/>
  <c r="U3993" i="1"/>
  <c r="U3989" i="1"/>
  <c r="U3985" i="1"/>
  <c r="U3981" i="1"/>
  <c r="U3977" i="1"/>
  <c r="U3973" i="1"/>
  <c r="U3969" i="1"/>
  <c r="U3965" i="1"/>
  <c r="U3961" i="1"/>
  <c r="U3957" i="1"/>
  <c r="U3953" i="1"/>
  <c r="U3949" i="1"/>
  <c r="U3945" i="1"/>
  <c r="U3941" i="1"/>
  <c r="U3937" i="1"/>
  <c r="U3933" i="1"/>
  <c r="U3929" i="1"/>
  <c r="U3925" i="1"/>
  <c r="U3921" i="1"/>
  <c r="U3917" i="1"/>
  <c r="U3913" i="1"/>
  <c r="U3909" i="1"/>
  <c r="U3905" i="1"/>
  <c r="U3901" i="1"/>
  <c r="U3897" i="1"/>
  <c r="U3893" i="1"/>
  <c r="U3889" i="1"/>
  <c r="U3885" i="1"/>
  <c r="U3881" i="1"/>
  <c r="U3877" i="1"/>
  <c r="U3873" i="1"/>
  <c r="U3869" i="1"/>
  <c r="U3865" i="1"/>
  <c r="U3861" i="1"/>
  <c r="U3857" i="1"/>
  <c r="U3853" i="1"/>
  <c r="U3849" i="1"/>
  <c r="U3845" i="1"/>
  <c r="U3841" i="1"/>
  <c r="U3837" i="1"/>
  <c r="U3833" i="1"/>
  <c r="U3829" i="1"/>
  <c r="U3825" i="1"/>
  <c r="U3821" i="1"/>
  <c r="U3817" i="1"/>
  <c r="U3813" i="1"/>
  <c r="U3809" i="1"/>
  <c r="U3805" i="1"/>
  <c r="U3801" i="1"/>
  <c r="U3797" i="1"/>
  <c r="U3793" i="1"/>
  <c r="U3789" i="1"/>
  <c r="U3785" i="1"/>
  <c r="U3781" i="1"/>
  <c r="U3777" i="1"/>
  <c r="U3773" i="1"/>
  <c r="U3769" i="1"/>
  <c r="U3765" i="1"/>
  <c r="U3761" i="1"/>
  <c r="U3757" i="1"/>
  <c r="U3753" i="1"/>
  <c r="U3749" i="1"/>
  <c r="U3745" i="1"/>
  <c r="U3741" i="1"/>
  <c r="U3737" i="1"/>
  <c r="U3733" i="1"/>
  <c r="U3729" i="1"/>
  <c r="U3725" i="1"/>
  <c r="U3721" i="1"/>
  <c r="U3717" i="1"/>
  <c r="U3713" i="1"/>
  <c r="U3709" i="1"/>
  <c r="U3705" i="1"/>
  <c r="U3701" i="1"/>
  <c r="U3697" i="1"/>
  <c r="U3693" i="1"/>
  <c r="U3689" i="1"/>
  <c r="U3685" i="1"/>
  <c r="U3681" i="1"/>
  <c r="U3677" i="1"/>
  <c r="U3673" i="1"/>
  <c r="U3669" i="1"/>
  <c r="U3665" i="1"/>
  <c r="U3661" i="1"/>
  <c r="U3657" i="1"/>
  <c r="U3653" i="1"/>
  <c r="U3649" i="1"/>
  <c r="U3645" i="1"/>
  <c r="U3641" i="1"/>
  <c r="U3637" i="1"/>
  <c r="U3633" i="1"/>
  <c r="U3629" i="1"/>
  <c r="U3625" i="1"/>
  <c r="U3621" i="1"/>
  <c r="U3617" i="1"/>
  <c r="U3613" i="1"/>
  <c r="U3609" i="1"/>
  <c r="U3605" i="1"/>
  <c r="U3601" i="1"/>
  <c r="U3597" i="1"/>
  <c r="U3593" i="1"/>
  <c r="U3589" i="1"/>
  <c r="U3585" i="1"/>
  <c r="U3581" i="1"/>
  <c r="U3577" i="1"/>
  <c r="U3573" i="1"/>
  <c r="U3569" i="1"/>
  <c r="U3565" i="1"/>
  <c r="U3561" i="1"/>
  <c r="U3557" i="1"/>
  <c r="U3553" i="1"/>
  <c r="U3549" i="1"/>
  <c r="U3545" i="1"/>
  <c r="U3541" i="1"/>
  <c r="U3537" i="1"/>
  <c r="U3533" i="1"/>
  <c r="U3529" i="1"/>
  <c r="U3525" i="1"/>
  <c r="U3521" i="1"/>
  <c r="U3517" i="1"/>
  <c r="U3513" i="1"/>
  <c r="U3509" i="1"/>
  <c r="U3505" i="1"/>
  <c r="U3501" i="1"/>
  <c r="U3497" i="1"/>
  <c r="U3493" i="1"/>
  <c r="U3489" i="1"/>
  <c r="U3485" i="1"/>
  <c r="U3481" i="1"/>
  <c r="U3477" i="1"/>
  <c r="U3473" i="1"/>
  <c r="U3469" i="1"/>
  <c r="U3465" i="1"/>
  <c r="U3461" i="1"/>
  <c r="U3457" i="1"/>
  <c r="U3453" i="1"/>
  <c r="U3449" i="1"/>
  <c r="U3445" i="1"/>
  <c r="U3441" i="1"/>
  <c r="U3437" i="1"/>
  <c r="U3433" i="1"/>
  <c r="U3429" i="1"/>
  <c r="U3425" i="1"/>
  <c r="U3421" i="1"/>
  <c r="U3417" i="1"/>
  <c r="U3413" i="1"/>
  <c r="U3409" i="1"/>
  <c r="U3405" i="1"/>
  <c r="U3401" i="1"/>
  <c r="U3397" i="1"/>
  <c r="U3393" i="1"/>
  <c r="U3389" i="1"/>
  <c r="U3385" i="1"/>
  <c r="U3381" i="1"/>
  <c r="U3377" i="1"/>
  <c r="U3373" i="1"/>
  <c r="U3369" i="1"/>
  <c r="U3365" i="1"/>
  <c r="U3361" i="1"/>
  <c r="U3357" i="1"/>
  <c r="U3353" i="1"/>
  <c r="U3349" i="1"/>
  <c r="U3345" i="1"/>
  <c r="U3341" i="1"/>
  <c r="U3337" i="1"/>
  <c r="U3333" i="1"/>
  <c r="U3329" i="1"/>
  <c r="U3325" i="1"/>
  <c r="U3321" i="1"/>
  <c r="U3317" i="1"/>
  <c r="U3313" i="1"/>
  <c r="U3309" i="1"/>
  <c r="U3305" i="1"/>
  <c r="U3301" i="1"/>
  <c r="U3297" i="1"/>
  <c r="U3293" i="1"/>
  <c r="U3289" i="1"/>
  <c r="U3285" i="1"/>
  <c r="U3281" i="1"/>
  <c r="U3277" i="1"/>
  <c r="U3273" i="1"/>
  <c r="U3269" i="1"/>
  <c r="U3265" i="1"/>
  <c r="U3261" i="1"/>
  <c r="U3257" i="1"/>
  <c r="U3253" i="1"/>
  <c r="U3249" i="1"/>
  <c r="U3245" i="1"/>
  <c r="U3241" i="1"/>
  <c r="U3237" i="1"/>
  <c r="U3233" i="1"/>
  <c r="U3229" i="1"/>
  <c r="U3225" i="1"/>
  <c r="U3221" i="1"/>
  <c r="U3217" i="1"/>
  <c r="U3213" i="1"/>
  <c r="U3209" i="1"/>
  <c r="U3205" i="1"/>
  <c r="U3201" i="1"/>
  <c r="U3197" i="1"/>
  <c r="U3193" i="1"/>
  <c r="U3189" i="1"/>
  <c r="U3185" i="1"/>
  <c r="U3181" i="1"/>
  <c r="U3177" i="1"/>
  <c r="U3173" i="1"/>
  <c r="U3169" i="1"/>
  <c r="U3165" i="1"/>
  <c r="U3161" i="1"/>
  <c r="U3157" i="1"/>
  <c r="U3153" i="1"/>
  <c r="U3149" i="1"/>
  <c r="U3145" i="1"/>
  <c r="U3141" i="1"/>
  <c r="U3137" i="1"/>
  <c r="U3133" i="1"/>
  <c r="U3129" i="1"/>
  <c r="U3125" i="1"/>
  <c r="U3121" i="1"/>
  <c r="U3117" i="1"/>
  <c r="U3113" i="1"/>
  <c r="U3109" i="1"/>
  <c r="U3105" i="1"/>
  <c r="U3101" i="1"/>
  <c r="U3097" i="1"/>
  <c r="U3093" i="1"/>
  <c r="U3089" i="1"/>
  <c r="U3085" i="1"/>
  <c r="U3081" i="1"/>
  <c r="U3077" i="1"/>
  <c r="U3073" i="1"/>
  <c r="U3069" i="1"/>
  <c r="U3065" i="1"/>
  <c r="U3061" i="1"/>
  <c r="U3057" i="1"/>
  <c r="U3053" i="1"/>
  <c r="U3049" i="1"/>
  <c r="U3045" i="1"/>
  <c r="U3041" i="1"/>
  <c r="U3037" i="1"/>
  <c r="U3033" i="1"/>
  <c r="U3029" i="1"/>
  <c r="U3025" i="1"/>
  <c r="U3021" i="1"/>
  <c r="U3017" i="1"/>
  <c r="U3013" i="1"/>
  <c r="U3009" i="1"/>
  <c r="U3005" i="1"/>
  <c r="U3001" i="1"/>
  <c r="U2997" i="1"/>
  <c r="U2993" i="1"/>
  <c r="U2989" i="1"/>
  <c r="U2985" i="1"/>
  <c r="U2981" i="1"/>
  <c r="U2977" i="1"/>
  <c r="U2973" i="1"/>
  <c r="U2969" i="1"/>
  <c r="U2965" i="1"/>
  <c r="U2961" i="1"/>
  <c r="U2957" i="1"/>
  <c r="U2953" i="1"/>
  <c r="U2949" i="1"/>
  <c r="U2945" i="1"/>
  <c r="U2941" i="1"/>
  <c r="U2937" i="1"/>
  <c r="U2933" i="1"/>
  <c r="U2929" i="1"/>
  <c r="U2925" i="1"/>
  <c r="U2921" i="1"/>
  <c r="U2917" i="1"/>
  <c r="U2913" i="1"/>
  <c r="U2909" i="1"/>
  <c r="U2905" i="1"/>
  <c r="U2901" i="1"/>
  <c r="U2897" i="1"/>
  <c r="U2893" i="1"/>
  <c r="U2889" i="1"/>
  <c r="U2885" i="1"/>
  <c r="U2881" i="1"/>
  <c r="U2877" i="1"/>
  <c r="U2873" i="1"/>
  <c r="U2869" i="1"/>
  <c r="U2865" i="1"/>
  <c r="U2861" i="1"/>
  <c r="U2857" i="1"/>
  <c r="U2853" i="1"/>
  <c r="U2849" i="1"/>
  <c r="U2845" i="1"/>
  <c r="U2841" i="1"/>
  <c r="U2837" i="1"/>
  <c r="U2833" i="1"/>
  <c r="U2829" i="1"/>
  <c r="U2825" i="1"/>
  <c r="U2821" i="1"/>
  <c r="U2817" i="1"/>
  <c r="U2813" i="1"/>
  <c r="U2809" i="1"/>
  <c r="U2805" i="1"/>
  <c r="U2801" i="1"/>
  <c r="U2797" i="1"/>
  <c r="U2793" i="1"/>
  <c r="U2789" i="1"/>
  <c r="U2785" i="1"/>
  <c r="U2781" i="1"/>
  <c r="U2777" i="1"/>
  <c r="U2773" i="1"/>
  <c r="U2769" i="1"/>
  <c r="U2765" i="1"/>
  <c r="U2761" i="1"/>
  <c r="U2757" i="1"/>
  <c r="U2753" i="1"/>
  <c r="U2749" i="1"/>
  <c r="U2745" i="1"/>
  <c r="U2741" i="1"/>
  <c r="U2737" i="1"/>
  <c r="U2733" i="1"/>
  <c r="U2729" i="1"/>
  <c r="U2725" i="1"/>
  <c r="U2721" i="1"/>
  <c r="U2717" i="1"/>
  <c r="U2713" i="1"/>
  <c r="U2709" i="1"/>
  <c r="U2705" i="1"/>
  <c r="U2701" i="1"/>
  <c r="U2697" i="1"/>
  <c r="U2693" i="1"/>
  <c r="U2689" i="1"/>
  <c r="U2685" i="1"/>
  <c r="U2681" i="1"/>
  <c r="U2677" i="1"/>
  <c r="U2673" i="1"/>
  <c r="U2669" i="1"/>
  <c r="U2665" i="1"/>
  <c r="U2661" i="1"/>
  <c r="U2657" i="1"/>
  <c r="U2653" i="1"/>
  <c r="U2649" i="1"/>
  <c r="U2645" i="1"/>
  <c r="U2641" i="1"/>
  <c r="U2637" i="1"/>
  <c r="U2633" i="1"/>
  <c r="U2629" i="1"/>
  <c r="U2625" i="1"/>
  <c r="U2621" i="1"/>
  <c r="U2617" i="1"/>
  <c r="U2613" i="1"/>
  <c r="U2609" i="1"/>
  <c r="U2605" i="1"/>
  <c r="U2601" i="1"/>
  <c r="U2597" i="1"/>
  <c r="U2593" i="1"/>
  <c r="U2589" i="1"/>
  <c r="U2585" i="1"/>
  <c r="U2581" i="1"/>
  <c r="U2577" i="1"/>
  <c r="U2573" i="1"/>
  <c r="U2569" i="1"/>
  <c r="U2565" i="1"/>
  <c r="U2561" i="1"/>
  <c r="U2557" i="1"/>
  <c r="U2553" i="1"/>
  <c r="U2549" i="1"/>
  <c r="U2545" i="1"/>
  <c r="U2541" i="1"/>
  <c r="U2537" i="1"/>
  <c r="U2533" i="1"/>
  <c r="U2529" i="1"/>
  <c r="U2525" i="1"/>
  <c r="U2521" i="1"/>
  <c r="U2517" i="1"/>
  <c r="U2513" i="1"/>
  <c r="U2509" i="1"/>
  <c r="U2505" i="1"/>
  <c r="U2501" i="1"/>
  <c r="U2497" i="1"/>
  <c r="U2493" i="1"/>
  <c r="U2489" i="1"/>
  <c r="U2485" i="1"/>
  <c r="U2481" i="1"/>
  <c r="U2477" i="1"/>
  <c r="U2473" i="1"/>
  <c r="U2469" i="1"/>
  <c r="U2465" i="1"/>
  <c r="U2461" i="1"/>
  <c r="U2457" i="1"/>
  <c r="U2453" i="1"/>
  <c r="U2449" i="1"/>
  <c r="U2445" i="1"/>
  <c r="U2441" i="1"/>
  <c r="U2437" i="1"/>
  <c r="U2433" i="1"/>
  <c r="U2429" i="1"/>
  <c r="U2425" i="1"/>
  <c r="U2421" i="1"/>
  <c r="U2417" i="1"/>
  <c r="U2413" i="1"/>
  <c r="U2409" i="1"/>
  <c r="U2405" i="1"/>
  <c r="U2401" i="1"/>
  <c r="U2397" i="1"/>
  <c r="U2393" i="1"/>
  <c r="U2389" i="1"/>
  <c r="U2385" i="1"/>
  <c r="U2381" i="1"/>
  <c r="U2377" i="1"/>
  <c r="U2373" i="1"/>
  <c r="U2369" i="1"/>
  <c r="U2365" i="1"/>
  <c r="U2361" i="1"/>
  <c r="U2357" i="1"/>
  <c r="U2353" i="1"/>
  <c r="U2349" i="1"/>
  <c r="U2345" i="1"/>
  <c r="U2341" i="1"/>
  <c r="U2337" i="1"/>
  <c r="U2333" i="1"/>
  <c r="U2329" i="1"/>
  <c r="U2325" i="1"/>
  <c r="U2321" i="1"/>
  <c r="U2317" i="1"/>
  <c r="U2313" i="1"/>
  <c r="U2309" i="1"/>
  <c r="U2305" i="1"/>
  <c r="U2301" i="1"/>
  <c r="U2297" i="1"/>
  <c r="U2293" i="1"/>
  <c r="U2289" i="1"/>
  <c r="U2285" i="1"/>
  <c r="U2281" i="1"/>
  <c r="U2277" i="1"/>
  <c r="U2273" i="1"/>
  <c r="U2269" i="1"/>
  <c r="U2265" i="1"/>
  <c r="U2261" i="1"/>
  <c r="U2257" i="1"/>
  <c r="U2253" i="1"/>
  <c r="U2249" i="1"/>
  <c r="U2245" i="1"/>
  <c r="U2241" i="1"/>
  <c r="U2237" i="1"/>
  <c r="U2233" i="1"/>
  <c r="U2229" i="1"/>
  <c r="U2225" i="1"/>
  <c r="U2221" i="1"/>
  <c r="U2217" i="1"/>
  <c r="U2213" i="1"/>
  <c r="U2209" i="1"/>
  <c r="U2205" i="1"/>
  <c r="U2201" i="1"/>
  <c r="U2197" i="1"/>
  <c r="U2193" i="1"/>
  <c r="U2189" i="1"/>
  <c r="U2185" i="1"/>
  <c r="U2181" i="1"/>
  <c r="U2177" i="1"/>
  <c r="U2173" i="1"/>
  <c r="U2169" i="1"/>
  <c r="U2165" i="1"/>
  <c r="U2161" i="1"/>
  <c r="U2157" i="1"/>
  <c r="U2153" i="1"/>
  <c r="U2149" i="1"/>
  <c r="U2145" i="1"/>
  <c r="U2141" i="1"/>
  <c r="U2137" i="1"/>
  <c r="U2133" i="1"/>
  <c r="U2129" i="1"/>
  <c r="U2125" i="1"/>
  <c r="U2121" i="1"/>
  <c r="U2117" i="1"/>
  <c r="U2113" i="1"/>
  <c r="U2109" i="1"/>
  <c r="U2105" i="1"/>
  <c r="U2101" i="1"/>
  <c r="U2097" i="1"/>
  <c r="U2093" i="1"/>
  <c r="U2089" i="1"/>
  <c r="U2085" i="1"/>
  <c r="U2081" i="1"/>
  <c r="U2077" i="1"/>
  <c r="U2073" i="1"/>
  <c r="U2069" i="1"/>
  <c r="U2065" i="1"/>
  <c r="U2061" i="1"/>
  <c r="U2057" i="1"/>
  <c r="U2053" i="1"/>
  <c r="U2049" i="1"/>
  <c r="U2045" i="1"/>
  <c r="U2041" i="1"/>
  <c r="U2037" i="1"/>
  <c r="U2033" i="1"/>
  <c r="U2029" i="1"/>
  <c r="U2025" i="1"/>
  <c r="U2021" i="1"/>
  <c r="U2017" i="1"/>
  <c r="U2013" i="1"/>
  <c r="U2009" i="1"/>
  <c r="U2005" i="1"/>
  <c r="U2001" i="1"/>
  <c r="U1997" i="1"/>
  <c r="U1993" i="1"/>
  <c r="U1989" i="1"/>
  <c r="U1985" i="1"/>
  <c r="U1981" i="1"/>
  <c r="U1977" i="1"/>
  <c r="U1973" i="1"/>
  <c r="U1969" i="1"/>
  <c r="U1965" i="1"/>
  <c r="U1961" i="1"/>
  <c r="U1957" i="1"/>
  <c r="U1953" i="1"/>
  <c r="U1949" i="1"/>
  <c r="U1945" i="1"/>
  <c r="U1941" i="1"/>
  <c r="U1937" i="1"/>
  <c r="U1933" i="1"/>
  <c r="U1929" i="1"/>
  <c r="U1925" i="1"/>
  <c r="U1921" i="1"/>
  <c r="U1917" i="1"/>
  <c r="U1913" i="1"/>
  <c r="U1909" i="1"/>
  <c r="U1905" i="1"/>
  <c r="U1901" i="1"/>
  <c r="U1897" i="1"/>
  <c r="U1893" i="1"/>
  <c r="U1889" i="1"/>
  <c r="U1885" i="1"/>
  <c r="U1881" i="1"/>
  <c r="U1877" i="1"/>
  <c r="U1873" i="1"/>
  <c r="U1869" i="1"/>
  <c r="U1865" i="1"/>
  <c r="U1861" i="1"/>
  <c r="U1857" i="1"/>
  <c r="U1853" i="1"/>
  <c r="U1849" i="1"/>
  <c r="U1845" i="1"/>
  <c r="U1841" i="1"/>
  <c r="U1837" i="1"/>
  <c r="U1833" i="1"/>
  <c r="U1829" i="1"/>
  <c r="U1825" i="1"/>
  <c r="U1821" i="1"/>
  <c r="U1817" i="1"/>
  <c r="U1813" i="1"/>
  <c r="U1809" i="1"/>
  <c r="U1805" i="1"/>
  <c r="U1801" i="1"/>
  <c r="U1797" i="1"/>
  <c r="U1793" i="1"/>
  <c r="U1789" i="1"/>
  <c r="U1785" i="1"/>
  <c r="U1781" i="1"/>
  <c r="U1777" i="1"/>
  <c r="U1773" i="1"/>
  <c r="U1769" i="1"/>
  <c r="U1765" i="1"/>
  <c r="U1761" i="1"/>
  <c r="U1757" i="1"/>
  <c r="U1753" i="1"/>
  <c r="U1749" i="1"/>
  <c r="U1745" i="1"/>
  <c r="U1741" i="1"/>
  <c r="U1737" i="1"/>
  <c r="U1733" i="1"/>
  <c r="U1729" i="1"/>
  <c r="U1725" i="1"/>
  <c r="U1721" i="1"/>
  <c r="U1717" i="1"/>
  <c r="U1713" i="1"/>
  <c r="U1709" i="1"/>
  <c r="U1705" i="1"/>
  <c r="U1701" i="1"/>
  <c r="U1697" i="1"/>
  <c r="U1693" i="1"/>
  <c r="U1689" i="1"/>
  <c r="U1685" i="1"/>
  <c r="U1681" i="1"/>
  <c r="U1677" i="1"/>
  <c r="U1673" i="1"/>
  <c r="U1669" i="1"/>
  <c r="U1665" i="1"/>
  <c r="U1661" i="1"/>
  <c r="U1657" i="1"/>
  <c r="U1653" i="1"/>
  <c r="U1649" i="1"/>
  <c r="U1645" i="1"/>
  <c r="U1641" i="1"/>
  <c r="U1637" i="1"/>
  <c r="U1633" i="1"/>
  <c r="U1629" i="1"/>
  <c r="U1625" i="1"/>
  <c r="U1621" i="1"/>
  <c r="U1617" i="1"/>
  <c r="U1613" i="1"/>
  <c r="U1609" i="1"/>
  <c r="U1605" i="1"/>
  <c r="U1601" i="1"/>
  <c r="U1597" i="1"/>
  <c r="U1593" i="1"/>
  <c r="U1589" i="1"/>
  <c r="U1585" i="1"/>
  <c r="U1581" i="1"/>
  <c r="U1577" i="1"/>
  <c r="U1573" i="1"/>
  <c r="U1569" i="1"/>
  <c r="U1565" i="1"/>
  <c r="U1561" i="1"/>
  <c r="U1557" i="1"/>
  <c r="U1553" i="1"/>
  <c r="U1549" i="1"/>
  <c r="U1545" i="1"/>
  <c r="U1541" i="1"/>
  <c r="U1537" i="1"/>
  <c r="U1533" i="1"/>
  <c r="U1529" i="1"/>
  <c r="U1525" i="1"/>
  <c r="U1521" i="1"/>
  <c r="U1517" i="1"/>
  <c r="U1513" i="1"/>
  <c r="U1509" i="1"/>
  <c r="U1505" i="1"/>
  <c r="U1501" i="1"/>
  <c r="U1497" i="1"/>
  <c r="U1493" i="1"/>
  <c r="U1489" i="1"/>
  <c r="U1485" i="1"/>
  <c r="U1481" i="1"/>
  <c r="U1477" i="1"/>
  <c r="U1473" i="1"/>
  <c r="U1469" i="1"/>
  <c r="U1465" i="1"/>
  <c r="U1461" i="1"/>
  <c r="U1457" i="1"/>
  <c r="U1453" i="1"/>
  <c r="U1449" i="1"/>
  <c r="U1445" i="1"/>
  <c r="U1441" i="1"/>
  <c r="U1437" i="1"/>
  <c r="U1433" i="1"/>
  <c r="U1429" i="1"/>
  <c r="U1425" i="1"/>
  <c r="U1421" i="1"/>
  <c r="U1417" i="1"/>
  <c r="U1413" i="1"/>
  <c r="U1409" i="1"/>
  <c r="U1405" i="1"/>
  <c r="U1401" i="1"/>
  <c r="U1397" i="1"/>
  <c r="U1393" i="1"/>
  <c r="U1389" i="1"/>
  <c r="U1385" i="1"/>
  <c r="U1381" i="1"/>
  <c r="U1377" i="1"/>
  <c r="U1373" i="1"/>
  <c r="U1369" i="1"/>
  <c r="U1365" i="1"/>
  <c r="U1361" i="1"/>
  <c r="U1357" i="1"/>
  <c r="U1353" i="1"/>
  <c r="U1349" i="1"/>
  <c r="U1345" i="1"/>
  <c r="U1341" i="1"/>
  <c r="U1337" i="1"/>
  <c r="U1333" i="1"/>
  <c r="U1329" i="1"/>
  <c r="U1325" i="1"/>
  <c r="U1321" i="1"/>
  <c r="U1317" i="1"/>
  <c r="U1313" i="1"/>
  <c r="U1309" i="1"/>
  <c r="U1305" i="1"/>
  <c r="U1301" i="1"/>
  <c r="U1297" i="1"/>
  <c r="U1293" i="1"/>
  <c r="U1289" i="1"/>
  <c r="U1285" i="1"/>
  <c r="U1281" i="1"/>
  <c r="U1277" i="1"/>
  <c r="U1273" i="1"/>
  <c r="U1269" i="1"/>
  <c r="U1265" i="1"/>
  <c r="U1261" i="1"/>
  <c r="U1257" i="1"/>
  <c r="U1253" i="1"/>
  <c r="U1249" i="1"/>
  <c r="U1245" i="1"/>
  <c r="U1241" i="1"/>
  <c r="U1237" i="1"/>
  <c r="U1233" i="1"/>
  <c r="U1229" i="1"/>
  <c r="U1225" i="1"/>
  <c r="U1221" i="1"/>
  <c r="U1217" i="1"/>
  <c r="U1213" i="1"/>
  <c r="U1209" i="1"/>
  <c r="U1205" i="1"/>
  <c r="U1201" i="1"/>
  <c r="U1197" i="1"/>
  <c r="U1193" i="1"/>
  <c r="U1189" i="1"/>
  <c r="U1185" i="1"/>
  <c r="U1181" i="1"/>
  <c r="U1177" i="1"/>
  <c r="U1173" i="1"/>
  <c r="U1169" i="1"/>
  <c r="U1165" i="1"/>
  <c r="U1161" i="1"/>
  <c r="U1157" i="1"/>
  <c r="U1153" i="1"/>
  <c r="U1149" i="1"/>
  <c r="U1145" i="1"/>
  <c r="U1141" i="1"/>
  <c r="U1137" i="1"/>
  <c r="U1133" i="1"/>
  <c r="U1129" i="1"/>
  <c r="U1125" i="1"/>
  <c r="U1121" i="1"/>
  <c r="U1117" i="1"/>
  <c r="U1113" i="1"/>
  <c r="U1109" i="1"/>
  <c r="U1105" i="1"/>
  <c r="U1101" i="1"/>
  <c r="U1097" i="1"/>
  <c r="U1093" i="1"/>
  <c r="U1089" i="1"/>
  <c r="U1085" i="1"/>
  <c r="U1081" i="1"/>
  <c r="U1077" i="1"/>
  <c r="U1073" i="1"/>
  <c r="U1069" i="1"/>
  <c r="U1065" i="1"/>
  <c r="U1061" i="1"/>
  <c r="U1057" i="1"/>
  <c r="U1053" i="1"/>
  <c r="U1049" i="1"/>
  <c r="U1045" i="1"/>
  <c r="U1041" i="1"/>
  <c r="U1037" i="1"/>
  <c r="U1033" i="1"/>
  <c r="U1029" i="1"/>
  <c r="U1025" i="1"/>
  <c r="U1021" i="1"/>
  <c r="U1017" i="1"/>
  <c r="U1013" i="1"/>
  <c r="U1009" i="1"/>
  <c r="U1005" i="1"/>
  <c r="U1001" i="1"/>
  <c r="U997" i="1"/>
  <c r="U993" i="1"/>
  <c r="U989" i="1"/>
  <c r="U985" i="1"/>
  <c r="U981" i="1"/>
  <c r="U977" i="1"/>
  <c r="U973" i="1"/>
  <c r="U969" i="1"/>
  <c r="U965" i="1"/>
  <c r="U961" i="1"/>
  <c r="U957" i="1"/>
  <c r="U953" i="1"/>
  <c r="U949" i="1"/>
  <c r="U945" i="1"/>
  <c r="U941" i="1"/>
  <c r="U937" i="1"/>
  <c r="U933" i="1"/>
  <c r="U929" i="1"/>
  <c r="U925" i="1"/>
  <c r="U921" i="1"/>
  <c r="U917" i="1"/>
  <c r="U913" i="1"/>
  <c r="U909" i="1"/>
  <c r="U905" i="1"/>
  <c r="U901" i="1"/>
  <c r="U897" i="1"/>
  <c r="U893" i="1"/>
  <c r="U889" i="1"/>
  <c r="U885" i="1"/>
  <c r="U881" i="1"/>
  <c r="U877" i="1"/>
  <c r="U873" i="1"/>
  <c r="U869" i="1"/>
  <c r="U865" i="1"/>
  <c r="U861" i="1"/>
  <c r="U857" i="1"/>
  <c r="U853" i="1"/>
  <c r="U849" i="1"/>
  <c r="U845" i="1"/>
  <c r="U841" i="1"/>
  <c r="U837" i="1"/>
  <c r="U833" i="1"/>
  <c r="U829" i="1"/>
  <c r="U825" i="1"/>
  <c r="U821" i="1"/>
  <c r="U817" i="1"/>
  <c r="U813" i="1"/>
  <c r="U809" i="1"/>
  <c r="U805" i="1"/>
  <c r="U801" i="1"/>
  <c r="U797" i="1"/>
  <c r="U793" i="1"/>
  <c r="U789" i="1"/>
  <c r="U785" i="1"/>
  <c r="U781" i="1"/>
  <c r="U777" i="1"/>
  <c r="U773" i="1"/>
  <c r="U769" i="1"/>
  <c r="U765" i="1"/>
  <c r="U761" i="1"/>
  <c r="U757" i="1"/>
  <c r="U753" i="1"/>
  <c r="U749" i="1"/>
  <c r="U745" i="1"/>
  <c r="U741" i="1"/>
  <c r="U737" i="1"/>
  <c r="U733" i="1"/>
  <c r="U729" i="1"/>
  <c r="U725" i="1"/>
  <c r="U721" i="1"/>
  <c r="U717" i="1"/>
  <c r="U713" i="1"/>
  <c r="U709" i="1"/>
  <c r="U705" i="1"/>
  <c r="U701" i="1"/>
  <c r="U697" i="1"/>
  <c r="U693" i="1"/>
  <c r="U689" i="1"/>
  <c r="U685" i="1"/>
  <c r="U681" i="1"/>
  <c r="U677" i="1"/>
  <c r="U673" i="1"/>
  <c r="U669" i="1"/>
  <c r="U665" i="1"/>
  <c r="U661" i="1"/>
  <c r="U657" i="1"/>
  <c r="U653" i="1"/>
  <c r="U649" i="1"/>
  <c r="U645" i="1"/>
  <c r="U641" i="1"/>
  <c r="U637" i="1"/>
  <c r="U633" i="1"/>
  <c r="U629" i="1"/>
  <c r="U625" i="1"/>
  <c r="U621" i="1"/>
  <c r="U617" i="1"/>
  <c r="U613" i="1"/>
  <c r="U609" i="1"/>
  <c r="U605" i="1"/>
  <c r="U601" i="1"/>
  <c r="U597" i="1"/>
  <c r="U593" i="1"/>
  <c r="U589" i="1"/>
  <c r="U585" i="1"/>
  <c r="U581" i="1"/>
  <c r="U577" i="1"/>
  <c r="U573" i="1"/>
  <c r="U569" i="1"/>
  <c r="U565" i="1"/>
  <c r="U561" i="1"/>
  <c r="U557" i="1"/>
  <c r="U553" i="1"/>
  <c r="U549" i="1"/>
  <c r="U545" i="1"/>
  <c r="U541" i="1"/>
  <c r="U537" i="1"/>
  <c r="U533" i="1"/>
  <c r="U529" i="1"/>
  <c r="U525" i="1"/>
  <c r="U521" i="1"/>
  <c r="U517" i="1"/>
  <c r="U513" i="1"/>
  <c r="U509" i="1"/>
  <c r="U505" i="1"/>
  <c r="U501" i="1"/>
  <c r="U497" i="1"/>
  <c r="U493" i="1"/>
  <c r="U489" i="1"/>
  <c r="U485" i="1"/>
  <c r="U481" i="1"/>
  <c r="U477" i="1"/>
  <c r="U473" i="1"/>
  <c r="U469" i="1"/>
  <c r="U465" i="1"/>
  <c r="U461" i="1"/>
  <c r="U457" i="1"/>
  <c r="U453" i="1"/>
  <c r="U449" i="1"/>
  <c r="U445" i="1"/>
  <c r="U441" i="1"/>
  <c r="U437" i="1"/>
  <c r="U433" i="1"/>
  <c r="U429" i="1"/>
  <c r="U425" i="1"/>
  <c r="U421" i="1"/>
  <c r="U417" i="1"/>
  <c r="U413" i="1"/>
  <c r="U409" i="1"/>
  <c r="U405" i="1"/>
  <c r="U401" i="1"/>
  <c r="U397" i="1"/>
  <c r="U393" i="1"/>
  <c r="U389" i="1"/>
  <c r="U385" i="1"/>
  <c r="U381" i="1"/>
  <c r="U377" i="1"/>
  <c r="U373" i="1"/>
  <c r="U369" i="1"/>
  <c r="U365" i="1"/>
  <c r="U361" i="1"/>
  <c r="U357" i="1"/>
  <c r="U353" i="1"/>
  <c r="U349" i="1"/>
  <c r="U345" i="1"/>
  <c r="U341" i="1"/>
  <c r="U337" i="1"/>
  <c r="U333" i="1"/>
  <c r="U329" i="1"/>
  <c r="U325" i="1"/>
  <c r="U321" i="1"/>
  <c r="U317" i="1"/>
  <c r="U313" i="1"/>
  <c r="U309" i="1"/>
  <c r="U305" i="1"/>
  <c r="U301" i="1"/>
  <c r="U297" i="1"/>
  <c r="U293" i="1"/>
  <c r="U289" i="1"/>
  <c r="U285" i="1"/>
  <c r="U281" i="1"/>
  <c r="U277" i="1"/>
  <c r="U273" i="1"/>
  <c r="U269" i="1"/>
  <c r="U265" i="1"/>
  <c r="U261" i="1"/>
  <c r="U257" i="1"/>
  <c r="U253" i="1"/>
  <c r="U249" i="1"/>
  <c r="U245" i="1"/>
  <c r="U241" i="1"/>
  <c r="U237" i="1"/>
  <c r="U233" i="1"/>
  <c r="U229" i="1"/>
  <c r="U225" i="1"/>
  <c r="U221" i="1"/>
  <c r="U217" i="1"/>
  <c r="U213" i="1"/>
  <c r="U209" i="1"/>
  <c r="U205" i="1"/>
  <c r="U201" i="1"/>
  <c r="U197" i="1"/>
  <c r="U193" i="1"/>
  <c r="U189" i="1"/>
  <c r="U185" i="1"/>
  <c r="U181" i="1"/>
  <c r="U177" i="1"/>
  <c r="U173" i="1"/>
  <c r="U169" i="1"/>
  <c r="U165" i="1"/>
  <c r="U161" i="1"/>
  <c r="U157" i="1"/>
  <c r="U153" i="1"/>
  <c r="U149" i="1"/>
  <c r="U145" i="1"/>
  <c r="U141" i="1"/>
  <c r="U137" i="1"/>
  <c r="U133" i="1"/>
  <c r="U129" i="1"/>
  <c r="U125" i="1"/>
  <c r="U121" i="1"/>
  <c r="U117" i="1"/>
  <c r="U113" i="1"/>
  <c r="U109" i="1"/>
  <c r="U105" i="1"/>
  <c r="U101" i="1"/>
  <c r="U97" i="1"/>
  <c r="U93" i="1"/>
  <c r="U89" i="1"/>
  <c r="U85" i="1"/>
  <c r="U81" i="1"/>
  <c r="U77" i="1"/>
  <c r="U73" i="1"/>
  <c r="U69" i="1"/>
  <c r="U65" i="1"/>
  <c r="U61" i="1"/>
  <c r="U57" i="1"/>
  <c r="U53" i="1"/>
  <c r="U49" i="1"/>
  <c r="U45" i="1"/>
  <c r="U41" i="1"/>
  <c r="U37" i="1"/>
  <c r="U33" i="1"/>
  <c r="U29" i="1"/>
  <c r="U25" i="1"/>
  <c r="U21" i="1"/>
  <c r="U17" i="1"/>
  <c r="U13" i="1"/>
  <c r="U9" i="1"/>
  <c r="U5" i="1"/>
  <c r="U2" i="1"/>
  <c r="U4112" i="1"/>
  <c r="U4108" i="1"/>
  <c r="U4104" i="1"/>
  <c r="U4100" i="1"/>
  <c r="U4096" i="1"/>
  <c r="U4115" i="1"/>
  <c r="U4111" i="1"/>
  <c r="U4107" i="1"/>
  <c r="U4103" i="1"/>
  <c r="U4099" i="1"/>
  <c r="U4095" i="1"/>
  <c r="U4091" i="1"/>
  <c r="U4087" i="1"/>
  <c r="U4083" i="1"/>
  <c r="U4079" i="1"/>
  <c r="U4075" i="1"/>
  <c r="U4071" i="1"/>
  <c r="U4067" i="1"/>
  <c r="U4063" i="1"/>
  <c r="U4059" i="1"/>
  <c r="U4055" i="1"/>
  <c r="U4051" i="1"/>
  <c r="U4047" i="1"/>
  <c r="U4043" i="1"/>
  <c r="U4039" i="1"/>
  <c r="U4035" i="1"/>
  <c r="U4031" i="1"/>
  <c r="U4027" i="1"/>
  <c r="U4023" i="1"/>
  <c r="U4019" i="1"/>
  <c r="U4015" i="1"/>
  <c r="U4011" i="1"/>
  <c r="U4007" i="1"/>
  <c r="U4003" i="1"/>
  <c r="U3999" i="1"/>
  <c r="U3995" i="1"/>
  <c r="U3991" i="1"/>
  <c r="U3987" i="1"/>
  <c r="U3983" i="1"/>
  <c r="U3979" i="1"/>
  <c r="U3975" i="1"/>
  <c r="U3971" i="1"/>
  <c r="U3967" i="1"/>
  <c r="U3963" i="1"/>
  <c r="U3959" i="1"/>
  <c r="U3955" i="1"/>
  <c r="U3951" i="1"/>
  <c r="U3947" i="1"/>
  <c r="U3943" i="1"/>
  <c r="U3939" i="1"/>
  <c r="U3935" i="1"/>
  <c r="U3931" i="1"/>
  <c r="U3927" i="1"/>
  <c r="U3923" i="1"/>
  <c r="U3919" i="1"/>
  <c r="U3915" i="1"/>
  <c r="U3911" i="1"/>
  <c r="U3907" i="1"/>
  <c r="U3903" i="1"/>
  <c r="U3899" i="1"/>
  <c r="U3895" i="1"/>
  <c r="U3891" i="1"/>
  <c r="U3887" i="1"/>
  <c r="U3883" i="1"/>
  <c r="U3879" i="1"/>
  <c r="U3875" i="1"/>
  <c r="U4092" i="1"/>
  <c r="U4088" i="1"/>
  <c r="U4084" i="1"/>
  <c r="U4080" i="1"/>
  <c r="U4076" i="1"/>
  <c r="U4072" i="1"/>
  <c r="U4068" i="1"/>
  <c r="U4064" i="1"/>
  <c r="U4060" i="1"/>
  <c r="U4056" i="1"/>
  <c r="U4052" i="1"/>
  <c r="U4048" i="1"/>
  <c r="U4044" i="1"/>
  <c r="U4040" i="1"/>
  <c r="U4036" i="1"/>
  <c r="U4032" i="1"/>
  <c r="U4028" i="1"/>
  <c r="U4024" i="1"/>
  <c r="U4020" i="1"/>
  <c r="U4016" i="1"/>
  <c r="U4012" i="1"/>
  <c r="U4008" i="1"/>
  <c r="U4004" i="1"/>
  <c r="U4000" i="1"/>
  <c r="U3996" i="1"/>
  <c r="U3992" i="1"/>
  <c r="U3988" i="1"/>
  <c r="U3984" i="1"/>
  <c r="U3980" i="1"/>
  <c r="U3976" i="1"/>
  <c r="U3972" i="1"/>
  <c r="U3968" i="1"/>
  <c r="U3964" i="1"/>
  <c r="U3960" i="1"/>
  <c r="U3956" i="1"/>
  <c r="U3952" i="1"/>
  <c r="U3948" i="1"/>
  <c r="U3944" i="1"/>
  <c r="U3940" i="1"/>
  <c r="U3936" i="1"/>
  <c r="U3932" i="1"/>
  <c r="U3928" i="1"/>
  <c r="U3924" i="1"/>
  <c r="U3920" i="1"/>
  <c r="U3916" i="1"/>
  <c r="U3912" i="1"/>
  <c r="U3908" i="1"/>
  <c r="U3904" i="1"/>
  <c r="U3900" i="1"/>
  <c r="U3896" i="1"/>
  <c r="U3892" i="1"/>
  <c r="U3888" i="1"/>
  <c r="U3884" i="1"/>
  <c r="U3880" i="1"/>
  <c r="U3876" i="1"/>
  <c r="U3872" i="1"/>
  <c r="U3868" i="1"/>
  <c r="U3864" i="1"/>
  <c r="U3860" i="1"/>
  <c r="U3856" i="1"/>
  <c r="U3852" i="1"/>
  <c r="U3848" i="1"/>
  <c r="U3844" i="1"/>
  <c r="U3840" i="1"/>
  <c r="U3836" i="1"/>
  <c r="U3832" i="1"/>
  <c r="U3828" i="1"/>
  <c r="U3824" i="1"/>
  <c r="U3820" i="1"/>
  <c r="U3816" i="1"/>
  <c r="U3812" i="1"/>
  <c r="U3808" i="1"/>
  <c r="U3804" i="1"/>
  <c r="U3800" i="1"/>
  <c r="U3796" i="1"/>
  <c r="U3792" i="1"/>
  <c r="U3788" i="1"/>
  <c r="U3784" i="1"/>
  <c r="U3780" i="1"/>
  <c r="U3776" i="1"/>
  <c r="U3772" i="1"/>
  <c r="U3768" i="1"/>
  <c r="U3764" i="1"/>
  <c r="U3760" i="1"/>
  <c r="U3756" i="1"/>
  <c r="U3752" i="1"/>
  <c r="U3748" i="1"/>
  <c r="U3744" i="1"/>
  <c r="U3740" i="1"/>
  <c r="U3736" i="1"/>
  <c r="U3732" i="1"/>
  <c r="U3728" i="1"/>
  <c r="U3724" i="1"/>
  <c r="U3720" i="1"/>
  <c r="U3716" i="1"/>
  <c r="U3712" i="1"/>
  <c r="U3708" i="1"/>
  <c r="U3704" i="1"/>
  <c r="U3700" i="1"/>
  <c r="U3696" i="1"/>
  <c r="U3692" i="1"/>
  <c r="U3688" i="1"/>
  <c r="U3684" i="1"/>
  <c r="U3680" i="1"/>
  <c r="U3676" i="1"/>
  <c r="U3672" i="1"/>
  <c r="U3668" i="1"/>
  <c r="U3664" i="1"/>
  <c r="U3660" i="1"/>
  <c r="U3656" i="1"/>
  <c r="U3652" i="1"/>
  <c r="U3648" i="1"/>
  <c r="U3644" i="1"/>
  <c r="U3640" i="1"/>
  <c r="U3636" i="1"/>
  <c r="U3632" i="1"/>
  <c r="U3628" i="1"/>
  <c r="U3624" i="1"/>
  <c r="U3620" i="1"/>
  <c r="U3616" i="1"/>
  <c r="U3612" i="1"/>
  <c r="U3608" i="1"/>
  <c r="U3604" i="1"/>
  <c r="U3600" i="1"/>
  <c r="U3596" i="1"/>
  <c r="U3592" i="1"/>
  <c r="U3588" i="1"/>
  <c r="U3584" i="1"/>
  <c r="U3580" i="1"/>
  <c r="U3576" i="1"/>
  <c r="U3572" i="1"/>
  <c r="U3568" i="1"/>
  <c r="U3564" i="1"/>
  <c r="U3560" i="1"/>
  <c r="U3556" i="1"/>
  <c r="U3552" i="1"/>
  <c r="U3548" i="1"/>
  <c r="U3544" i="1"/>
  <c r="U3540" i="1"/>
  <c r="U3536" i="1"/>
  <c r="U3532" i="1"/>
  <c r="U3528" i="1"/>
  <c r="U3524" i="1"/>
  <c r="U3520" i="1"/>
  <c r="U3516" i="1"/>
  <c r="U3512" i="1"/>
  <c r="U3508" i="1"/>
  <c r="U3504" i="1"/>
  <c r="U3500" i="1"/>
  <c r="U3496" i="1"/>
  <c r="U3492" i="1"/>
  <c r="U3488" i="1"/>
  <c r="U3484" i="1"/>
  <c r="U3480" i="1"/>
  <c r="U3476" i="1"/>
  <c r="U3472" i="1"/>
  <c r="U3468" i="1"/>
  <c r="U3464" i="1"/>
  <c r="U3460" i="1"/>
  <c r="U3456" i="1"/>
  <c r="U3452" i="1"/>
  <c r="U3448" i="1"/>
  <c r="U3444" i="1"/>
  <c r="U3440" i="1"/>
  <c r="U3436" i="1"/>
  <c r="U3432" i="1"/>
  <c r="U3428" i="1"/>
  <c r="U3424" i="1"/>
  <c r="U3420" i="1"/>
  <c r="U3416" i="1"/>
  <c r="U3412" i="1"/>
  <c r="U3408" i="1"/>
  <c r="U3404" i="1"/>
  <c r="U3400" i="1"/>
  <c r="U3396" i="1"/>
  <c r="U3392" i="1"/>
  <c r="U3388" i="1"/>
  <c r="U3384" i="1"/>
  <c r="U3380" i="1"/>
  <c r="U3376" i="1"/>
  <c r="U3372" i="1"/>
  <c r="U3368" i="1"/>
  <c r="U3364" i="1"/>
  <c r="U3360" i="1"/>
  <c r="U3356" i="1"/>
  <c r="U3352" i="1"/>
  <c r="U3348" i="1"/>
  <c r="U3344" i="1"/>
  <c r="U3340" i="1"/>
  <c r="U3336" i="1"/>
  <c r="U3332" i="1"/>
  <c r="U3328" i="1"/>
  <c r="U3324" i="1"/>
  <c r="U3320" i="1"/>
  <c r="U3316" i="1"/>
  <c r="U3312" i="1"/>
  <c r="U3308" i="1"/>
  <c r="U3304" i="1"/>
  <c r="U3300" i="1"/>
  <c r="U3296" i="1"/>
  <c r="U3292" i="1"/>
  <c r="U3288" i="1"/>
  <c r="U3284" i="1"/>
  <c r="U3280" i="1"/>
  <c r="U3276" i="1"/>
  <c r="U3272" i="1"/>
  <c r="U3268" i="1"/>
  <c r="U3264" i="1"/>
  <c r="U3260" i="1"/>
  <c r="U3256" i="1"/>
  <c r="U3252" i="1"/>
  <c r="U3248" i="1"/>
  <c r="U3244" i="1"/>
  <c r="U3240" i="1"/>
  <c r="U3236" i="1"/>
  <c r="U3232" i="1"/>
  <c r="U3228" i="1"/>
  <c r="U3224" i="1"/>
  <c r="U3220" i="1"/>
  <c r="U3216" i="1"/>
  <c r="U3212" i="1"/>
  <c r="U3208" i="1"/>
  <c r="U3204" i="1"/>
  <c r="U3200" i="1"/>
  <c r="U3196" i="1"/>
  <c r="U3192" i="1"/>
  <c r="U3188" i="1"/>
  <c r="U3184" i="1"/>
  <c r="U3180" i="1"/>
  <c r="U3176" i="1"/>
  <c r="U3172" i="1"/>
  <c r="U3168" i="1"/>
  <c r="U3164" i="1"/>
  <c r="U3160" i="1"/>
  <c r="U3156" i="1"/>
  <c r="U3152" i="1"/>
  <c r="U3148" i="1"/>
  <c r="U3144" i="1"/>
  <c r="U3140" i="1"/>
  <c r="U3136" i="1"/>
  <c r="U3132" i="1"/>
  <c r="U3128" i="1"/>
  <c r="U3124" i="1"/>
  <c r="U3120" i="1"/>
  <c r="U3116" i="1"/>
  <c r="U3112" i="1"/>
  <c r="U3108" i="1"/>
  <c r="U3104" i="1"/>
  <c r="U3100" i="1"/>
  <c r="U3096" i="1"/>
  <c r="U3092" i="1"/>
  <c r="U3088" i="1"/>
  <c r="U3084" i="1"/>
  <c r="U3080" i="1"/>
  <c r="U3076" i="1"/>
  <c r="U3072" i="1"/>
  <c r="U3068" i="1"/>
  <c r="U3064" i="1"/>
  <c r="U3060" i="1"/>
  <c r="U3056" i="1"/>
  <c r="U3052" i="1"/>
  <c r="U3048" i="1"/>
  <c r="U3044" i="1"/>
  <c r="U3040" i="1"/>
  <c r="U3036" i="1"/>
  <c r="U3032" i="1"/>
  <c r="U3028" i="1"/>
  <c r="U3024" i="1"/>
  <c r="U3020" i="1"/>
  <c r="U3016" i="1"/>
  <c r="U3012" i="1"/>
  <c r="U3008" i="1"/>
  <c r="U3004" i="1"/>
  <c r="U3000" i="1"/>
  <c r="U2996" i="1"/>
  <c r="U2992" i="1"/>
  <c r="U2988" i="1"/>
  <c r="U2984" i="1"/>
  <c r="U2980" i="1"/>
  <c r="U2976" i="1"/>
  <c r="U2972" i="1"/>
  <c r="U2968" i="1"/>
  <c r="U2964" i="1"/>
  <c r="U2960" i="1"/>
  <c r="U2956" i="1"/>
  <c r="U2952" i="1"/>
  <c r="U2948" i="1"/>
  <c r="U2944" i="1"/>
  <c r="U2940" i="1"/>
  <c r="U2936" i="1"/>
  <c r="U2932" i="1"/>
  <c r="U2928" i="1"/>
  <c r="U2924" i="1"/>
  <c r="U2920" i="1"/>
  <c r="U2916" i="1"/>
  <c r="U2912" i="1"/>
  <c r="U2908" i="1"/>
  <c r="U2904" i="1"/>
  <c r="U2900" i="1"/>
  <c r="U2896" i="1"/>
  <c r="U2892" i="1"/>
  <c r="U2888" i="1"/>
  <c r="U2884" i="1"/>
  <c r="U2880" i="1"/>
  <c r="U2876" i="1"/>
  <c r="U2872" i="1"/>
  <c r="U2868" i="1"/>
  <c r="U2864" i="1"/>
  <c r="U2860" i="1"/>
  <c r="U2856" i="1"/>
  <c r="U2852" i="1"/>
  <c r="U2848" i="1"/>
  <c r="U2844" i="1"/>
  <c r="U2840" i="1"/>
  <c r="U2836" i="1"/>
  <c r="U2832" i="1"/>
  <c r="U2828" i="1"/>
  <c r="U2824" i="1"/>
  <c r="U2820" i="1"/>
  <c r="U2816" i="1"/>
  <c r="U2812" i="1"/>
  <c r="U2808" i="1"/>
  <c r="U2804" i="1"/>
  <c r="U2800" i="1"/>
  <c r="U2796" i="1"/>
  <c r="U2792" i="1"/>
  <c r="U2788" i="1"/>
  <c r="U2784" i="1"/>
  <c r="U2780" i="1"/>
  <c r="U2776" i="1"/>
  <c r="U2772" i="1"/>
  <c r="U2768" i="1"/>
  <c r="U2764" i="1"/>
  <c r="U2760" i="1"/>
  <c r="U2756" i="1"/>
  <c r="U2752" i="1"/>
  <c r="U2748" i="1"/>
  <c r="U2744" i="1"/>
  <c r="U2740" i="1"/>
  <c r="U2736" i="1"/>
  <c r="U2732" i="1"/>
  <c r="U2728" i="1"/>
  <c r="U2724" i="1"/>
  <c r="U2720" i="1"/>
  <c r="U2716" i="1"/>
  <c r="U2712" i="1"/>
  <c r="U2708" i="1"/>
  <c r="U2704" i="1"/>
  <c r="U2700" i="1"/>
  <c r="U2696" i="1"/>
  <c r="U2692" i="1"/>
  <c r="U2688" i="1"/>
  <c r="U2684" i="1"/>
  <c r="U2680" i="1"/>
  <c r="U2676" i="1"/>
  <c r="U2672" i="1"/>
  <c r="U2668" i="1"/>
  <c r="U2664" i="1"/>
  <c r="U2660" i="1"/>
  <c r="U2656" i="1"/>
  <c r="U2652" i="1"/>
  <c r="U2648" i="1"/>
  <c r="U2644" i="1"/>
  <c r="U2640" i="1"/>
  <c r="U2636" i="1"/>
  <c r="U2632" i="1"/>
  <c r="U2628" i="1"/>
  <c r="U2624" i="1"/>
  <c r="U2620" i="1"/>
  <c r="U2616" i="1"/>
  <c r="U2612" i="1"/>
  <c r="U2608" i="1"/>
  <c r="U2604" i="1"/>
  <c r="U2600" i="1"/>
  <c r="U2596" i="1"/>
  <c r="U2592" i="1"/>
  <c r="U2588" i="1"/>
  <c r="U2584" i="1"/>
  <c r="U2580" i="1"/>
  <c r="U2576" i="1"/>
  <c r="U2572" i="1"/>
  <c r="U2568" i="1"/>
  <c r="U2564" i="1"/>
  <c r="U2560" i="1"/>
  <c r="U2556" i="1"/>
  <c r="U2552" i="1"/>
  <c r="U2548" i="1"/>
  <c r="U2544" i="1"/>
  <c r="U2540" i="1"/>
  <c r="U2536" i="1"/>
  <c r="U2532" i="1"/>
  <c r="U2528" i="1"/>
  <c r="U2524" i="1"/>
  <c r="U2520" i="1"/>
  <c r="U2516" i="1"/>
  <c r="U2512" i="1"/>
  <c r="U2508" i="1"/>
  <c r="U2504" i="1"/>
  <c r="U2500" i="1"/>
  <c r="U2496" i="1"/>
  <c r="U2492" i="1"/>
  <c r="U2488" i="1"/>
  <c r="U2484" i="1"/>
  <c r="U2480" i="1"/>
  <c r="U2476" i="1"/>
  <c r="U2472" i="1"/>
  <c r="U2468" i="1"/>
  <c r="U2464" i="1"/>
  <c r="U2460" i="1"/>
  <c r="U2456" i="1"/>
  <c r="U2452" i="1"/>
  <c r="U2448" i="1"/>
  <c r="U2444" i="1"/>
  <c r="U2440" i="1"/>
  <c r="U2436" i="1"/>
  <c r="U2432" i="1"/>
  <c r="U2428" i="1"/>
  <c r="U2424" i="1"/>
  <c r="U2420" i="1"/>
  <c r="U2416" i="1"/>
  <c r="U2412" i="1"/>
  <c r="U2408" i="1"/>
  <c r="U2404" i="1"/>
  <c r="U2400" i="1"/>
  <c r="U2396" i="1"/>
  <c r="U2392" i="1"/>
  <c r="U2388" i="1"/>
  <c r="U2384" i="1"/>
  <c r="U2380" i="1"/>
  <c r="U2376" i="1"/>
  <c r="U2372" i="1"/>
  <c r="U2368" i="1"/>
  <c r="U2364" i="1"/>
  <c r="U2360" i="1"/>
  <c r="U2356" i="1"/>
  <c r="U2352" i="1"/>
  <c r="U2348" i="1"/>
  <c r="U2344" i="1"/>
  <c r="U2340" i="1"/>
  <c r="U2336" i="1"/>
  <c r="U2332" i="1"/>
  <c r="U2328" i="1"/>
  <c r="U2324" i="1"/>
  <c r="U2320" i="1"/>
  <c r="U2316" i="1"/>
  <c r="U2312" i="1"/>
  <c r="U2308" i="1"/>
  <c r="U2304" i="1"/>
  <c r="U2300" i="1"/>
  <c r="U2296" i="1"/>
  <c r="U2292" i="1"/>
  <c r="U2288" i="1"/>
  <c r="U2284" i="1"/>
  <c r="U2280" i="1"/>
  <c r="U2276" i="1"/>
  <c r="U2272" i="1"/>
  <c r="U2268" i="1"/>
  <c r="U2264" i="1"/>
  <c r="U2260" i="1"/>
  <c r="U2256" i="1"/>
  <c r="U2252" i="1"/>
  <c r="U2248" i="1"/>
  <c r="U2244" i="1"/>
  <c r="U2240" i="1"/>
  <c r="U2236" i="1"/>
  <c r="U2232" i="1"/>
  <c r="U2228" i="1"/>
  <c r="U2224" i="1"/>
  <c r="U2220" i="1"/>
  <c r="U2216" i="1"/>
  <c r="U2212" i="1"/>
  <c r="U2208" i="1"/>
  <c r="U2204" i="1"/>
  <c r="U2200" i="1"/>
  <c r="U2196" i="1"/>
  <c r="U2192" i="1"/>
  <c r="U2188" i="1"/>
  <c r="U2184" i="1"/>
  <c r="U2180" i="1"/>
  <c r="U2176" i="1"/>
  <c r="U2172" i="1"/>
  <c r="U2168" i="1"/>
  <c r="U2164" i="1"/>
  <c r="U2160" i="1"/>
  <c r="U2156" i="1"/>
  <c r="U2152" i="1"/>
  <c r="U2148" i="1"/>
  <c r="U2144" i="1"/>
  <c r="U2140" i="1"/>
  <c r="U2136" i="1"/>
  <c r="U2132" i="1"/>
  <c r="U2128" i="1"/>
  <c r="U2124" i="1"/>
  <c r="U2120" i="1"/>
  <c r="U2116" i="1"/>
  <c r="U2112" i="1"/>
  <c r="U2108" i="1"/>
  <c r="U2104" i="1"/>
  <c r="U2100" i="1"/>
  <c r="U2096" i="1"/>
  <c r="U2092" i="1"/>
  <c r="U2088" i="1"/>
  <c r="U2084" i="1"/>
  <c r="U2080" i="1"/>
  <c r="U2076" i="1"/>
  <c r="U2072" i="1"/>
  <c r="U2068" i="1"/>
  <c r="U2064" i="1"/>
  <c r="U2060" i="1"/>
  <c r="U2056" i="1"/>
  <c r="U2052" i="1"/>
  <c r="U2048" i="1"/>
  <c r="U2044" i="1"/>
  <c r="U2040" i="1"/>
  <c r="U2036" i="1"/>
  <c r="U2032" i="1"/>
  <c r="U2028" i="1"/>
  <c r="U2024" i="1"/>
  <c r="U2020" i="1"/>
  <c r="U2016" i="1"/>
  <c r="U2012" i="1"/>
  <c r="U2008" i="1"/>
  <c r="U2004" i="1"/>
  <c r="U2000" i="1"/>
  <c r="U1996" i="1"/>
  <c r="U1992" i="1"/>
  <c r="U1988" i="1"/>
  <c r="U1984" i="1"/>
  <c r="U1980" i="1"/>
  <c r="U1976" i="1"/>
  <c r="U1972" i="1"/>
  <c r="U1968" i="1"/>
  <c r="U1964" i="1"/>
  <c r="U1960" i="1"/>
  <c r="U1956" i="1"/>
  <c r="U1952" i="1"/>
  <c r="U1948" i="1"/>
  <c r="U1944" i="1"/>
  <c r="U1940" i="1"/>
  <c r="U1936" i="1"/>
  <c r="U1932" i="1"/>
  <c r="U1928" i="1"/>
  <c r="U1924" i="1"/>
  <c r="U1920" i="1"/>
  <c r="U1916" i="1"/>
  <c r="U1912" i="1"/>
  <c r="U1908" i="1"/>
  <c r="U1904" i="1"/>
  <c r="U1900" i="1"/>
  <c r="U1896" i="1"/>
  <c r="U1892" i="1"/>
  <c r="U1888" i="1"/>
  <c r="U1884" i="1"/>
  <c r="U1880" i="1"/>
  <c r="U1876" i="1"/>
  <c r="U1872" i="1"/>
  <c r="U1868" i="1"/>
  <c r="U1864" i="1"/>
  <c r="U1860" i="1"/>
  <c r="U1856" i="1"/>
  <c r="U1852" i="1"/>
  <c r="U1848" i="1"/>
  <c r="U1844" i="1"/>
  <c r="U1840" i="1"/>
  <c r="U1836" i="1"/>
  <c r="U1832" i="1"/>
  <c r="U1828" i="1"/>
  <c r="U1824" i="1"/>
  <c r="U1820" i="1"/>
  <c r="U1816" i="1"/>
  <c r="U1812" i="1"/>
  <c r="U1808" i="1"/>
  <c r="U1804" i="1"/>
  <c r="U1800" i="1"/>
  <c r="U1796" i="1"/>
  <c r="U1792" i="1"/>
  <c r="U1788" i="1"/>
  <c r="U1784" i="1"/>
  <c r="U1780" i="1"/>
  <c r="U1776" i="1"/>
  <c r="U1772" i="1"/>
  <c r="U1768" i="1"/>
  <c r="U1764" i="1"/>
  <c r="U1760" i="1"/>
  <c r="U1756" i="1"/>
  <c r="U1752" i="1"/>
  <c r="U1748" i="1"/>
  <c r="U1744" i="1"/>
  <c r="U1740" i="1"/>
  <c r="U1736" i="1"/>
  <c r="U1732" i="1"/>
  <c r="U1728" i="1"/>
  <c r="U1724" i="1"/>
  <c r="U1720" i="1"/>
  <c r="U1716" i="1"/>
  <c r="U1712" i="1"/>
  <c r="U1708" i="1"/>
  <c r="U1704" i="1"/>
  <c r="U1700" i="1"/>
  <c r="U1696" i="1"/>
  <c r="U1692" i="1"/>
  <c r="U1688" i="1"/>
  <c r="U1684" i="1"/>
  <c r="U1680" i="1"/>
  <c r="U1676" i="1"/>
  <c r="U1672" i="1"/>
  <c r="U1668" i="1"/>
  <c r="U1664" i="1"/>
  <c r="U1660" i="1"/>
  <c r="U1656" i="1"/>
  <c r="U1652" i="1"/>
  <c r="U1648" i="1"/>
  <c r="U1644" i="1"/>
  <c r="U1640" i="1"/>
  <c r="U1636" i="1"/>
  <c r="U1632" i="1"/>
  <c r="U1628" i="1"/>
  <c r="U1624" i="1"/>
  <c r="U1620" i="1"/>
  <c r="U1616" i="1"/>
  <c r="U1612" i="1"/>
  <c r="U1608" i="1"/>
  <c r="U1604" i="1"/>
  <c r="U1600" i="1"/>
  <c r="U1596" i="1"/>
  <c r="U1592" i="1"/>
  <c r="U1588" i="1"/>
  <c r="U1584" i="1"/>
  <c r="U1580" i="1"/>
  <c r="U1576" i="1"/>
  <c r="U1572" i="1"/>
  <c r="U1568" i="1"/>
  <c r="U1564" i="1"/>
  <c r="U1560" i="1"/>
  <c r="U1556" i="1"/>
  <c r="U1552" i="1"/>
  <c r="U1548" i="1"/>
  <c r="U1544" i="1"/>
  <c r="U1540" i="1"/>
  <c r="U1536" i="1"/>
  <c r="U1532" i="1"/>
  <c r="U1528" i="1"/>
  <c r="U1524" i="1"/>
  <c r="U1520" i="1"/>
  <c r="U1516" i="1"/>
  <c r="U1512" i="1"/>
  <c r="U1508" i="1"/>
  <c r="U1504" i="1"/>
  <c r="U1500" i="1"/>
  <c r="U1496" i="1"/>
  <c r="U1492" i="1"/>
  <c r="U1488" i="1"/>
  <c r="U1484" i="1"/>
  <c r="U1480" i="1"/>
  <c r="U1476" i="1"/>
  <c r="U1472" i="1"/>
  <c r="U1468" i="1"/>
  <c r="U1464" i="1"/>
  <c r="U1460" i="1"/>
  <c r="U1456" i="1"/>
  <c r="U1452" i="1"/>
  <c r="U1448" i="1"/>
  <c r="U1444" i="1"/>
  <c r="U1440" i="1"/>
  <c r="U1436" i="1"/>
  <c r="U1432" i="1"/>
  <c r="U1428" i="1"/>
  <c r="U1424" i="1"/>
  <c r="U1420" i="1"/>
  <c r="U1416" i="1"/>
  <c r="U1412" i="1"/>
  <c r="U1408" i="1"/>
  <c r="U1404" i="1"/>
  <c r="U1400" i="1"/>
  <c r="U1396" i="1"/>
  <c r="U1392" i="1"/>
  <c r="U1388" i="1"/>
  <c r="U1384" i="1"/>
  <c r="U1380" i="1"/>
  <c r="U1376" i="1"/>
  <c r="U1372" i="1"/>
  <c r="U1368" i="1"/>
  <c r="U3871" i="1"/>
  <c r="U3867" i="1"/>
  <c r="U3863" i="1"/>
  <c r="U3859" i="1"/>
  <c r="U3855" i="1"/>
  <c r="U3851" i="1"/>
  <c r="U3847" i="1"/>
  <c r="U3843" i="1"/>
  <c r="U3839" i="1"/>
  <c r="U3835" i="1"/>
  <c r="U3831" i="1"/>
  <c r="U3827" i="1"/>
  <c r="U3823" i="1"/>
  <c r="U3819" i="1"/>
  <c r="U3815" i="1"/>
  <c r="U3811" i="1"/>
  <c r="U3807" i="1"/>
  <c r="U3803" i="1"/>
  <c r="U3799" i="1"/>
  <c r="U3795" i="1"/>
  <c r="U3791" i="1"/>
  <c r="U3787" i="1"/>
  <c r="U3783" i="1"/>
  <c r="U3779" i="1"/>
  <c r="U3775" i="1"/>
  <c r="U3771" i="1"/>
  <c r="U3767" i="1"/>
  <c r="U3763" i="1"/>
  <c r="U3759" i="1"/>
  <c r="U3755" i="1"/>
  <c r="U3751" i="1"/>
  <c r="U3747" i="1"/>
  <c r="U3743" i="1"/>
  <c r="U3739" i="1"/>
  <c r="U3735" i="1"/>
  <c r="U3731" i="1"/>
  <c r="U3727" i="1"/>
  <c r="U3723" i="1"/>
  <c r="U3719" i="1"/>
  <c r="U3715" i="1"/>
  <c r="U3711" i="1"/>
  <c r="U3707" i="1"/>
  <c r="U3703" i="1"/>
  <c r="U3699" i="1"/>
  <c r="U3695" i="1"/>
  <c r="U3691" i="1"/>
  <c r="U3687" i="1"/>
  <c r="U3683" i="1"/>
  <c r="U3679" i="1"/>
  <c r="U3675" i="1"/>
  <c r="U3671" i="1"/>
  <c r="U3667" i="1"/>
  <c r="U3663" i="1"/>
  <c r="U3659" i="1"/>
  <c r="U3655" i="1"/>
  <c r="U3651" i="1"/>
  <c r="U3647" i="1"/>
  <c r="U3643" i="1"/>
  <c r="U3639" i="1"/>
  <c r="U3635" i="1"/>
  <c r="U3631" i="1"/>
  <c r="U3627" i="1"/>
  <c r="U3623" i="1"/>
  <c r="U3619" i="1"/>
  <c r="U3615" i="1"/>
  <c r="U3611" i="1"/>
  <c r="U3607" i="1"/>
  <c r="U3603" i="1"/>
  <c r="U3599" i="1"/>
  <c r="U3595" i="1"/>
  <c r="U3591" i="1"/>
  <c r="U3587" i="1"/>
  <c r="U3583" i="1"/>
  <c r="U3579" i="1"/>
  <c r="U3575" i="1"/>
  <c r="U3571" i="1"/>
  <c r="U3567" i="1"/>
  <c r="U3563" i="1"/>
  <c r="U3559" i="1"/>
  <c r="U3555" i="1"/>
  <c r="U3551" i="1"/>
  <c r="U3547" i="1"/>
  <c r="U3543" i="1"/>
  <c r="U3539" i="1"/>
  <c r="U3535" i="1"/>
  <c r="U3531" i="1"/>
  <c r="U3527" i="1"/>
  <c r="U3523" i="1"/>
  <c r="U3519" i="1"/>
  <c r="U3515" i="1"/>
  <c r="U3511" i="1"/>
  <c r="U3507" i="1"/>
  <c r="U3503" i="1"/>
  <c r="U3499" i="1"/>
  <c r="U3495" i="1"/>
  <c r="U3491" i="1"/>
  <c r="U3487" i="1"/>
  <c r="U3483" i="1"/>
  <c r="U3479" i="1"/>
  <c r="U3475" i="1"/>
  <c r="U3471" i="1"/>
  <c r="U3467" i="1"/>
  <c r="U3463" i="1"/>
  <c r="U3459" i="1"/>
  <c r="U3455" i="1"/>
  <c r="U3451" i="1"/>
  <c r="U3447" i="1"/>
  <c r="U3443" i="1"/>
  <c r="U3439" i="1"/>
  <c r="U3435" i="1"/>
  <c r="U3431" i="1"/>
  <c r="U3427" i="1"/>
  <c r="U3423" i="1"/>
  <c r="U3419" i="1"/>
  <c r="U3415" i="1"/>
  <c r="U3411" i="1"/>
  <c r="U3407" i="1"/>
  <c r="U3403" i="1"/>
  <c r="U3399" i="1"/>
  <c r="U3395" i="1"/>
  <c r="U3391" i="1"/>
  <c r="U3387" i="1"/>
  <c r="U3383" i="1"/>
  <c r="U3379" i="1"/>
  <c r="U3375" i="1"/>
  <c r="U3371" i="1"/>
  <c r="U3367" i="1"/>
  <c r="U3363" i="1"/>
  <c r="U3359" i="1"/>
  <c r="U3355" i="1"/>
  <c r="U3351" i="1"/>
  <c r="U3347" i="1"/>
  <c r="U3343" i="1"/>
  <c r="U3339" i="1"/>
  <c r="U3335" i="1"/>
  <c r="U3331" i="1"/>
  <c r="U3327" i="1"/>
  <c r="U3323" i="1"/>
  <c r="U3319" i="1"/>
  <c r="U3315" i="1"/>
  <c r="U3311" i="1"/>
  <c r="U3307" i="1"/>
  <c r="U3303" i="1"/>
  <c r="U3299" i="1"/>
  <c r="U3295" i="1"/>
  <c r="U3291" i="1"/>
  <c r="U3287" i="1"/>
  <c r="U3283" i="1"/>
  <c r="U3279" i="1"/>
  <c r="U3275" i="1"/>
  <c r="U3271" i="1"/>
  <c r="U3267" i="1"/>
  <c r="U3263" i="1"/>
  <c r="U3259" i="1"/>
  <c r="U3255" i="1"/>
  <c r="U3251" i="1"/>
  <c r="U3247" i="1"/>
  <c r="U3243" i="1"/>
  <c r="U3239" i="1"/>
  <c r="U3235" i="1"/>
  <c r="U3231" i="1"/>
  <c r="U3227" i="1"/>
  <c r="U3223" i="1"/>
  <c r="U3219" i="1"/>
  <c r="U3215" i="1"/>
  <c r="U3211" i="1"/>
  <c r="U3207" i="1"/>
  <c r="U3203" i="1"/>
  <c r="U3199" i="1"/>
  <c r="U3195" i="1"/>
  <c r="U3191" i="1"/>
  <c r="U3187" i="1"/>
  <c r="U3183" i="1"/>
  <c r="U3179" i="1"/>
  <c r="U3175" i="1"/>
  <c r="U3171" i="1"/>
  <c r="U3167" i="1"/>
  <c r="U3163" i="1"/>
  <c r="U3159" i="1"/>
  <c r="U3155" i="1"/>
  <c r="U3151" i="1"/>
  <c r="U3147" i="1"/>
  <c r="U3143" i="1"/>
  <c r="U3139" i="1"/>
  <c r="U3135" i="1"/>
  <c r="U3131" i="1"/>
  <c r="U3127" i="1"/>
  <c r="U3123" i="1"/>
  <c r="U3119" i="1"/>
  <c r="U3115" i="1"/>
  <c r="U3111" i="1"/>
  <c r="U3107" i="1"/>
  <c r="U3103" i="1"/>
  <c r="U3099" i="1"/>
  <c r="U3095" i="1"/>
  <c r="U3091" i="1"/>
  <c r="U3087" i="1"/>
  <c r="U3083" i="1"/>
  <c r="U3079" i="1"/>
  <c r="U3075" i="1"/>
  <c r="U3071" i="1"/>
  <c r="U3067" i="1"/>
  <c r="U3063" i="1"/>
  <c r="U3059" i="1"/>
  <c r="U3055" i="1"/>
  <c r="U3051" i="1"/>
  <c r="U3047" i="1"/>
  <c r="U3043" i="1"/>
  <c r="U3039" i="1"/>
  <c r="U3035" i="1"/>
  <c r="U3031" i="1"/>
  <c r="U3027" i="1"/>
  <c r="U3023" i="1"/>
  <c r="U3019" i="1"/>
  <c r="U3015" i="1"/>
  <c r="U3011" i="1"/>
  <c r="U3007" i="1"/>
  <c r="U3003" i="1"/>
  <c r="U2999" i="1"/>
  <c r="U2995" i="1"/>
  <c r="U2991" i="1"/>
  <c r="U2987" i="1"/>
  <c r="U2983" i="1"/>
  <c r="U2979" i="1"/>
  <c r="U2975" i="1"/>
  <c r="U2971" i="1"/>
  <c r="U2967" i="1"/>
  <c r="U2963" i="1"/>
  <c r="U2959" i="1"/>
  <c r="U2955" i="1"/>
  <c r="U2951" i="1"/>
  <c r="U2947" i="1"/>
  <c r="U2943" i="1"/>
  <c r="U2939" i="1"/>
  <c r="U2935" i="1"/>
  <c r="U2931" i="1"/>
  <c r="U2927" i="1"/>
  <c r="U2923" i="1"/>
  <c r="U2919" i="1"/>
  <c r="U2915" i="1"/>
  <c r="U2911" i="1"/>
  <c r="U2907" i="1"/>
  <c r="U2903" i="1"/>
  <c r="U2899" i="1"/>
  <c r="U2895" i="1"/>
  <c r="U2891" i="1"/>
  <c r="U2887" i="1"/>
  <c r="U2883" i="1"/>
  <c r="U2879" i="1"/>
  <c r="U2875" i="1"/>
  <c r="U2871" i="1"/>
  <c r="U2867" i="1"/>
  <c r="U2863" i="1"/>
  <c r="U2859" i="1"/>
  <c r="U2855" i="1"/>
  <c r="U2851" i="1"/>
  <c r="U2847" i="1"/>
  <c r="U2843" i="1"/>
  <c r="U2839" i="1"/>
  <c r="U2835" i="1"/>
  <c r="U2831" i="1"/>
  <c r="U2827" i="1"/>
  <c r="U2823" i="1"/>
  <c r="U2819" i="1"/>
  <c r="U2815" i="1"/>
  <c r="U2811" i="1"/>
  <c r="U2807" i="1"/>
  <c r="U2803" i="1"/>
  <c r="U2799" i="1"/>
  <c r="U2795" i="1"/>
  <c r="U2791" i="1"/>
  <c r="U2787" i="1"/>
  <c r="U2783" i="1"/>
  <c r="U2779" i="1"/>
  <c r="U2775" i="1"/>
  <c r="U2771" i="1"/>
  <c r="U2767" i="1"/>
  <c r="U2763" i="1"/>
  <c r="U2759" i="1"/>
  <c r="U2755" i="1"/>
  <c r="U2751" i="1"/>
  <c r="U2747" i="1"/>
  <c r="U2743" i="1"/>
  <c r="U2739" i="1"/>
  <c r="U2735" i="1"/>
  <c r="U2731" i="1"/>
  <c r="U2727" i="1"/>
  <c r="U2723" i="1"/>
  <c r="U2719" i="1"/>
  <c r="U2715" i="1"/>
  <c r="U2711" i="1"/>
  <c r="U2707" i="1"/>
  <c r="U2703" i="1"/>
  <c r="U2699" i="1"/>
  <c r="U2695" i="1"/>
  <c r="U2691" i="1"/>
  <c r="U2687" i="1"/>
  <c r="U2683" i="1"/>
  <c r="U2679" i="1"/>
  <c r="U2675" i="1"/>
  <c r="U2671" i="1"/>
  <c r="U2667" i="1"/>
  <c r="U2663" i="1"/>
  <c r="U2659" i="1"/>
  <c r="U2655" i="1"/>
  <c r="U2651" i="1"/>
  <c r="U2647" i="1"/>
  <c r="U2643" i="1"/>
  <c r="U2639" i="1"/>
  <c r="U2635" i="1"/>
  <c r="U2631" i="1"/>
  <c r="U2627" i="1"/>
  <c r="U2623" i="1"/>
  <c r="U2619" i="1"/>
  <c r="U2615" i="1"/>
  <c r="U2611" i="1"/>
  <c r="U2607" i="1"/>
  <c r="U2603" i="1"/>
  <c r="U2599" i="1"/>
  <c r="U2595" i="1"/>
  <c r="U2591" i="1"/>
  <c r="U2587" i="1"/>
  <c r="U2583" i="1"/>
  <c r="U2579" i="1"/>
  <c r="U2575" i="1"/>
  <c r="U2571" i="1"/>
  <c r="U2567" i="1"/>
  <c r="U2563" i="1"/>
  <c r="U2559" i="1"/>
  <c r="U2555" i="1"/>
  <c r="U2551" i="1"/>
  <c r="U2547" i="1"/>
  <c r="U2543" i="1"/>
  <c r="U2539" i="1"/>
  <c r="U2535" i="1"/>
  <c r="U2531" i="1"/>
  <c r="U2527" i="1"/>
  <c r="U2523" i="1"/>
  <c r="U2519" i="1"/>
  <c r="U2515" i="1"/>
  <c r="U2511" i="1"/>
  <c r="U2507" i="1"/>
  <c r="U2503" i="1"/>
  <c r="U2499" i="1"/>
  <c r="U2495" i="1"/>
  <c r="U2491" i="1"/>
  <c r="U2487" i="1"/>
  <c r="U2483" i="1"/>
  <c r="U2479" i="1"/>
  <c r="U2475" i="1"/>
  <c r="U2471" i="1"/>
  <c r="U2467" i="1"/>
  <c r="U2463" i="1"/>
  <c r="U2459" i="1"/>
  <c r="U2455" i="1"/>
  <c r="U2451" i="1"/>
  <c r="U2447" i="1"/>
  <c r="U2443" i="1"/>
  <c r="U2439" i="1"/>
  <c r="U2435" i="1"/>
  <c r="U2431" i="1"/>
  <c r="U2427" i="1"/>
  <c r="U2423" i="1"/>
  <c r="U2419" i="1"/>
  <c r="U2415" i="1"/>
  <c r="U2411" i="1"/>
  <c r="U2407" i="1"/>
  <c r="U2403" i="1"/>
  <c r="U2399" i="1"/>
  <c r="U2395" i="1"/>
  <c r="U2391" i="1"/>
  <c r="U2387" i="1"/>
  <c r="U2383" i="1"/>
  <c r="U2379" i="1"/>
  <c r="U2375" i="1"/>
  <c r="U2371" i="1"/>
  <c r="U2367" i="1"/>
  <c r="U2363" i="1"/>
  <c r="U2359" i="1"/>
  <c r="U2355" i="1"/>
  <c r="U2351" i="1"/>
  <c r="U2347" i="1"/>
  <c r="U2343" i="1"/>
  <c r="U2339" i="1"/>
  <c r="U2335" i="1"/>
  <c r="U2331" i="1"/>
  <c r="U2327" i="1"/>
  <c r="U2323" i="1"/>
  <c r="U2319" i="1"/>
  <c r="U2315" i="1"/>
  <c r="U2311" i="1"/>
  <c r="U2307" i="1"/>
  <c r="U2303" i="1"/>
  <c r="U2299" i="1"/>
  <c r="U2295" i="1"/>
  <c r="U2291" i="1"/>
  <c r="U2287" i="1"/>
  <c r="U2283" i="1"/>
  <c r="U2279" i="1"/>
  <c r="U2275" i="1"/>
  <c r="U2271" i="1"/>
  <c r="U2267" i="1"/>
  <c r="U2263" i="1"/>
  <c r="U2259" i="1"/>
  <c r="U2255" i="1"/>
  <c r="U2251" i="1"/>
  <c r="U2247" i="1"/>
  <c r="U2243" i="1"/>
  <c r="U2239" i="1"/>
  <c r="U2235" i="1"/>
  <c r="U2231" i="1"/>
  <c r="U2227" i="1"/>
  <c r="U2223" i="1"/>
  <c r="U2219" i="1"/>
  <c r="U2215" i="1"/>
  <c r="U2211" i="1"/>
  <c r="U2207" i="1"/>
  <c r="U2203" i="1"/>
  <c r="U2199" i="1"/>
  <c r="U2195" i="1"/>
  <c r="U2191" i="1"/>
  <c r="U2187" i="1"/>
  <c r="U2183" i="1"/>
  <c r="U2179" i="1"/>
  <c r="U2175" i="1"/>
  <c r="U2171" i="1"/>
  <c r="U2167" i="1"/>
  <c r="U2163" i="1"/>
  <c r="U2159" i="1"/>
  <c r="U2155" i="1"/>
  <c r="U2151" i="1"/>
  <c r="U2147" i="1"/>
  <c r="U2143" i="1"/>
  <c r="U2139" i="1"/>
  <c r="U2135" i="1"/>
  <c r="U2131" i="1"/>
  <c r="U2127" i="1"/>
  <c r="U2123" i="1"/>
  <c r="U2119" i="1"/>
  <c r="U2115" i="1"/>
  <c r="U2111" i="1"/>
  <c r="U2107" i="1"/>
  <c r="U2103" i="1"/>
  <c r="U2099" i="1"/>
  <c r="U2095" i="1"/>
  <c r="U2091" i="1"/>
  <c r="U2087" i="1"/>
  <c r="U2083" i="1"/>
  <c r="U2079" i="1"/>
  <c r="U2075" i="1"/>
  <c r="U2071" i="1"/>
  <c r="U2067" i="1"/>
  <c r="U2063" i="1"/>
  <c r="U2059" i="1"/>
  <c r="U2055" i="1"/>
  <c r="U2051" i="1"/>
  <c r="U2047" i="1"/>
  <c r="U2043" i="1"/>
  <c r="U2039" i="1"/>
  <c r="U2035" i="1"/>
  <c r="U2031" i="1"/>
  <c r="U2027" i="1"/>
  <c r="U2023" i="1"/>
  <c r="U2019" i="1"/>
  <c r="U2015" i="1"/>
  <c r="U2011" i="1"/>
  <c r="U2007" i="1"/>
  <c r="U2003" i="1"/>
  <c r="U1999" i="1"/>
  <c r="U1995" i="1"/>
  <c r="U1991" i="1"/>
  <c r="U1987" i="1"/>
  <c r="U1983" i="1"/>
  <c r="U1979" i="1"/>
  <c r="U1975" i="1"/>
  <c r="U1971" i="1"/>
  <c r="U1967" i="1"/>
  <c r="U1963" i="1"/>
  <c r="U1959" i="1"/>
  <c r="U1955" i="1"/>
  <c r="U1951" i="1"/>
  <c r="U1947" i="1"/>
  <c r="U1943" i="1"/>
  <c r="U1939" i="1"/>
  <c r="U1935" i="1"/>
  <c r="U1931" i="1"/>
  <c r="U1927" i="1"/>
  <c r="U1923" i="1"/>
  <c r="U1919" i="1"/>
  <c r="U1915" i="1"/>
  <c r="U1911" i="1"/>
  <c r="U1907" i="1"/>
  <c r="U1903" i="1"/>
  <c r="U1899" i="1"/>
  <c r="U1895" i="1"/>
  <c r="U1891" i="1"/>
  <c r="U1887" i="1"/>
  <c r="U1883" i="1"/>
  <c r="U1879" i="1"/>
  <c r="U1875" i="1"/>
  <c r="U1871" i="1"/>
  <c r="U1867" i="1"/>
  <c r="U1863" i="1"/>
  <c r="U1859" i="1"/>
  <c r="U1855" i="1"/>
  <c r="U1851" i="1"/>
  <c r="U1847" i="1"/>
  <c r="U1843" i="1"/>
  <c r="U1839" i="1"/>
  <c r="U1835" i="1"/>
  <c r="U1831" i="1"/>
  <c r="U1827" i="1"/>
  <c r="U1823" i="1"/>
  <c r="U1819" i="1"/>
  <c r="U1815" i="1"/>
  <c r="U1811" i="1"/>
  <c r="U1807" i="1"/>
  <c r="U1803" i="1"/>
  <c r="U1799" i="1"/>
  <c r="U1795" i="1"/>
  <c r="U1791" i="1"/>
  <c r="U1787" i="1"/>
  <c r="U1783" i="1"/>
  <c r="U1779" i="1"/>
  <c r="U1775" i="1"/>
  <c r="U1771" i="1"/>
  <c r="U1767" i="1"/>
  <c r="U1763" i="1"/>
  <c r="U1759" i="1"/>
  <c r="U1755" i="1"/>
  <c r="U1751" i="1"/>
  <c r="U1747" i="1"/>
  <c r="U1743" i="1"/>
  <c r="U1739" i="1"/>
  <c r="U1735" i="1"/>
  <c r="U1731" i="1"/>
  <c r="U1727" i="1"/>
  <c r="U1723" i="1"/>
  <c r="U1719" i="1"/>
  <c r="U1715" i="1"/>
  <c r="U1711" i="1"/>
  <c r="U1707" i="1"/>
  <c r="U1703" i="1"/>
  <c r="U1699" i="1"/>
  <c r="U1695" i="1"/>
  <c r="U1691" i="1"/>
  <c r="U1687" i="1"/>
  <c r="U1683" i="1"/>
  <c r="U1679" i="1"/>
  <c r="U1675" i="1"/>
  <c r="U1671" i="1"/>
  <c r="U1667" i="1"/>
  <c r="U1663" i="1"/>
  <c r="U1659" i="1"/>
  <c r="U1655" i="1"/>
  <c r="U1651" i="1"/>
  <c r="U1647" i="1"/>
  <c r="U1643" i="1"/>
  <c r="U1639" i="1"/>
  <c r="U1635" i="1"/>
  <c r="U1631" i="1"/>
  <c r="U1627" i="1"/>
  <c r="U1623" i="1"/>
  <c r="U1619" i="1"/>
  <c r="U1615" i="1"/>
  <c r="U1611" i="1"/>
  <c r="U1607" i="1"/>
  <c r="U1603" i="1"/>
  <c r="U1599" i="1"/>
  <c r="U1595" i="1"/>
  <c r="U1591" i="1"/>
  <c r="U1587" i="1"/>
  <c r="U1583" i="1"/>
  <c r="U1579" i="1"/>
  <c r="U1575" i="1"/>
  <c r="U1571" i="1"/>
  <c r="U1567" i="1"/>
  <c r="U1563" i="1"/>
  <c r="U1559" i="1"/>
  <c r="U1555" i="1"/>
  <c r="U1551" i="1"/>
  <c r="U1547" i="1"/>
  <c r="U1543" i="1"/>
  <c r="U1539" i="1"/>
  <c r="U1535" i="1"/>
  <c r="U1531" i="1"/>
  <c r="U1527" i="1"/>
  <c r="U1523" i="1"/>
  <c r="U1519" i="1"/>
  <c r="U1515" i="1"/>
  <c r="U1511" i="1"/>
  <c r="U1507" i="1"/>
  <c r="U1503" i="1"/>
  <c r="U1499" i="1"/>
  <c r="U1495" i="1"/>
  <c r="U1491" i="1"/>
  <c r="U1487" i="1"/>
  <c r="U1483" i="1"/>
  <c r="U1479" i="1"/>
  <c r="U1475" i="1"/>
  <c r="U1471" i="1"/>
  <c r="U1467" i="1"/>
  <c r="U1463" i="1"/>
  <c r="U1459" i="1"/>
  <c r="U1455" i="1"/>
  <c r="U1451" i="1"/>
  <c r="U1447" i="1"/>
  <c r="U1443" i="1"/>
  <c r="U1439" i="1"/>
  <c r="U1435" i="1"/>
  <c r="U1431" i="1"/>
  <c r="U1427" i="1"/>
  <c r="U1423" i="1"/>
  <c r="U1419" i="1"/>
  <c r="U1415" i="1"/>
  <c r="U1411" i="1"/>
  <c r="U1407" i="1"/>
  <c r="U1403" i="1"/>
  <c r="U1399" i="1"/>
  <c r="U1395" i="1"/>
  <c r="U1391" i="1"/>
  <c r="U1387" i="1"/>
  <c r="U1383" i="1"/>
  <c r="U1379" i="1"/>
  <c r="U1375" i="1"/>
  <c r="U1371" i="1"/>
  <c r="U1367" i="1"/>
  <c r="U1363" i="1"/>
  <c r="U1359" i="1"/>
  <c r="U1355" i="1"/>
  <c r="U1351" i="1"/>
  <c r="U1347" i="1"/>
  <c r="U1343" i="1"/>
  <c r="U1339" i="1"/>
  <c r="U1335" i="1"/>
  <c r="U1331" i="1"/>
  <c r="U1327" i="1"/>
  <c r="U1323" i="1"/>
  <c r="U1319" i="1"/>
  <c r="U1315" i="1"/>
  <c r="U1311" i="1"/>
  <c r="U1307" i="1"/>
  <c r="U1303" i="1"/>
  <c r="U1299" i="1"/>
  <c r="U1295" i="1"/>
  <c r="U1291" i="1"/>
  <c r="U1287" i="1"/>
  <c r="U1283" i="1"/>
  <c r="U1279" i="1"/>
  <c r="U1275" i="1"/>
  <c r="U1271" i="1"/>
  <c r="U1267" i="1"/>
  <c r="U1263" i="1"/>
  <c r="U1259" i="1"/>
  <c r="U1255" i="1"/>
  <c r="U1251" i="1"/>
  <c r="U1247" i="1"/>
  <c r="U1243" i="1"/>
  <c r="U1239" i="1"/>
  <c r="U1235" i="1"/>
  <c r="U1231" i="1"/>
  <c r="U1227" i="1"/>
  <c r="U1223" i="1"/>
  <c r="U1219" i="1"/>
  <c r="U1215" i="1"/>
  <c r="U1211" i="1"/>
  <c r="U1207" i="1"/>
  <c r="U1203" i="1"/>
  <c r="U1199" i="1"/>
  <c r="U1195" i="1"/>
  <c r="U1191" i="1"/>
  <c r="U1187" i="1"/>
  <c r="U1183" i="1"/>
  <c r="U1179" i="1"/>
  <c r="U1175" i="1"/>
  <c r="U1171" i="1"/>
  <c r="U1167" i="1"/>
  <c r="U1163" i="1"/>
  <c r="U1159" i="1"/>
  <c r="U1155" i="1"/>
  <c r="U1151" i="1"/>
  <c r="U1147" i="1"/>
  <c r="U1143" i="1"/>
  <c r="U1139" i="1"/>
  <c r="U1135" i="1"/>
  <c r="U1131" i="1"/>
  <c r="U1127" i="1"/>
  <c r="U1123" i="1"/>
  <c r="U1119" i="1"/>
  <c r="U1115" i="1"/>
  <c r="U1111" i="1"/>
  <c r="U1107" i="1"/>
  <c r="U1103" i="1"/>
  <c r="U1099" i="1"/>
  <c r="U1095" i="1"/>
  <c r="U1091" i="1"/>
  <c r="U1087" i="1"/>
  <c r="U1083" i="1"/>
  <c r="U1079" i="1"/>
  <c r="U1075" i="1"/>
  <c r="U1071" i="1"/>
  <c r="U1067" i="1"/>
  <c r="U1063" i="1"/>
  <c r="U1059" i="1"/>
  <c r="U1055" i="1"/>
  <c r="U1051" i="1"/>
  <c r="U1047" i="1"/>
  <c r="U1043" i="1"/>
  <c r="U1039" i="1"/>
  <c r="U1035" i="1"/>
  <c r="U1031" i="1"/>
  <c r="U1027" i="1"/>
  <c r="U1023" i="1"/>
  <c r="U1019" i="1"/>
  <c r="U1015" i="1"/>
  <c r="U1011" i="1"/>
  <c r="U1007" i="1"/>
  <c r="U1003" i="1"/>
  <c r="U999" i="1"/>
  <c r="U995" i="1"/>
  <c r="U991" i="1"/>
  <c r="U987" i="1"/>
  <c r="U983" i="1"/>
  <c r="U979" i="1"/>
  <c r="U975" i="1"/>
  <c r="U971" i="1"/>
  <c r="U967" i="1"/>
  <c r="U963" i="1"/>
  <c r="U959" i="1"/>
  <c r="U955" i="1"/>
  <c r="U951" i="1"/>
  <c r="U947" i="1"/>
  <c r="U943" i="1"/>
  <c r="U939" i="1"/>
  <c r="U935" i="1"/>
  <c r="U931" i="1"/>
  <c r="U927" i="1"/>
  <c r="U923" i="1"/>
  <c r="U919" i="1"/>
  <c r="U915" i="1"/>
  <c r="U911" i="1"/>
  <c r="U907" i="1"/>
  <c r="U903" i="1"/>
  <c r="U899" i="1"/>
  <c r="U895" i="1"/>
  <c r="U891" i="1"/>
  <c r="U887" i="1"/>
  <c r="U883" i="1"/>
  <c r="U879" i="1"/>
  <c r="U875" i="1"/>
  <c r="U871" i="1"/>
  <c r="U867" i="1"/>
  <c r="U863" i="1"/>
  <c r="U859" i="1"/>
  <c r="U855" i="1"/>
  <c r="U851" i="1"/>
  <c r="U847" i="1"/>
  <c r="U843" i="1"/>
  <c r="U839" i="1"/>
  <c r="U835" i="1"/>
  <c r="U831" i="1"/>
  <c r="U827" i="1"/>
  <c r="U823" i="1"/>
  <c r="U819" i="1"/>
  <c r="U815" i="1"/>
  <c r="U811" i="1"/>
  <c r="U807" i="1"/>
  <c r="U803" i="1"/>
  <c r="U799" i="1"/>
  <c r="U795" i="1"/>
  <c r="U791" i="1"/>
  <c r="U787" i="1"/>
  <c r="U783" i="1"/>
  <c r="U779" i="1"/>
  <c r="U775" i="1"/>
  <c r="U771" i="1"/>
  <c r="U767" i="1"/>
  <c r="U763" i="1"/>
  <c r="U759" i="1"/>
  <c r="U755" i="1"/>
  <c r="U751" i="1"/>
  <c r="U747" i="1"/>
  <c r="U743" i="1"/>
  <c r="U739" i="1"/>
  <c r="U735" i="1"/>
  <c r="U731" i="1"/>
  <c r="U727" i="1"/>
  <c r="U723" i="1"/>
  <c r="U719" i="1"/>
  <c r="U715" i="1"/>
  <c r="U711" i="1"/>
  <c r="U707" i="1"/>
  <c r="U703" i="1"/>
  <c r="U699" i="1"/>
  <c r="U695" i="1"/>
  <c r="U691" i="1"/>
  <c r="U687" i="1"/>
  <c r="U683" i="1"/>
  <c r="U679" i="1"/>
  <c r="U675" i="1"/>
  <c r="U671" i="1"/>
  <c r="U667" i="1"/>
  <c r="U663" i="1"/>
  <c r="U659" i="1"/>
  <c r="U655" i="1"/>
  <c r="U651" i="1"/>
  <c r="U647" i="1"/>
  <c r="U643" i="1"/>
  <c r="U639" i="1"/>
  <c r="U635" i="1"/>
  <c r="U631" i="1"/>
  <c r="U627" i="1"/>
  <c r="U623" i="1"/>
  <c r="U619" i="1"/>
  <c r="U615" i="1"/>
  <c r="U611" i="1"/>
  <c r="U607" i="1"/>
  <c r="U603" i="1"/>
  <c r="U599" i="1"/>
  <c r="U595" i="1"/>
  <c r="U591" i="1"/>
  <c r="U587" i="1"/>
  <c r="U583" i="1"/>
  <c r="U579" i="1"/>
  <c r="U575" i="1"/>
  <c r="U571" i="1"/>
  <c r="U567" i="1"/>
  <c r="U563" i="1"/>
  <c r="U559" i="1"/>
  <c r="U555" i="1"/>
  <c r="U551" i="1"/>
  <c r="U547" i="1"/>
  <c r="U543" i="1"/>
  <c r="U539" i="1"/>
  <c r="U535" i="1"/>
  <c r="U531" i="1"/>
  <c r="U527" i="1"/>
  <c r="U523" i="1"/>
  <c r="U519" i="1"/>
  <c r="U515" i="1"/>
  <c r="U511" i="1"/>
  <c r="U507" i="1"/>
  <c r="U503" i="1"/>
  <c r="U499" i="1"/>
  <c r="U495" i="1"/>
  <c r="U491" i="1"/>
  <c r="U487" i="1"/>
  <c r="U483" i="1"/>
  <c r="U479" i="1"/>
  <c r="U475" i="1"/>
  <c r="U471" i="1"/>
  <c r="U467" i="1"/>
  <c r="U463" i="1"/>
  <c r="U459" i="1"/>
  <c r="U455" i="1"/>
  <c r="U451" i="1"/>
  <c r="U447" i="1"/>
  <c r="U443" i="1"/>
  <c r="U439" i="1"/>
  <c r="U435" i="1"/>
  <c r="U431" i="1"/>
  <c r="U427" i="1"/>
  <c r="U423" i="1"/>
  <c r="U419" i="1"/>
  <c r="U415" i="1"/>
  <c r="U411" i="1"/>
  <c r="U407" i="1"/>
  <c r="U403" i="1"/>
  <c r="U399" i="1"/>
  <c r="U395" i="1"/>
  <c r="U391" i="1"/>
  <c r="U387" i="1"/>
  <c r="U383" i="1"/>
  <c r="U379" i="1"/>
  <c r="U375" i="1"/>
  <c r="U371" i="1"/>
  <c r="U367" i="1"/>
  <c r="U363" i="1"/>
  <c r="U359" i="1"/>
  <c r="U355" i="1"/>
  <c r="U351" i="1"/>
  <c r="U347" i="1"/>
  <c r="U343" i="1"/>
  <c r="U339" i="1"/>
  <c r="U335" i="1"/>
  <c r="U331" i="1"/>
  <c r="U327" i="1"/>
  <c r="U323" i="1"/>
  <c r="U319" i="1"/>
  <c r="U315" i="1"/>
  <c r="U311" i="1"/>
  <c r="U307" i="1"/>
  <c r="U303" i="1"/>
  <c r="U299" i="1"/>
  <c r="U295" i="1"/>
  <c r="U291" i="1"/>
  <c r="U287" i="1"/>
  <c r="U283" i="1"/>
  <c r="U279" i="1"/>
  <c r="U275" i="1"/>
  <c r="U271" i="1"/>
  <c r="U267" i="1"/>
  <c r="U263" i="1"/>
  <c r="U259" i="1"/>
  <c r="U255" i="1"/>
  <c r="U251" i="1"/>
  <c r="U247" i="1"/>
  <c r="U243" i="1"/>
  <c r="U239" i="1"/>
  <c r="U235" i="1"/>
  <c r="U231" i="1"/>
  <c r="U227" i="1"/>
  <c r="U223" i="1"/>
  <c r="U219" i="1"/>
  <c r="U215" i="1"/>
  <c r="U211" i="1"/>
  <c r="U207" i="1"/>
  <c r="U203" i="1"/>
  <c r="U199" i="1"/>
  <c r="U195" i="1"/>
  <c r="U191" i="1"/>
  <c r="U187" i="1"/>
  <c r="U183" i="1"/>
  <c r="U179" i="1"/>
  <c r="U175" i="1"/>
  <c r="U171" i="1"/>
  <c r="U167" i="1"/>
  <c r="U163" i="1"/>
  <c r="U159" i="1"/>
  <c r="U155" i="1"/>
  <c r="U151" i="1"/>
  <c r="U147" i="1"/>
  <c r="U143" i="1"/>
  <c r="U139" i="1"/>
  <c r="U135" i="1"/>
  <c r="U131" i="1"/>
  <c r="U127" i="1"/>
  <c r="U123" i="1"/>
  <c r="U119" i="1"/>
  <c r="U115" i="1"/>
  <c r="U111" i="1"/>
  <c r="U107" i="1"/>
  <c r="U103" i="1"/>
  <c r="U99" i="1"/>
  <c r="U95" i="1"/>
  <c r="U91" i="1"/>
  <c r="U87" i="1"/>
  <c r="U83" i="1"/>
  <c r="U79" i="1"/>
  <c r="U75" i="1"/>
  <c r="U71" i="1"/>
  <c r="U67" i="1"/>
  <c r="U63" i="1"/>
  <c r="U59" i="1"/>
  <c r="U55" i="1"/>
  <c r="U51" i="1"/>
  <c r="U47" i="1"/>
  <c r="U43" i="1"/>
  <c r="U39" i="1"/>
  <c r="U35" i="1"/>
  <c r="U31" i="1"/>
  <c r="U27" i="1"/>
  <c r="U23" i="1"/>
  <c r="U19" i="1"/>
  <c r="U15" i="1"/>
  <c r="U11" i="1"/>
  <c r="U7" i="1"/>
  <c r="U3" i="1"/>
  <c r="E3" i="5"/>
  <c r="G3" i="5" s="1"/>
  <c r="E12" i="5"/>
  <c r="U1364" i="1"/>
  <c r="U1360" i="1"/>
  <c r="U1356" i="1"/>
  <c r="U1352" i="1"/>
  <c r="U1348" i="1"/>
  <c r="U1344" i="1"/>
  <c r="U1340" i="1"/>
  <c r="U1336" i="1"/>
  <c r="U1332" i="1"/>
  <c r="U1328" i="1"/>
  <c r="U1324" i="1"/>
  <c r="U1320" i="1"/>
  <c r="U1316" i="1"/>
  <c r="U1312" i="1"/>
  <c r="U1308" i="1"/>
  <c r="U1304" i="1"/>
  <c r="U1300" i="1"/>
  <c r="U1296" i="1"/>
  <c r="U1292" i="1"/>
  <c r="U1288" i="1"/>
  <c r="U1284" i="1"/>
  <c r="U1280" i="1"/>
  <c r="U1276" i="1"/>
  <c r="U1272" i="1"/>
  <c r="U1268" i="1"/>
  <c r="U1264" i="1"/>
  <c r="U1260" i="1"/>
  <c r="U1256" i="1"/>
  <c r="U1252" i="1"/>
  <c r="U1248" i="1"/>
  <c r="U1244" i="1"/>
  <c r="U1240" i="1"/>
  <c r="U1236" i="1"/>
  <c r="U1232" i="1"/>
  <c r="U1228" i="1"/>
  <c r="U1224" i="1"/>
  <c r="U1220" i="1"/>
  <c r="U1216" i="1"/>
  <c r="U1212" i="1"/>
  <c r="U1208" i="1"/>
  <c r="U1204" i="1"/>
  <c r="U1200" i="1"/>
  <c r="U1196" i="1"/>
  <c r="U1192" i="1"/>
  <c r="U1188" i="1"/>
  <c r="U1184" i="1"/>
  <c r="U1180" i="1"/>
  <c r="U1176" i="1"/>
  <c r="U1172" i="1"/>
  <c r="U1168" i="1"/>
  <c r="U1164" i="1"/>
  <c r="U1160" i="1"/>
  <c r="U1156" i="1"/>
  <c r="U1152" i="1"/>
  <c r="U1148" i="1"/>
  <c r="U1144" i="1"/>
  <c r="U1140" i="1"/>
  <c r="U1136" i="1"/>
  <c r="U1132" i="1"/>
  <c r="U1128" i="1"/>
  <c r="U1124" i="1"/>
  <c r="U1120" i="1"/>
  <c r="U1116" i="1"/>
  <c r="U1112" i="1"/>
  <c r="U1108" i="1"/>
  <c r="U1104" i="1"/>
  <c r="U1100" i="1"/>
  <c r="U1096" i="1"/>
  <c r="U1092" i="1"/>
  <c r="U1088" i="1"/>
  <c r="U1084" i="1"/>
  <c r="U1080" i="1"/>
  <c r="U1076" i="1"/>
  <c r="U1072" i="1"/>
  <c r="U1068" i="1"/>
  <c r="U1064" i="1"/>
  <c r="U1060" i="1"/>
  <c r="U1056" i="1"/>
  <c r="U1052" i="1"/>
  <c r="U1048" i="1"/>
  <c r="U1044" i="1"/>
  <c r="U1040" i="1"/>
  <c r="U1036" i="1"/>
  <c r="U1032" i="1"/>
  <c r="U1028" i="1"/>
  <c r="U1024" i="1"/>
  <c r="U1020" i="1"/>
  <c r="U1016" i="1"/>
  <c r="U1012" i="1"/>
  <c r="U1008" i="1"/>
  <c r="U1004" i="1"/>
  <c r="U1000" i="1"/>
  <c r="U996" i="1"/>
  <c r="U992" i="1"/>
  <c r="U988" i="1"/>
  <c r="U984" i="1"/>
  <c r="U980" i="1"/>
  <c r="U976" i="1"/>
  <c r="U972" i="1"/>
  <c r="U968" i="1"/>
  <c r="U964" i="1"/>
  <c r="U960" i="1"/>
  <c r="U956" i="1"/>
  <c r="U952" i="1"/>
  <c r="U948" i="1"/>
  <c r="U944" i="1"/>
  <c r="U940" i="1"/>
  <c r="U936" i="1"/>
  <c r="U932" i="1"/>
  <c r="U928" i="1"/>
  <c r="U924" i="1"/>
  <c r="U920" i="1"/>
  <c r="U916" i="1"/>
  <c r="U912" i="1"/>
  <c r="U908" i="1"/>
  <c r="U904" i="1"/>
  <c r="U900" i="1"/>
  <c r="U896" i="1"/>
  <c r="U892" i="1"/>
  <c r="U888" i="1"/>
  <c r="U884" i="1"/>
  <c r="U880" i="1"/>
  <c r="U876" i="1"/>
  <c r="U872" i="1"/>
  <c r="U868" i="1"/>
  <c r="U864" i="1"/>
  <c r="U860" i="1"/>
  <c r="U856" i="1"/>
  <c r="U852" i="1"/>
  <c r="U848" i="1"/>
  <c r="U844" i="1"/>
  <c r="U840" i="1"/>
  <c r="U836" i="1"/>
  <c r="U832" i="1"/>
  <c r="U828" i="1"/>
  <c r="U824" i="1"/>
  <c r="U820" i="1"/>
  <c r="U816" i="1"/>
  <c r="U812" i="1"/>
  <c r="U808" i="1"/>
  <c r="U804" i="1"/>
  <c r="U800" i="1"/>
  <c r="U796" i="1"/>
  <c r="U792" i="1"/>
  <c r="U788" i="1"/>
  <c r="U784" i="1"/>
  <c r="U780" i="1"/>
  <c r="U776" i="1"/>
  <c r="U772" i="1"/>
  <c r="U768" i="1"/>
  <c r="U764" i="1"/>
  <c r="U760" i="1"/>
  <c r="U756" i="1"/>
  <c r="U752" i="1"/>
  <c r="U748" i="1"/>
  <c r="U744" i="1"/>
  <c r="U740" i="1"/>
  <c r="U736" i="1"/>
  <c r="U732" i="1"/>
  <c r="U728" i="1"/>
  <c r="U724" i="1"/>
  <c r="U720" i="1"/>
  <c r="U716" i="1"/>
  <c r="U712" i="1"/>
  <c r="U708" i="1"/>
  <c r="U704" i="1"/>
  <c r="U700" i="1"/>
  <c r="U696" i="1"/>
  <c r="U692" i="1"/>
  <c r="U688" i="1"/>
  <c r="U684" i="1"/>
  <c r="U680" i="1"/>
  <c r="U676" i="1"/>
  <c r="U672" i="1"/>
  <c r="U668" i="1"/>
  <c r="U664" i="1"/>
  <c r="U660" i="1"/>
  <c r="U656" i="1"/>
  <c r="U652" i="1"/>
  <c r="U648" i="1"/>
  <c r="U644" i="1"/>
  <c r="U640" i="1"/>
  <c r="U636" i="1"/>
  <c r="U632" i="1"/>
  <c r="U628" i="1"/>
  <c r="U624" i="1"/>
  <c r="U620" i="1"/>
  <c r="U616" i="1"/>
  <c r="U612" i="1"/>
  <c r="U608" i="1"/>
  <c r="U604" i="1"/>
  <c r="U600" i="1"/>
  <c r="U596" i="1"/>
  <c r="U592" i="1"/>
  <c r="U588" i="1"/>
  <c r="U584" i="1"/>
  <c r="U580" i="1"/>
  <c r="U576" i="1"/>
  <c r="U572" i="1"/>
  <c r="U568" i="1"/>
  <c r="U564" i="1"/>
  <c r="U560" i="1"/>
  <c r="U556" i="1"/>
  <c r="U552" i="1"/>
  <c r="U548" i="1"/>
  <c r="U544" i="1"/>
  <c r="U540" i="1"/>
  <c r="U536" i="1"/>
  <c r="U532" i="1"/>
  <c r="U528" i="1"/>
  <c r="U524" i="1"/>
  <c r="U520" i="1"/>
  <c r="U516" i="1"/>
  <c r="U512" i="1"/>
  <c r="U508" i="1"/>
  <c r="U504" i="1"/>
  <c r="U500" i="1"/>
  <c r="U496" i="1"/>
  <c r="U492" i="1"/>
  <c r="U488" i="1"/>
  <c r="U484" i="1"/>
  <c r="U480" i="1"/>
  <c r="U476" i="1"/>
  <c r="U472" i="1"/>
  <c r="U468" i="1"/>
  <c r="U464" i="1"/>
  <c r="U460" i="1"/>
  <c r="U456" i="1"/>
  <c r="U452" i="1"/>
  <c r="U448" i="1"/>
  <c r="U444" i="1"/>
  <c r="U440" i="1"/>
  <c r="U436" i="1"/>
  <c r="U432" i="1"/>
  <c r="U428" i="1"/>
  <c r="U424" i="1"/>
  <c r="U420" i="1"/>
  <c r="U416" i="1"/>
  <c r="U412" i="1"/>
  <c r="U408" i="1"/>
  <c r="U404" i="1"/>
  <c r="U400" i="1"/>
  <c r="U396" i="1"/>
  <c r="U392" i="1"/>
  <c r="U388" i="1"/>
  <c r="U384" i="1"/>
  <c r="U380" i="1"/>
  <c r="U376" i="1"/>
  <c r="U372" i="1"/>
  <c r="U368" i="1"/>
  <c r="U364" i="1"/>
  <c r="U360" i="1"/>
  <c r="U356" i="1"/>
  <c r="U352" i="1"/>
  <c r="U348" i="1"/>
  <c r="U344" i="1"/>
  <c r="U340" i="1"/>
  <c r="U336" i="1"/>
  <c r="U332" i="1"/>
  <c r="U328" i="1"/>
  <c r="U324" i="1"/>
  <c r="U320" i="1"/>
  <c r="U316" i="1"/>
  <c r="U312" i="1"/>
  <c r="U308" i="1"/>
  <c r="U304" i="1"/>
  <c r="U300" i="1"/>
  <c r="U296" i="1"/>
  <c r="U292" i="1"/>
  <c r="U288" i="1"/>
  <c r="U284" i="1"/>
  <c r="U280" i="1"/>
  <c r="U276" i="1"/>
  <c r="U272" i="1"/>
  <c r="U268" i="1"/>
  <c r="U264" i="1"/>
  <c r="U260" i="1"/>
  <c r="U256" i="1"/>
  <c r="U252" i="1"/>
  <c r="U248" i="1"/>
  <c r="U244" i="1"/>
  <c r="U240" i="1"/>
  <c r="U236" i="1"/>
  <c r="U232" i="1"/>
  <c r="U228" i="1"/>
  <c r="U224" i="1"/>
  <c r="U220" i="1"/>
  <c r="U216" i="1"/>
  <c r="U212" i="1"/>
  <c r="U208" i="1"/>
  <c r="U204" i="1"/>
  <c r="U200" i="1"/>
  <c r="U196" i="1"/>
  <c r="U192" i="1"/>
  <c r="U188" i="1"/>
  <c r="U184" i="1"/>
  <c r="U180" i="1"/>
  <c r="U176" i="1"/>
  <c r="U172" i="1"/>
  <c r="U168" i="1"/>
  <c r="U164" i="1"/>
  <c r="U160" i="1"/>
  <c r="U156" i="1"/>
  <c r="U152" i="1"/>
  <c r="U148" i="1"/>
  <c r="U144" i="1"/>
  <c r="U140" i="1"/>
  <c r="U136" i="1"/>
  <c r="U132" i="1"/>
  <c r="U128" i="1"/>
  <c r="U124" i="1"/>
  <c r="U120" i="1"/>
  <c r="U116" i="1"/>
  <c r="U112" i="1"/>
  <c r="U108" i="1"/>
  <c r="U104" i="1"/>
  <c r="U100" i="1"/>
  <c r="U96" i="1"/>
  <c r="U92" i="1"/>
  <c r="U88" i="1"/>
  <c r="U84" i="1"/>
  <c r="U80" i="1"/>
  <c r="U76" i="1"/>
  <c r="U72" i="1"/>
  <c r="U68" i="1"/>
  <c r="U64" i="1"/>
  <c r="U60" i="1"/>
  <c r="U56" i="1"/>
  <c r="U52" i="1"/>
  <c r="U48" i="1"/>
  <c r="U44" i="1"/>
  <c r="U40" i="1"/>
  <c r="U36" i="1"/>
  <c r="U32" i="1"/>
  <c r="U28" i="1"/>
  <c r="U24" i="1"/>
  <c r="U20" i="1"/>
  <c r="U16" i="1"/>
  <c r="U12" i="1"/>
  <c r="U8" i="1"/>
  <c r="U4" i="1"/>
  <c r="E7" i="5"/>
  <c r="H7" i="5" s="1"/>
  <c r="E9" i="5"/>
  <c r="G9" i="5" s="1"/>
  <c r="G12" i="5"/>
  <c r="H8" i="5"/>
  <c r="G13" i="5"/>
  <c r="E11" i="5"/>
  <c r="H11" i="5" s="1"/>
  <c r="G4" i="5"/>
  <c r="G5" i="5"/>
  <c r="H13" i="5"/>
  <c r="H4" i="5"/>
  <c r="H5" i="5"/>
  <c r="G8" i="5"/>
  <c r="H12" i="5"/>
  <c r="E2" i="5"/>
  <c r="H2" i="5" s="1"/>
  <c r="E10" i="5"/>
  <c r="H10" i="5" s="1"/>
  <c r="E6" i="5"/>
  <c r="G6" i="5" s="1"/>
  <c r="F13" i="5"/>
  <c r="F9" i="5"/>
  <c r="F5" i="5"/>
  <c r="F12" i="5"/>
  <c r="F8" i="5"/>
  <c r="F4" i="5"/>
  <c r="F3" i="5" l="1"/>
  <c r="H3" i="5"/>
  <c r="G7" i="5"/>
  <c r="F7" i="5"/>
  <c r="H9" i="5"/>
  <c r="F11" i="5"/>
  <c r="F6" i="5"/>
  <c r="G11" i="5"/>
  <c r="H6" i="5"/>
  <c r="F10" i="5"/>
  <c r="F2" i="5"/>
  <c r="G10" i="5"/>
  <c r="G2" i="5"/>
</calcChain>
</file>

<file path=xl/sharedStrings.xml><?xml version="1.0" encoding="utf-8"?>
<sst xmlns="http://schemas.openxmlformats.org/spreadsheetml/2006/main" count="33063" uniqueCount="8404">
  <si>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</si>
  <si>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</si>
  <si>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</si>
  <si>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</si>
  <si>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</si>
  <si>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</si>
  <si>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</si>
  <si>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</si>
  <si>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</si>
  <si>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</si>
  <si>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</si>
  <si>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</si>
  <si>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</si>
  <si>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</si>
  <si>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</si>
  <si>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</si>
  <si>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</si>
  <si>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</si>
  <si>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</si>
  <si>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</si>
  <si>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</si>
  <si>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</si>
  <si>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</si>
  <si>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</si>
  <si>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</si>
  <si>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</si>
  <si>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</si>
  <si>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</si>
  <si>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</si>
  <si>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</si>
  <si>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</si>
  <si>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</si>
  <si>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</si>
  <si>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</si>
  <si>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</si>
  <si>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</si>
  <si>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</si>
  <si>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</si>
  <si>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</si>
  <si>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</si>
  <si>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</si>
  <si>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</si>
  <si>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</si>
  <si>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</si>
  <si>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</si>
  <si>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</si>
  <si>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</si>
  <si>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</si>
  <si>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</si>
  <si>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</si>
  <si>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</si>
  <si>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</si>
  <si>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</si>
  <si>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</si>
  <si>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</si>
  <si>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</si>
  <si>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</si>
  <si>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</si>
  <si>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</si>
  <si>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</si>
  <si>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</si>
  <si>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</si>
  <si>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</si>
  <si>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</si>
  <si>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</si>
  <si>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</si>
  <si>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</si>
  <si>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</si>
  <si>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</si>
  <si>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</si>
  <si>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</si>
  <si>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</si>
  <si>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</si>
  <si>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</si>
  <si>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</si>
  <si>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</si>
  <si>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</si>
  <si>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</si>
  <si>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</si>
  <si>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</si>
  <si>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</si>
  <si>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</si>
  <si>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</si>
  <si>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</si>
  <si>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</si>
  <si>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</si>
  <si>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</si>
  <si>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</si>
  <si>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</si>
  <si>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</si>
  <si>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</si>
  <si>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</si>
  <si>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</si>
  <si>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</si>
  <si>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</si>
  <si>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</si>
  <si>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</si>
  <si>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</si>
  <si>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</si>
  <si>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</si>
  <si>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</si>
  <si>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</si>
  <si>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</si>
  <si>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</si>
  <si>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</si>
  <si>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</si>
  <si>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</si>
  <si>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</si>
  <si>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</si>
  <si>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</si>
  <si>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</si>
  <si>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</si>
  <si>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</si>
  <si>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</si>
  <si>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</si>
  <si>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</si>
  <si>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</si>
  <si>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</si>
  <si>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</si>
  <si>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</si>
  <si>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</si>
  <si>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</si>
  <si>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</si>
  <si>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</si>
  <si>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</si>
  <si>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</si>
  <si>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</si>
  <si>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</si>
  <si>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</si>
  <si>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</si>
  <si>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</si>
  <si>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</si>
  <si>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</si>
  <si>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</si>
  <si>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</si>
  <si>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</si>
  <si>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</si>
  <si>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</si>
  <si>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</si>
  <si>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</si>
  <si>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</si>
  <si>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</si>
  <si>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</si>
  <si>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</si>
  <si>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</si>
  <si>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</si>
  <si>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</si>
  <si>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</si>
  <si>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</si>
  <si>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</si>
  <si>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</si>
  <si>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</si>
  <si>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</si>
  <si>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</si>
  <si>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</si>
  <si>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</si>
  <si>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</si>
  <si>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</si>
  <si>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</si>
  <si>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</si>
  <si>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</si>
  <si>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</si>
  <si>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</si>
  <si>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</si>
  <si>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</si>
  <si>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</si>
  <si>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</si>
  <si>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</si>
  <si>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</si>
  <si>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</si>
  <si>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</si>
  <si>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</si>
  <si>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</si>
  <si>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</si>
  <si>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</si>
  <si>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</si>
  <si>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</si>
  <si>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</si>
  <si>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</si>
  <si>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</si>
  <si>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</si>
  <si>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</si>
  <si>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</si>
  <si>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</si>
  <si>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</si>
  <si>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</si>
  <si>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</si>
  <si>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</si>
  <si>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</si>
  <si>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</si>
  <si>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</si>
  <si>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</si>
  <si>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</si>
  <si>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</si>
  <si>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</si>
  <si>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</si>
  <si>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</si>
  <si>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</si>
  <si>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</si>
  <si>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</si>
  <si>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</si>
  <si>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</si>
  <si>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</si>
  <si>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</si>
  <si>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</si>
  <si>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</si>
  <si>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</si>
  <si>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</si>
  <si>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</si>
  <si>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</si>
  <si>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</si>
  <si>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</si>
  <si>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</si>
  <si>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</si>
  <si>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</si>
  <si>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</si>
  <si>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</si>
  <si>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</si>
  <si>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</si>
  <si>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</si>
  <si>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</si>
  <si>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</si>
  <si>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</si>
  <si>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</si>
  <si>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</si>
  <si>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</si>
  <si>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</si>
  <si>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</si>
  <si>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</si>
  <si>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</si>
  <si>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</si>
  <si>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</si>
  <si>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</si>
  <si>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</si>
  <si>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</si>
  <si>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</si>
  <si>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</si>
  <si>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</si>
  <si>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</si>
  <si>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</si>
  <si>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</si>
  <si>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</si>
  <si>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</si>
  <si>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</si>
  <si>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</si>
  <si>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</si>
  <si>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</si>
  <si>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</si>
  <si>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</si>
  <si>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</si>
  <si>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</si>
  <si>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</si>
  <si>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</si>
  <si>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</si>
  <si>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</si>
  <si>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</si>
  <si>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</si>
  <si>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</si>
  <si>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</si>
  <si>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</si>
  <si>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</si>
  <si>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</si>
  <si>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</si>
  <si>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</si>
  <si>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</si>
  <si>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</si>
  <si>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</si>
  <si>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</si>
  <si>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</si>
  <si>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</si>
  <si>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</si>
  <si>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</si>
  <si>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</si>
  <si>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</si>
  <si>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</si>
  <si>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</si>
  <si>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</si>
  <si>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</si>
  <si>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</si>
  <si>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</si>
  <si>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</si>
  <si>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</si>
  <si>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</si>
  <si>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</si>
  <si>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</si>
  <si>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</si>
  <si>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</si>
  <si>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</si>
  <si>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</si>
  <si>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</si>
  <si>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</si>
  <si>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</si>
  <si>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</si>
  <si>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</si>
  <si>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</si>
  <si>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</si>
  <si>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</si>
  <si>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</si>
  <si>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</si>
  <si>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</si>
  <si>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</si>
  <si>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</si>
  <si>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</si>
  <si>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</si>
  <si>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</si>
  <si>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</si>
  <si>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</si>
  <si>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</si>
  <si>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</si>
  <si>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</si>
  <si>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</si>
  <si>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</si>
  <si>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</si>
  <si>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</si>
  <si>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</si>
  <si>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</si>
  <si>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</si>
  <si>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</si>
  <si>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</si>
  <si>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</si>
  <si>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</si>
  <si>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</si>
  <si>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</si>
  <si>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</si>
  <si>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</si>
  <si>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</si>
  <si>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</si>
  <si>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</si>
  <si>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</si>
  <si>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</si>
  <si>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</si>
  <si>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</si>
  <si>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</si>
  <si>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</si>
  <si>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</si>
  <si>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</si>
  <si>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</si>
  <si>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</si>
  <si>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</si>
  <si>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</si>
  <si>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</si>
  <si>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</si>
  <si>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</si>
  <si>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</si>
  <si>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</si>
  <si>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</si>
  <si>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</si>
  <si>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</si>
  <si>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</si>
  <si>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</si>
  <si>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</si>
  <si>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</si>
  <si>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</si>
  <si>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</si>
  <si>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</si>
  <si>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</si>
  <si>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</si>
  <si>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</si>
  <si>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</si>
  <si>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</si>
  <si>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</si>
  <si>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</si>
  <si>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</si>
  <si>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</si>
  <si>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</si>
  <si>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</si>
  <si>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</si>
  <si>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</si>
  <si>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</si>
  <si>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</si>
  <si>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</si>
  <si>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</si>
  <si>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</si>
  <si>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</si>
  <si>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</si>
  <si>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</si>
  <si>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</si>
  <si>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</si>
  <si>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</si>
  <si>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</si>
  <si>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</si>
  <si>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</si>
  <si>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</si>
  <si>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</si>
  <si>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</si>
  <si>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</si>
  <si>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</si>
  <si>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</si>
  <si>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</si>
  <si>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</si>
  <si>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</si>
  <si>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</si>
  <si>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</si>
  <si>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</si>
  <si>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</si>
  <si>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</si>
  <si>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</si>
  <si>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</si>
  <si>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</si>
  <si>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</si>
  <si>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</si>
  <si>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</si>
  <si>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</si>
  <si>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</si>
  <si>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</si>
  <si>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</si>
  <si>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</si>
  <si>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</si>
  <si>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</si>
  <si>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</si>
  <si>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</si>
  <si>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</si>
  <si>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</si>
  <si>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</si>
  <si>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</si>
  <si>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</si>
  <si>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</si>
  <si>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</si>
  <si>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</si>
  <si>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</si>
  <si>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</si>
  <si>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</si>
  <si>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</si>
  <si>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</si>
  <si>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</si>
  <si>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</si>
  <si>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</si>
  <si>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</si>
  <si>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</si>
  <si>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</si>
  <si>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</si>
  <si>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</si>
  <si>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</si>
  <si>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</si>
  <si>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</si>
  <si>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</si>
  <si>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</si>
  <si>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</si>
  <si>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</si>
  <si>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</si>
  <si>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</si>
  <si>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</si>
  <si>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</si>
  <si>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</si>
  <si>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</si>
  <si>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</si>
  <si>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</si>
  <si>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</si>
  <si>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</si>
  <si>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</si>
  <si>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</si>
  <si>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</si>
  <si>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</si>
  <si>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</si>
  <si>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</si>
  <si>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</si>
  <si>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</si>
  <si>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</si>
  <si>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</si>
  <si>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</si>
  <si>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</si>
  <si>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</si>
  <si>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</si>
  <si>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</si>
  <si>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</si>
  <si>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</si>
  <si>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</si>
  <si>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</si>
  <si>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</si>
  <si>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</si>
  <si>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</si>
  <si>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</si>
  <si>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</si>
  <si>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</si>
  <si>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</si>
  <si>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</si>
  <si>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</si>
  <si>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</si>
  <si>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</si>
  <si>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</si>
  <si>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</si>
  <si>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</si>
  <si>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</si>
  <si>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</si>
  <si>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</si>
  <si>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</si>
  <si>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</si>
  <si>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</si>
  <si>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</si>
  <si>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</si>
  <si>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</si>
  <si>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</si>
  <si>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</si>
  <si>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</si>
  <si>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</si>
  <si>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</si>
  <si>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</si>
  <si>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</si>
  <si>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</si>
  <si>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</si>
  <si>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</si>
  <si>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</si>
  <si>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</si>
  <si>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</si>
  <si>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</si>
  <si>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</si>
  <si>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</si>
  <si>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</si>
  <si>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</si>
  <si>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</si>
  <si>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</si>
  <si>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</si>
  <si>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</si>
  <si>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</si>
  <si>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</si>
  <si>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</si>
  <si>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</si>
  <si>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</si>
  <si>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</si>
  <si>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</si>
  <si>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</si>
  <si>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</si>
  <si>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</si>
  <si>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</si>
  <si>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</si>
  <si>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</si>
  <si>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</si>
  <si>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</si>
  <si>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</si>
  <si>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</si>
  <si>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</si>
  <si>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</si>
  <si>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</si>
  <si>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</si>
  <si>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</si>
  <si>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</si>
  <si>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</si>
  <si>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</si>
  <si>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</si>
  <si>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</si>
  <si>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</si>
  <si>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</si>
  <si>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</si>
  <si>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</si>
  <si>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</si>
  <si>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</si>
  <si>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</si>
  <si>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</si>
  <si>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</si>
  <si>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</si>
  <si>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</si>
  <si>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</si>
  <si>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</si>
  <si>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</si>
  <si>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</si>
  <si>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</si>
  <si>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</si>
  <si>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</si>
  <si>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</si>
  <si>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</si>
  <si>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</si>
  <si>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</si>
  <si>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</si>
  <si>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</si>
  <si>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</si>
  <si>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</si>
  <si>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</si>
  <si>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</si>
  <si>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</si>
  <si>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</si>
  <si>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</si>
  <si>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</si>
  <si>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</si>
  <si>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</si>
  <si>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</si>
  <si>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</si>
  <si>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</si>
  <si>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</si>
  <si>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</si>
  <si>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</si>
  <si>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</si>
  <si>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</si>
  <si>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</si>
  <si>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</si>
  <si>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</si>
  <si>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</si>
  <si>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</si>
  <si>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</si>
  <si>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</si>
  <si>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</si>
  <si>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</si>
  <si>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</si>
  <si>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</si>
  <si>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</si>
  <si>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</si>
  <si>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</si>
  <si>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</si>
  <si>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</si>
  <si>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</si>
  <si>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</si>
  <si>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</si>
  <si>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</si>
  <si>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</si>
  <si>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</si>
  <si>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</si>
  <si>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</si>
  <si>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</si>
  <si>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</si>
  <si>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</si>
  <si>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</si>
  <si>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</si>
  <si>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</si>
  <si>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</si>
  <si>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</si>
  <si>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</si>
  <si>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</si>
  <si>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</si>
  <si>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</si>
  <si>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</si>
  <si>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</si>
  <si>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</si>
  <si>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</si>
  <si>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</si>
  <si>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</si>
  <si>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</si>
  <si>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</si>
  <si>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</si>
  <si>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</si>
  <si>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</si>
  <si>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</si>
  <si>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</si>
  <si>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</si>
  <si>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</si>
  <si>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</si>
  <si>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</si>
  <si>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</si>
  <si>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</si>
  <si>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</si>
  <si>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</si>
  <si>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</si>
  <si>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</si>
  <si>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</si>
  <si>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</si>
  <si>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</si>
  <si>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</si>
  <si>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</si>
  <si>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</si>
  <si>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</si>
  <si>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</si>
  <si>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</si>
  <si>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</si>
  <si>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</si>
  <si>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</si>
  <si>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</si>
  <si>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</si>
  <si>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</si>
  <si>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</si>
  <si>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</si>
  <si>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</si>
  <si>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</si>
  <si>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</si>
  <si>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</si>
  <si>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</si>
  <si>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</si>
  <si>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</si>
  <si>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</si>
  <si>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</si>
  <si>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</si>
  <si>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</si>
  <si>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</si>
  <si>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</si>
  <si>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</si>
  <si>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</si>
  <si>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</si>
  <si>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</si>
  <si>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</si>
  <si>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</si>
  <si>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</si>
  <si>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</si>
  <si>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</si>
  <si>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</si>
  <si>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</si>
  <si>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</si>
  <si>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</si>
  <si>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</si>
  <si>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</si>
  <si>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</si>
  <si>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</si>
  <si>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</si>
  <si>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</si>
  <si>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</si>
  <si>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</si>
  <si>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</si>
  <si>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</si>
  <si>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</si>
  <si>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</si>
  <si>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</si>
  <si>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</si>
  <si>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</si>
  <si>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</si>
  <si>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</si>
  <si>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</si>
  <si>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</si>
  <si>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</si>
  <si>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</si>
  <si>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</si>
  <si>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</si>
  <si>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</si>
  <si>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</si>
  <si>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</si>
  <si>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</si>
  <si>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</si>
  <si>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</si>
  <si>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</si>
  <si>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</si>
  <si>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</si>
  <si>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</si>
  <si>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</si>
  <si>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</si>
  <si>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</si>
  <si>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</si>
  <si>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</si>
  <si>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</si>
  <si>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</si>
  <si>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</si>
  <si>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</si>
  <si>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</si>
  <si>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</si>
  <si>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</si>
  <si>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</si>
  <si>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</si>
  <si>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</si>
  <si>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</si>
  <si>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</si>
  <si>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</si>
  <si>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</si>
  <si>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</si>
  <si>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</si>
  <si>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</si>
  <si>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</si>
  <si>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</si>
  <si>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</si>
  <si>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</si>
  <si>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</si>
  <si>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</si>
  <si>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</si>
  <si>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</si>
  <si>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</si>
  <si>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</si>
  <si>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</si>
  <si>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</si>
  <si>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</si>
  <si>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</si>
  <si>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</si>
  <si>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</si>
  <si>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</si>
  <si>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</si>
  <si>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</si>
  <si>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</si>
  <si>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</si>
  <si>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</si>
  <si>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</si>
  <si>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</si>
  <si>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</si>
  <si>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</si>
  <si>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</si>
  <si>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</si>
  <si>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</si>
  <si>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</si>
  <si>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</si>
  <si>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</si>
  <si>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</si>
  <si>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</si>
  <si>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</si>
  <si>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</si>
  <si>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</si>
  <si>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</si>
  <si>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</si>
  <si>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</si>
  <si>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</si>
  <si>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</si>
  <si>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</si>
  <si>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</si>
  <si>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</si>
  <si>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</si>
  <si>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</si>
  <si>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</si>
  <si>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</si>
  <si>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</si>
  <si>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</si>
  <si>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</si>
  <si>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</si>
  <si>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</si>
  <si>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</si>
  <si>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</si>
  <si>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</si>
  <si>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</si>
  <si>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</si>
  <si>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</si>
  <si>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</si>
  <si>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</si>
  <si>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</si>
  <si>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</si>
  <si>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</si>
  <si>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</si>
  <si>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</si>
  <si>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</si>
  <si>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</si>
  <si>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</si>
  <si>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</si>
  <si>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</si>
  <si>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</si>
  <si>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</si>
  <si>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</si>
  <si>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</si>
  <si>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</si>
  <si>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</si>
  <si>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</si>
  <si>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</si>
  <si>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</si>
  <si>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</si>
  <si>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</si>
  <si>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</si>
  <si>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</si>
  <si>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</si>
  <si>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</si>
  <si>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</si>
  <si>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</si>
  <si>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</si>
  <si>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</si>
  <si>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</si>
  <si>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</si>
  <si>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</si>
  <si>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</si>
  <si>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</si>
  <si>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</si>
  <si>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</si>
  <si>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</si>
  <si>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</si>
  <si>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</si>
  <si>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</si>
  <si>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</si>
  <si>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</si>
  <si>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</si>
  <si>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</si>
  <si>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</si>
  <si>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</si>
  <si>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</si>
  <si>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</si>
  <si>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</si>
  <si>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</si>
  <si>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</si>
  <si>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</si>
  <si>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</si>
  <si>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</si>
  <si>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</si>
  <si>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</si>
  <si>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</si>
  <si>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</si>
  <si>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</si>
  <si>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</si>
  <si>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</si>
  <si>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</si>
  <si>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</si>
  <si>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</si>
  <si>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</si>
  <si>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</si>
  <si>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</si>
  <si>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</si>
  <si>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</si>
  <si>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</si>
  <si>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</si>
  <si>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</si>
  <si>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</si>
  <si>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</si>
  <si>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</si>
  <si>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</si>
  <si>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</si>
  <si>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</si>
  <si>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</si>
  <si>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</si>
  <si>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</si>
  <si>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</si>
  <si>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</si>
  <si>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</si>
  <si>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</si>
  <si>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</si>
  <si>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</si>
  <si>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</si>
  <si>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</si>
  <si>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</si>
  <si>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</si>
  <si>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</si>
  <si>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</si>
  <si>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</si>
  <si>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</si>
  <si>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</si>
  <si>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</si>
  <si>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</si>
  <si>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</si>
  <si>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</si>
  <si>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</si>
  <si>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</si>
  <si>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</si>
  <si>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</si>
  <si>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</si>
  <si>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</si>
  <si>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</si>
  <si>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</si>
  <si>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</si>
  <si>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</si>
  <si>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</si>
  <si>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</si>
  <si>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</si>
  <si>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</si>
  <si>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</si>
  <si>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</si>
  <si>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</si>
  <si>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</si>
  <si>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</si>
  <si>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</si>
  <si>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</si>
  <si>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</si>
  <si>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</si>
  <si>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</si>
  <si>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</si>
  <si>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</si>
  <si>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</si>
  <si>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</si>
  <si>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</si>
  <si>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</si>
  <si>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</si>
  <si>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</si>
  <si>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</si>
  <si>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</si>
  <si>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</si>
  <si>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</si>
  <si>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</si>
  <si>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</si>
  <si>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</si>
  <si>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</si>
  <si>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</si>
  <si>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</si>
  <si>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</si>
  <si>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</si>
  <si>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</si>
  <si>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</si>
  <si>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</si>
  <si>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</si>
  <si>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</si>
  <si>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</si>
  <si>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</si>
  <si>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</si>
  <si>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</si>
  <si>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</si>
  <si>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</si>
  <si>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</si>
  <si>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</si>
  <si>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</si>
  <si>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</si>
  <si>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</si>
  <si>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</si>
  <si>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</si>
  <si>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</si>
  <si>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</si>
  <si>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</si>
  <si>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</si>
  <si>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</si>
  <si>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</si>
  <si>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</si>
  <si>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</si>
  <si>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</si>
  <si>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</si>
  <si>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</si>
  <si>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</si>
  <si>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</si>
  <si>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</si>
  <si>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</si>
  <si>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</si>
  <si>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</si>
  <si>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</si>
  <si>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</si>
  <si>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</si>
  <si>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</si>
  <si>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</si>
  <si>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</si>
  <si>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</si>
  <si>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</si>
  <si>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</si>
  <si>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</si>
  <si>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</si>
  <si>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</si>
  <si>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</si>
  <si>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</si>
  <si>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</si>
  <si>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</si>
  <si>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</si>
  <si>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</si>
  <si>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</si>
  <si>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</si>
  <si>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</si>
  <si>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</si>
  <si>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</si>
  <si>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</si>
  <si>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</si>
  <si>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</si>
  <si>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</si>
  <si>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</si>
  <si>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</si>
  <si>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</si>
  <si>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</si>
  <si>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</si>
  <si>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</si>
  <si>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</si>
  <si>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</si>
  <si>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</si>
  <si>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</si>
  <si>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</si>
  <si>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</si>
  <si>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</si>
  <si>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</si>
  <si>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</si>
  <si>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</si>
  <si>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</si>
  <si>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</si>
  <si>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</si>
  <si>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</si>
  <si>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</si>
  <si>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</si>
  <si>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</si>
  <si>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</si>
  <si>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</si>
  <si>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</si>
  <si>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</si>
  <si>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</si>
  <si>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</si>
  <si>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</si>
  <si>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</si>
  <si>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</si>
  <si>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</si>
  <si>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</si>
  <si>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</si>
  <si>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</si>
  <si>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</si>
  <si>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</si>
  <si>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</si>
  <si>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</si>
  <si>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</si>
  <si>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</si>
  <si>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</si>
  <si>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</si>
  <si>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</si>
  <si>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</si>
  <si>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</si>
  <si>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</si>
  <si>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</si>
  <si>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</si>
  <si>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</si>
  <si>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</si>
  <si>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</si>
  <si>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</si>
  <si>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</si>
  <si>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</si>
  <si>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</si>
  <si>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</si>
  <si>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</si>
  <si>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</si>
  <si>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</si>
  <si>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</si>
  <si>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</si>
  <si>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</si>
  <si>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</si>
  <si>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</si>
  <si>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</si>
  <si>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</si>
  <si>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</si>
  <si>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</si>
  <si>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</si>
  <si>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</si>
  <si>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</si>
  <si>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</si>
  <si>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</si>
  <si>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</si>
  <si>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</si>
  <si>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</si>
  <si>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</si>
  <si>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</si>
  <si>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</si>
  <si>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</si>
  <si>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</si>
  <si>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</si>
  <si>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</si>
  <si>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</si>
  <si>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</si>
  <si>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</si>
  <si>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</si>
  <si>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</si>
  <si>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</si>
  <si>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</si>
  <si>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</si>
  <si>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</si>
  <si>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</si>
  <si>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</si>
  <si>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</si>
  <si>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</si>
  <si>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</si>
  <si>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</si>
  <si>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</si>
  <si>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</si>
  <si>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</si>
  <si>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</si>
  <si>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</si>
  <si>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</si>
  <si>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</si>
  <si>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</si>
  <si>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</si>
  <si>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</si>
  <si>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</si>
  <si>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</si>
  <si>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</si>
  <si>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</si>
  <si>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</si>
  <si>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</si>
  <si>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</si>
  <si>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</si>
  <si>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</si>
  <si>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</si>
  <si>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</si>
  <si>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</si>
  <si>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</si>
  <si>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</si>
  <si>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</si>
  <si>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</si>
  <si>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</si>
  <si>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</si>
  <si>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</si>
  <si>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</si>
  <si>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</si>
  <si>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</si>
  <si>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</si>
  <si>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</si>
  <si>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</si>
  <si>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</si>
  <si>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</si>
  <si>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</si>
  <si>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</si>
  <si>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</si>
  <si>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</si>
  <si>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</si>
  <si>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</si>
  <si>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</si>
  <si>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</si>
  <si>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</si>
  <si>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</si>
  <si>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</si>
  <si>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</si>
  <si>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</si>
  <si>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</si>
  <si>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</si>
  <si>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</si>
  <si>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</si>
  <si>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</si>
  <si>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</si>
  <si>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</si>
  <si>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</si>
  <si>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</si>
  <si>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</si>
  <si>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</si>
  <si>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</si>
  <si>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</si>
  <si>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</si>
  <si>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</si>
  <si>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</si>
  <si>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</si>
  <si>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</si>
  <si>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</si>
  <si>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</si>
  <si>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</si>
  <si>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</si>
  <si>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</si>
  <si>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</si>
  <si>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</si>
  <si>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</si>
  <si>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</si>
  <si>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</si>
  <si>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</si>
  <si>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</si>
  <si>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</si>
  <si>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</si>
  <si>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</si>
  <si>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</si>
  <si>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</si>
  <si>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</si>
  <si>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</si>
  <si>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</si>
  <si>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</si>
  <si>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</si>
  <si>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</si>
  <si>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</si>
  <si>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</si>
  <si>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</si>
  <si>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</si>
  <si>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</si>
  <si>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</si>
  <si>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</si>
  <si>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</si>
  <si>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</si>
  <si>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</si>
  <si>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</si>
  <si>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</si>
  <si>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</si>
  <si>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</si>
  <si>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</si>
  <si>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</si>
  <si>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</si>
  <si>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</si>
  <si>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</si>
  <si>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</si>
  <si>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</si>
  <si>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</si>
  <si>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</si>
  <si>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</si>
  <si>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</si>
  <si>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</si>
  <si>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</si>
  <si>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</si>
  <si>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</si>
  <si>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</si>
  <si>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</si>
  <si>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</si>
  <si>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</si>
  <si>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</si>
  <si>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</si>
  <si>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</si>
  <si>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</si>
  <si>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</si>
  <si>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</si>
  <si>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</si>
  <si>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</si>
  <si>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</si>
  <si>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</si>
  <si>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</si>
  <si>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</si>
  <si>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</si>
  <si>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</si>
  <si>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</si>
  <si>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</si>
  <si>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</si>
  <si>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</si>
  <si>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</si>
  <si>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</si>
  <si>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</si>
  <si>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</si>
  <si>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</si>
  <si>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</si>
  <si>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</si>
  <si>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</si>
  <si>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</si>
  <si>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</si>
  <si>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</si>
  <si>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</si>
  <si>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</si>
  <si>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</si>
  <si>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</si>
  <si>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</si>
  <si>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</si>
  <si>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</si>
  <si>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</si>
  <si>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</si>
  <si>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</si>
  <si>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</si>
  <si>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</si>
  <si>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</si>
  <si>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</si>
  <si>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</si>
  <si>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</si>
  <si>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</si>
  <si>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</si>
  <si>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</si>
  <si>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</si>
  <si>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</si>
  <si>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</si>
  <si>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</si>
  <si>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</si>
  <si>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</si>
  <si>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</si>
  <si>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</si>
  <si>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</si>
  <si>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</si>
  <si>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</si>
  <si>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</si>
  <si>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</si>
  <si>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</si>
  <si>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</si>
  <si>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</si>
  <si>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</si>
  <si>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</si>
  <si>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</si>
  <si>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</si>
  <si>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</si>
  <si>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</si>
  <si>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</si>
  <si>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</si>
  <si>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</si>
  <si>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</si>
  <si>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</si>
  <si>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</si>
  <si>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</si>
  <si>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</si>
  <si>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</si>
  <si>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</si>
  <si>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</si>
  <si>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</si>
  <si>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</si>
  <si>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</si>
  <si>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</si>
  <si>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</si>
  <si>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</si>
  <si>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</si>
  <si>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</si>
  <si>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</si>
  <si>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</si>
  <si>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</si>
  <si>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</si>
  <si>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</si>
  <si>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</si>
  <si>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</si>
  <si>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</si>
  <si>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</si>
  <si>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</si>
  <si>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</si>
  <si>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</si>
  <si>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</si>
  <si>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</si>
  <si>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</si>
  <si>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</si>
  <si>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</si>
  <si>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</si>
  <si>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</si>
  <si>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</si>
  <si>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</si>
  <si>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</si>
  <si>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</si>
  <si>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</si>
  <si>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</si>
  <si>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</si>
  <si>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</si>
  <si>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</si>
  <si>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</si>
  <si>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</si>
  <si>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</si>
  <si>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</si>
  <si>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</si>
  <si>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</si>
  <si>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</si>
  <si>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</si>
  <si>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</si>
  <si>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</si>
  <si>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</si>
  <si>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</si>
  <si>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</si>
  <si>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</si>
  <si>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</si>
  <si>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</si>
  <si>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</si>
  <si>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</si>
  <si>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</si>
  <si>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</si>
  <si>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</si>
  <si>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</si>
  <si>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</si>
  <si>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</si>
  <si>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</si>
  <si>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</si>
  <si>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</si>
  <si>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</si>
  <si>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</si>
  <si>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</si>
  <si>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</si>
  <si>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</si>
  <si>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</si>
  <si>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</si>
  <si>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</si>
  <si>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</si>
  <si>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</si>
  <si>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</si>
  <si>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</si>
  <si>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</si>
  <si>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</si>
  <si>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</si>
  <si>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</si>
  <si>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</si>
  <si>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</si>
  <si>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</si>
  <si>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</si>
  <si>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</si>
  <si>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</si>
  <si>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</si>
  <si>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</si>
  <si>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</si>
  <si>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</si>
  <si>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</si>
  <si>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</si>
  <si>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</si>
  <si>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</si>
  <si>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</si>
  <si>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</si>
  <si>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</si>
  <si>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</si>
  <si>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</si>
  <si>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</si>
  <si>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</si>
  <si>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</si>
  <si>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</si>
  <si>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</si>
  <si>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</si>
  <si>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</si>
  <si>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</si>
  <si>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</si>
  <si>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</si>
  <si>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</si>
  <si>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</si>
  <si>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</si>
  <si>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</si>
  <si>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</si>
  <si>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</si>
  <si>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</si>
  <si>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</si>
  <si>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</si>
  <si>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</si>
  <si>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</si>
  <si>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</si>
  <si>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</si>
  <si>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</si>
  <si>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</si>
  <si>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</si>
  <si>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</si>
  <si>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</si>
  <si>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</si>
  <si>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</si>
  <si>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</si>
  <si>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</si>
  <si>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</si>
  <si>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</si>
  <si>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</si>
  <si>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</si>
  <si>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</si>
  <si>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</si>
  <si>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</si>
  <si>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</si>
  <si>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</si>
  <si>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</si>
  <si>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</si>
  <si>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</si>
  <si>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</si>
  <si>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</si>
  <si>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</si>
  <si>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</si>
  <si>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</si>
  <si>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</si>
  <si>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</si>
  <si>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</si>
  <si>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</si>
  <si>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</si>
  <si>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</si>
  <si>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</si>
  <si>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</si>
  <si>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</si>
  <si>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</si>
  <si>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</si>
  <si>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</si>
  <si>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</si>
  <si>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</si>
  <si>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</si>
  <si>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</si>
  <si>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</si>
  <si>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</si>
  <si>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</si>
  <si>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</si>
  <si>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</si>
  <si>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</si>
  <si>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</si>
  <si>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</si>
  <si>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</si>
  <si>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</si>
  <si>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</si>
  <si>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</si>
  <si>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</si>
  <si>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</si>
  <si>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</si>
  <si>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</si>
  <si>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</si>
  <si>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</si>
  <si>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</si>
  <si>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</si>
  <si>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</si>
  <si>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</si>
  <si>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</si>
  <si>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</si>
  <si>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</si>
  <si>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</si>
  <si>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</si>
  <si>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</si>
  <si>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</si>
  <si>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</si>
  <si>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</si>
  <si>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</si>
  <si>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</si>
  <si>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</si>
  <si>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</si>
  <si>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</si>
  <si>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</si>
  <si>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</si>
  <si>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</si>
  <si>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</si>
  <si>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</si>
  <si>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</si>
  <si>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</si>
  <si>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</si>
  <si>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</si>
  <si>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</si>
  <si>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</si>
  <si>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</si>
  <si>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</si>
  <si>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</si>
  <si>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</si>
  <si>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</si>
  <si>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</si>
  <si>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</si>
  <si>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</si>
  <si>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</si>
  <si>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</si>
  <si>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</si>
  <si>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</si>
  <si>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</si>
  <si>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</si>
  <si>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</si>
  <si>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</si>
  <si>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</si>
  <si>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</si>
  <si>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</si>
  <si>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</si>
  <si>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</si>
  <si>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</si>
  <si>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</si>
  <si>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</si>
  <si>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</si>
  <si>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</si>
  <si>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</si>
  <si>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</si>
  <si>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</si>
  <si>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</si>
  <si>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</si>
  <si>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</si>
  <si>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</si>
  <si>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</si>
  <si>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</si>
  <si>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</si>
  <si>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</si>
  <si>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</si>
  <si>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</si>
  <si>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</si>
  <si>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</si>
  <si>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</si>
  <si>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</si>
  <si>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</si>
  <si>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</si>
  <si>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</si>
  <si>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</si>
  <si>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</si>
  <si>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</si>
  <si>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</si>
  <si>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</si>
  <si>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</si>
  <si>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</si>
  <si>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</si>
  <si>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</si>
  <si>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</si>
  <si>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</si>
  <si>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</si>
  <si>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</si>
  <si>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</si>
  <si>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</si>
  <si>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</si>
  <si>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</si>
  <si>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</si>
  <si>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</si>
  <si>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</si>
  <si>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</si>
  <si>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</si>
  <si>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</si>
  <si>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</si>
  <si>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</si>
  <si>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</si>
  <si>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</si>
  <si>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</si>
  <si>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</si>
  <si>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</si>
  <si>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</si>
  <si>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</si>
  <si>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</si>
  <si>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</si>
  <si>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</si>
  <si>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</si>
  <si>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</si>
  <si>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</si>
  <si>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</si>
  <si>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</si>
  <si>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</si>
  <si>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</si>
  <si>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</si>
  <si>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</si>
  <si>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</si>
  <si>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</si>
  <si>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</si>
  <si>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</si>
  <si>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</si>
  <si>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</si>
  <si>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</si>
  <si>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</si>
  <si>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</si>
  <si>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</si>
  <si>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</si>
  <si>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</si>
  <si>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</si>
  <si>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</si>
  <si>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</si>
  <si>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</si>
  <si>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</si>
  <si>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</si>
  <si>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</si>
  <si>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</si>
  <si>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</si>
  <si>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</si>
  <si>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</si>
  <si>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</si>
  <si>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</si>
  <si>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</si>
  <si>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</si>
  <si>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</si>
  <si>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</si>
  <si>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</si>
  <si>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</si>
  <si>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</si>
  <si>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</si>
  <si>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</si>
  <si>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</si>
  <si>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</si>
  <si>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</si>
  <si>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</si>
  <si>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</si>
  <si>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</si>
  <si>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</si>
  <si>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</si>
  <si>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</si>
  <si>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</si>
  <si>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</si>
  <si>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</si>
  <si>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</si>
  <si>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</si>
  <si>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</si>
  <si>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</si>
  <si>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</si>
  <si>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</si>
  <si>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</si>
  <si>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</si>
  <si>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</si>
  <si>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</si>
  <si>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</si>
  <si>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</si>
  <si>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</si>
  <si>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</si>
  <si>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</si>
  <si>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</si>
  <si>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</si>
  <si>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</si>
  <si>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</si>
  <si>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</si>
  <si>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</si>
  <si>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</si>
  <si>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</si>
  <si>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</si>
  <si>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</si>
  <si>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</si>
  <si>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</si>
  <si>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</si>
  <si>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</si>
  <si>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</si>
  <si>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</si>
  <si>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</si>
  <si>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</si>
  <si>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</si>
  <si>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</si>
  <si>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</si>
  <si>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</si>
  <si>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</si>
  <si>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</si>
  <si>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</si>
  <si>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</si>
  <si>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</si>
  <si>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</si>
  <si>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</si>
  <si>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</si>
  <si>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</si>
  <si>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</si>
  <si>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</si>
  <si>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</si>
  <si>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</si>
  <si>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</si>
  <si>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</si>
  <si>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</si>
  <si>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</si>
  <si>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</si>
  <si>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</si>
  <si>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</si>
  <si>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</si>
  <si>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</si>
  <si>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</si>
  <si>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</si>
  <si>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</si>
  <si>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</si>
  <si>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</si>
  <si>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</si>
  <si>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</si>
  <si>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</si>
  <si>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</si>
  <si>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</si>
  <si>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</si>
  <si>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</si>
  <si>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</si>
  <si>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</si>
  <si>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</si>
  <si>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</si>
  <si>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</si>
  <si>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</si>
  <si>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</si>
  <si>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</si>
  <si>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</si>
  <si>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</si>
  <si>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</si>
  <si>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</si>
  <si>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</si>
  <si>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</si>
  <si>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</si>
  <si>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</si>
  <si>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</si>
  <si>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</si>
  <si>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</si>
  <si>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</si>
  <si>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</si>
  <si>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</si>
  <si>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</si>
  <si>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</si>
  <si>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</si>
  <si>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</si>
  <si>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</si>
  <si>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</si>
  <si>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</si>
  <si>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</si>
  <si>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</si>
  <si>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</si>
  <si>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</si>
  <si>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</si>
  <si>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</si>
  <si>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</si>
  <si>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</si>
  <si>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</si>
  <si>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</si>
  <si>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</si>
  <si>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</si>
  <si>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</si>
  <si>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</si>
  <si>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</si>
  <si>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</si>
  <si>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</si>
  <si>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</si>
  <si>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</si>
  <si>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</si>
  <si>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</si>
  <si>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</si>
  <si>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</si>
  <si>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</si>
  <si>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</si>
  <si>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</si>
  <si>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</si>
  <si>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</si>
  <si>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</si>
  <si>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</si>
  <si>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</si>
  <si>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</si>
  <si>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</si>
  <si>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</si>
  <si>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</si>
  <si>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</si>
  <si>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</si>
  <si>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</si>
  <si>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</si>
  <si>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</si>
  <si>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</si>
  <si>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</si>
  <si>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</si>
  <si>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</si>
  <si>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</si>
  <si>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</si>
  <si>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</si>
  <si>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</si>
  <si>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</si>
  <si>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</si>
  <si>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</si>
  <si>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</si>
  <si>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</si>
  <si>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</si>
  <si>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</si>
  <si>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</si>
  <si>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</si>
  <si>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</si>
  <si>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</si>
  <si>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</si>
  <si>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</si>
  <si>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</si>
  <si>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</si>
  <si>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</si>
  <si>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</si>
  <si>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</si>
  <si>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</si>
  <si>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</si>
  <si>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</si>
  <si>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</si>
  <si>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</si>
  <si>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</si>
  <si>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</si>
  <si>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</si>
  <si>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</si>
  <si>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</si>
  <si>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</si>
  <si>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</si>
  <si>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</si>
  <si>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</si>
  <si>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</si>
  <si>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</si>
  <si>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</si>
  <si>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</si>
  <si>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</si>
  <si>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</si>
  <si>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</si>
  <si>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</si>
  <si>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</si>
  <si>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</si>
  <si>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</si>
  <si>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</si>
  <si>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</si>
  <si>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</si>
  <si>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</si>
  <si>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</si>
  <si>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</si>
  <si>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</si>
  <si>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</si>
  <si>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</si>
  <si>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</si>
  <si>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</si>
  <si>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</si>
  <si>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</si>
  <si>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</si>
  <si>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</si>
  <si>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</si>
  <si>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</si>
  <si>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</si>
  <si>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</si>
  <si>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</si>
  <si>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</si>
  <si>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</si>
  <si>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</si>
  <si>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</si>
  <si>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</si>
  <si>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</si>
  <si>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</si>
  <si>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</si>
  <si>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</si>
  <si>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</si>
  <si>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</si>
  <si>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</si>
  <si>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</si>
  <si>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</si>
  <si>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</si>
  <si>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</si>
  <si>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</si>
  <si>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</si>
  <si>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</si>
  <si>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</si>
  <si>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</si>
  <si>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</si>
  <si>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</si>
  <si>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</si>
  <si>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</si>
  <si>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</si>
  <si>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</si>
  <si>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</si>
  <si>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</si>
  <si>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</si>
  <si>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</si>
  <si>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</si>
  <si>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</si>
  <si>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</si>
  <si>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</si>
  <si>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</si>
  <si>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</si>
  <si>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</si>
  <si>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</si>
  <si>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</si>
  <si>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</si>
  <si>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</si>
  <si>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</si>
  <si>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</si>
  <si>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</si>
  <si>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</si>
  <si>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</si>
  <si>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</si>
  <si>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</si>
  <si>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</si>
  <si>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</si>
  <si>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</si>
  <si>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</si>
  <si>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</si>
  <si>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</si>
  <si>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</si>
  <si>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</si>
  <si>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</si>
  <si>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</si>
  <si>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</si>
  <si>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</si>
  <si>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</si>
  <si>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</si>
  <si>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</si>
  <si>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</si>
  <si>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</si>
  <si>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</si>
  <si>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</si>
  <si>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</si>
  <si>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</si>
  <si>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</si>
  <si>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</si>
  <si>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</si>
  <si>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</si>
  <si>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</si>
  <si>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</si>
  <si>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</si>
  <si>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</si>
  <si>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</si>
  <si>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</si>
  <si>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</si>
  <si>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</si>
  <si>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</si>
  <si>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</si>
  <si>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</si>
  <si>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</si>
  <si>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</si>
  <si>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</si>
  <si>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</si>
  <si>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</si>
  <si>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</si>
  <si>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</si>
  <si>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</si>
  <si>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</si>
  <si>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</si>
  <si>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</si>
  <si>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</si>
  <si>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</si>
  <si>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</si>
  <si>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</si>
  <si>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</si>
  <si>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</si>
  <si>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</si>
  <si>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</si>
  <si>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</si>
  <si>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</si>
  <si>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</si>
  <si>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</si>
  <si>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</si>
  <si>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</si>
  <si>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</si>
  <si>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</si>
  <si>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</si>
  <si>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</si>
  <si>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</si>
  <si>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</si>
  <si>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</si>
  <si>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</si>
  <si>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</si>
  <si>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</si>
  <si>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</si>
  <si>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</si>
  <si>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</si>
  <si>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</si>
  <si>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</si>
  <si>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</si>
  <si>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</si>
  <si>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</si>
  <si>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</si>
  <si>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</si>
  <si>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</si>
  <si>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</si>
  <si>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</si>
  <si>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</si>
  <si>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</si>
  <si>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</si>
  <si>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</si>
  <si>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</si>
  <si>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</si>
  <si>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</si>
  <si>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</si>
  <si>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</si>
  <si>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</si>
  <si>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</si>
  <si>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</si>
  <si>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</si>
  <si>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</si>
  <si>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</si>
  <si>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</si>
  <si>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</si>
  <si>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</si>
  <si>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</si>
  <si>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</si>
  <si>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</si>
  <si>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</si>
  <si>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</si>
  <si>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</si>
  <si>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</si>
  <si>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</si>
  <si>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</si>
  <si>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</si>
  <si>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</si>
  <si>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</si>
  <si>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</si>
  <si>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</si>
  <si>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</si>
  <si>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</si>
  <si>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</si>
  <si>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</si>
  <si>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</si>
  <si>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</si>
  <si>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</si>
  <si>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</si>
  <si>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</si>
  <si>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</si>
  <si>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</si>
  <si>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</si>
  <si>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</si>
  <si>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</si>
  <si>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</si>
  <si>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</si>
  <si>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</si>
  <si>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</si>
  <si>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</si>
  <si>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</si>
  <si>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</si>
  <si>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</si>
  <si>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</si>
  <si>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</si>
  <si>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</si>
  <si>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</si>
  <si>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</si>
  <si>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</si>
  <si>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</si>
  <si>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</si>
  <si>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</si>
  <si>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</si>
  <si>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</si>
  <si>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</si>
  <si>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</si>
  <si>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</si>
  <si>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</si>
  <si>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</si>
  <si>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</si>
  <si>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</si>
  <si>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</si>
  <si>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</si>
  <si>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</si>
  <si>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</si>
  <si>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</si>
  <si>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</si>
  <si>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</si>
  <si>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</si>
  <si>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</si>
  <si>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</si>
  <si>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</si>
  <si>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</si>
  <si>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</si>
  <si>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</si>
  <si>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</si>
  <si>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</si>
  <si>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</si>
  <si>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</si>
  <si>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</si>
  <si>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</si>
  <si>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</si>
  <si>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</si>
  <si>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</si>
  <si>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</si>
  <si>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</si>
  <si>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</si>
  <si>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</si>
  <si>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</si>
  <si>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</si>
  <si>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</si>
  <si>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</si>
  <si>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</si>
  <si>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</si>
  <si>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</si>
  <si>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</si>
  <si>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</si>
  <si>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</si>
  <si>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</si>
  <si>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</si>
  <si>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</si>
  <si>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</si>
  <si>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</si>
  <si>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</si>
  <si>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</si>
  <si>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</si>
  <si>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</si>
  <si>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</si>
  <si>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</si>
  <si>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</si>
  <si>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</si>
  <si>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</si>
  <si>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</si>
  <si>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</si>
  <si>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</si>
  <si>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</si>
  <si>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</si>
  <si>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</si>
  <si>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</si>
  <si>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</si>
  <si>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</si>
  <si>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</si>
  <si>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</si>
  <si>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</si>
  <si>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</si>
  <si>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</si>
  <si>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</si>
  <si>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</si>
  <si>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</si>
  <si>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</si>
  <si>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</si>
  <si>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</si>
  <si>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</si>
  <si>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</si>
  <si>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</si>
  <si>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</si>
  <si>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</si>
  <si>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</si>
  <si>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</si>
  <si>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</si>
  <si>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</si>
  <si>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</si>
  <si>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</si>
  <si>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</si>
  <si>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</si>
  <si>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</si>
  <si>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</si>
  <si>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</si>
  <si>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</si>
  <si>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</si>
  <si>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</si>
  <si>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</si>
  <si>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</si>
  <si>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</si>
  <si>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</si>
  <si>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</si>
  <si>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</si>
  <si>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</si>
  <si>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</si>
  <si>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</si>
  <si>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</si>
  <si>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</si>
  <si>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</si>
  <si>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</si>
  <si>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</si>
  <si>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</si>
  <si>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</si>
  <si>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</si>
  <si>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</si>
  <si>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</si>
  <si>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</si>
  <si>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</si>
  <si>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</si>
  <si>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</si>
  <si>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</si>
  <si>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</si>
  <si>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</si>
  <si>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</si>
  <si>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</si>
  <si>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</si>
  <si>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</si>
  <si>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</si>
  <si>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</si>
  <si>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</si>
  <si>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</si>
  <si>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</si>
  <si>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</si>
  <si>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</si>
  <si>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</si>
  <si>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</si>
  <si>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</si>
  <si>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</si>
  <si>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</si>
  <si>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</si>
  <si>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</si>
  <si>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</si>
  <si>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</si>
  <si>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</si>
  <si>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</si>
  <si>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</si>
  <si>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</si>
  <si>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</si>
  <si>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</si>
  <si>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</si>
  <si>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</si>
  <si>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</si>
  <si>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</si>
  <si>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</si>
  <si>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</si>
  <si>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</si>
  <si>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</si>
  <si>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</si>
  <si>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</si>
  <si>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</si>
  <si>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</si>
  <si>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</si>
  <si>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</si>
  <si>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</si>
  <si>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</si>
  <si>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</si>
  <si>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</si>
  <si>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</si>
  <si>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</si>
  <si>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</si>
  <si>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</si>
  <si>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</si>
  <si>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</si>
  <si>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</si>
  <si>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</si>
  <si>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</si>
  <si>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</si>
  <si>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</si>
  <si>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</si>
  <si>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</si>
  <si>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</si>
  <si>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</si>
  <si>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</si>
  <si>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</si>
  <si>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</si>
  <si>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</si>
  <si>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</si>
  <si>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</si>
  <si>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</si>
  <si>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</si>
  <si>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</si>
  <si>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</si>
  <si>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</si>
  <si>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</si>
  <si>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</si>
  <si>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</si>
  <si>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</si>
  <si>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</si>
  <si>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</si>
  <si>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</si>
  <si>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</si>
  <si>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</si>
  <si>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</si>
  <si>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</si>
  <si>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</si>
  <si>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</si>
  <si>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</si>
  <si>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</si>
  <si>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</si>
  <si>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</si>
  <si>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</si>
  <si>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</si>
  <si>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</si>
  <si>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</si>
  <si>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</si>
  <si>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</si>
  <si>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</si>
  <si>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</si>
  <si>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</si>
  <si>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</si>
  <si>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</si>
  <si>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</si>
  <si>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</si>
  <si>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</si>
  <si>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</si>
  <si>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</si>
  <si>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</si>
  <si>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</si>
  <si>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</si>
  <si>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</si>
  <si>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</si>
  <si>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</si>
  <si>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</si>
  <si>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</si>
  <si>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</si>
  <si>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</si>
  <si>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</si>
  <si>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</si>
  <si>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</si>
  <si>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</si>
  <si>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</si>
  <si>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</si>
  <si>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</si>
  <si>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</si>
  <si>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</si>
  <si>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</si>
  <si>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</si>
  <si>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</si>
  <si>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</si>
  <si>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</si>
  <si>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</si>
  <si>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</si>
  <si>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</si>
  <si>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</si>
  <si>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</si>
  <si>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</si>
  <si>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</si>
  <si>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</si>
  <si>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</si>
  <si>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</si>
  <si>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</si>
  <si>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</si>
  <si>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</si>
  <si>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</si>
  <si>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</si>
  <si>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</si>
  <si>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</si>
  <si>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</si>
  <si>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</si>
  <si>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</si>
  <si>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</si>
  <si>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</si>
  <si>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</si>
  <si>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</si>
  <si>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</si>
  <si>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</si>
  <si>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</si>
  <si>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</si>
  <si>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</si>
  <si>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</si>
  <si>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</si>
  <si>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</si>
  <si>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</si>
  <si>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</si>
  <si>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</si>
  <si>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</si>
  <si>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</si>
  <si>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</si>
  <si>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</si>
  <si>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</si>
  <si>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</si>
  <si>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</si>
  <si>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</si>
  <si>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</si>
  <si>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</si>
  <si>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</si>
  <si>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</si>
  <si>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</si>
  <si>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</si>
  <si>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</si>
  <si>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</si>
  <si>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</si>
  <si>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</si>
  <si>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</si>
  <si>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</si>
  <si>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</si>
  <si>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</si>
  <si>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</si>
  <si>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</si>
  <si>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</si>
  <si>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</si>
  <si>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</si>
  <si>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</si>
  <si>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</si>
  <si>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</si>
  <si>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</si>
  <si>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</si>
  <si>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</si>
  <si>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</si>
  <si>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</si>
  <si>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</si>
  <si>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</si>
  <si>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</si>
  <si>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</si>
  <si>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</si>
  <si>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</si>
  <si>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</si>
  <si>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</si>
  <si>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</si>
  <si>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</si>
  <si>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</si>
  <si>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</si>
  <si>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</si>
  <si>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</si>
  <si>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</si>
  <si>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</si>
  <si>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</si>
  <si>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</si>
  <si>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</si>
  <si>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</si>
  <si>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</si>
  <si>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</si>
  <si>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</si>
  <si>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</si>
  <si>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</si>
  <si>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</si>
  <si>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</si>
  <si>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</si>
  <si>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</si>
  <si>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</si>
  <si>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</si>
  <si>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</si>
  <si>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</si>
  <si>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</si>
  <si>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</si>
  <si>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</si>
  <si>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</si>
  <si>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</si>
  <si>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</si>
  <si>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</si>
  <si>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</si>
  <si>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</si>
  <si>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</si>
  <si>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</si>
  <si>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</si>
  <si>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</si>
  <si>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</si>
  <si>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</si>
  <si>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</si>
  <si>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</si>
  <si>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</si>
  <si>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</si>
  <si>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</si>
  <si>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</si>
  <si>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</si>
  <si>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</si>
  <si>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</si>
  <si>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</si>
  <si>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</si>
  <si>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</si>
  <si>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</si>
  <si>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</si>
  <si>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</si>
  <si>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</si>
  <si>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</si>
  <si>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</si>
  <si>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</si>
  <si>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</si>
  <si>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</si>
  <si>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</si>
  <si>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</si>
  <si>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</si>
  <si>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</si>
  <si>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</si>
  <si>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</si>
  <si>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</si>
  <si>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</si>
  <si>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</si>
  <si>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</si>
  <si>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</si>
  <si>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</si>
  <si>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</si>
  <si>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</si>
  <si>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</si>
  <si>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</si>
  <si>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</si>
  <si>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</si>
  <si>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</si>
  <si>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</si>
  <si>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</si>
  <si>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</si>
  <si>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</si>
  <si>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</si>
  <si>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</si>
  <si>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</si>
  <si>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</si>
  <si>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</si>
  <si>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</si>
  <si>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</si>
  <si>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</si>
  <si>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</si>
  <si>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</si>
  <si>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</si>
  <si>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</si>
  <si>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</si>
  <si>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</si>
  <si>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</si>
  <si>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</si>
  <si>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</si>
  <si>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</si>
  <si>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</si>
  <si>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</si>
  <si>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</si>
  <si>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</si>
  <si>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</si>
  <si>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</si>
  <si>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</si>
  <si>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</si>
  <si>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</si>
  <si>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</si>
  <si>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</si>
  <si>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</si>
  <si>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</si>
  <si>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</si>
  <si>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</si>
  <si>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</si>
  <si>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</si>
  <si>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</si>
  <si>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</si>
  <si>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</si>
  <si>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</si>
  <si>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</si>
  <si>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</si>
  <si>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</si>
  <si>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</si>
  <si>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</si>
  <si>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</si>
  <si>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</si>
  <si>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</si>
  <si>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</si>
  <si>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</si>
  <si>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</si>
  <si>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</si>
  <si>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</si>
  <si>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</si>
  <si>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</si>
  <si>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</si>
  <si>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</si>
  <si>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</si>
  <si>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</si>
  <si>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</si>
  <si>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</si>
  <si>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</si>
  <si>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</si>
  <si>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</si>
  <si>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</si>
  <si>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</si>
  <si>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</si>
  <si>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</si>
  <si>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</si>
  <si>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</si>
  <si>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</si>
  <si>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</si>
  <si>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</si>
  <si>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</si>
  <si>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</si>
  <si>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</si>
  <si>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</si>
  <si>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</si>
  <si>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</si>
  <si>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</si>
  <si>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</si>
  <si>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</si>
  <si>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</si>
  <si>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</si>
  <si>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</si>
  <si>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</si>
  <si>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</si>
  <si>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</si>
  <si>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</si>
  <si>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</si>
  <si>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</si>
  <si>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</si>
  <si>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</si>
  <si>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</si>
  <si>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</si>
  <si>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</si>
  <si>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</si>
  <si>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</si>
  <si>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</si>
  <si>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</si>
  <si>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</si>
  <si>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</si>
  <si>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</si>
  <si>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</si>
  <si>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</si>
  <si>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</si>
  <si>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</si>
  <si>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</si>
  <si>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</si>
  <si>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</si>
  <si>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</si>
  <si>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</si>
  <si>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</si>
  <si>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</si>
  <si>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</si>
  <si>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</si>
  <si>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</si>
  <si>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</si>
  <si>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</si>
  <si>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</si>
  <si>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</si>
  <si>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</si>
  <si>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</si>
  <si>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</si>
  <si>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</si>
  <si>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</si>
  <si>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</si>
  <si>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</si>
  <si>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</si>
  <si>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</si>
  <si>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</si>
  <si>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</si>
  <si>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</si>
  <si>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</si>
  <si>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</si>
  <si>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</si>
  <si>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</si>
  <si>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</si>
  <si>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</si>
  <si>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</si>
  <si>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</si>
  <si>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</si>
  <si>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</si>
  <si>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</si>
  <si>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</si>
  <si>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</si>
  <si>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</si>
  <si>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</si>
  <si>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</si>
  <si>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</si>
  <si>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</si>
  <si>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</si>
  <si>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</si>
  <si>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</si>
  <si>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</si>
  <si>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</si>
  <si>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</si>
  <si>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</si>
  <si>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</si>
  <si>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</si>
  <si>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</si>
  <si>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</si>
  <si>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</si>
  <si>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</si>
  <si>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</si>
  <si>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</si>
  <si>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</si>
  <si>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</si>
  <si>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</si>
  <si>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</si>
  <si>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</si>
  <si>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</si>
  <si>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</si>
  <si>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</si>
  <si>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</si>
  <si>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</si>
  <si>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</si>
  <si>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</si>
  <si>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</si>
  <si>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</si>
  <si>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</si>
  <si>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</si>
  <si>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</si>
  <si>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</si>
  <si>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</si>
  <si>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</si>
  <si>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</si>
  <si>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</si>
  <si>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</si>
  <si>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</si>
  <si>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</si>
  <si>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</si>
  <si>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</si>
  <si>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</si>
  <si>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</si>
  <si>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</si>
  <si>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</si>
  <si>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</si>
  <si>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</si>
  <si>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</si>
  <si>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</si>
  <si>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</si>
  <si>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</si>
  <si>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</si>
  <si>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</si>
  <si>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</si>
  <si>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</si>
  <si>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</si>
  <si>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</si>
  <si>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</si>
  <si>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</si>
  <si>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</si>
  <si>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</si>
  <si>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</si>
  <si>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</si>
  <si>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</si>
  <si>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</si>
  <si>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</si>
  <si>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</si>
  <si>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</si>
  <si>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</si>
  <si>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</si>
  <si>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</si>
  <si>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</si>
  <si>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</si>
  <si>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</si>
  <si>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</si>
  <si>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</si>
  <si>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</si>
  <si>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</si>
  <si>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</si>
  <si>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</si>
  <si>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</si>
  <si>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</si>
  <si>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</si>
  <si>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</si>
  <si>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</si>
  <si>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</si>
  <si>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</si>
  <si>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</si>
  <si>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</si>
  <si>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</si>
  <si>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</si>
  <si>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</si>
  <si>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</si>
  <si>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</si>
  <si>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</si>
  <si>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</si>
  <si>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</si>
  <si>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</si>
  <si>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</si>
  <si>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</si>
  <si>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</si>
  <si>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</si>
  <si>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</si>
  <si>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</si>
  <si>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</si>
  <si>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</si>
  <si>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</si>
  <si>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</si>
  <si>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</si>
  <si>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</si>
  <si>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</si>
  <si>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</si>
  <si>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</si>
  <si>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</si>
  <si>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</si>
  <si>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</si>
  <si>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</si>
  <si>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</si>
  <si>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</si>
  <si>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</si>
  <si>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</si>
  <si>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</si>
  <si>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</si>
  <si>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</si>
  <si>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</si>
  <si>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</si>
  <si>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</si>
  <si>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</si>
  <si>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</si>
  <si>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</si>
  <si>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</si>
  <si>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</si>
  <si>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</si>
  <si>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</si>
  <si>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</si>
  <si>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</si>
  <si>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</si>
  <si>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</si>
  <si>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</si>
  <si>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</si>
  <si>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</si>
  <si>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</si>
  <si>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</si>
  <si>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</si>
  <si>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</si>
  <si>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</si>
  <si>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</si>
  <si>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</si>
  <si>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</si>
  <si>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</si>
  <si>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</si>
  <si>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</si>
  <si>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</si>
  <si>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</si>
  <si>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</si>
  <si>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</si>
  <si>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</si>
  <si>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</si>
  <si>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</si>
  <si>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</si>
  <si>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</si>
  <si>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</si>
  <si>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</si>
  <si>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</si>
  <si>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</si>
  <si>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</si>
  <si>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</si>
  <si>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</si>
  <si>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</si>
  <si>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</si>
  <si>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</si>
  <si>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</si>
  <si>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</si>
  <si>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</si>
  <si>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</si>
  <si>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</si>
  <si>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</si>
  <si>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</si>
  <si>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</si>
  <si>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</si>
  <si>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</si>
  <si>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</si>
  <si>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</si>
  <si>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</si>
  <si>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</si>
  <si>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</si>
  <si>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</si>
  <si>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</si>
  <si>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</si>
  <si>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</si>
  <si>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</si>
  <si>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</si>
  <si>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</si>
  <si>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</si>
  <si>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</si>
  <si>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</si>
  <si>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</si>
  <si>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</si>
  <si>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</si>
  <si>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</si>
  <si>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</si>
  <si>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</si>
  <si>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</si>
  <si>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</si>
  <si>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</si>
  <si>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</si>
  <si>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</si>
  <si>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</si>
  <si>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</si>
  <si>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</si>
  <si>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</si>
  <si>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</si>
  <si>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</si>
  <si>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</si>
  <si>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</si>
  <si>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</si>
  <si>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</si>
  <si>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</si>
  <si>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</si>
  <si>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</si>
  <si>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</si>
  <si>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</si>
  <si>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</si>
  <si>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</si>
  <si>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</si>
  <si>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</si>
  <si>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</si>
  <si>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</si>
  <si>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</si>
  <si>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</si>
  <si>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</si>
  <si>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</si>
  <si>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</si>
  <si>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</si>
  <si>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</si>
  <si>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</si>
  <si>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</si>
  <si>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</si>
  <si>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</si>
  <si>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</si>
  <si>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</si>
  <si>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</si>
  <si>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</si>
  <si>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</si>
  <si>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</si>
  <si>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</si>
  <si>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</si>
  <si>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</si>
  <si>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</si>
  <si>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</si>
  <si>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</si>
  <si>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</si>
  <si>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</si>
  <si>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</si>
  <si>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</si>
  <si>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</si>
  <si>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</si>
  <si>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</si>
  <si>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</si>
  <si>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</si>
  <si>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</si>
  <si>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</si>
  <si>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</si>
  <si>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</si>
  <si>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</si>
  <si>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</si>
  <si>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</si>
  <si>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</si>
  <si>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</si>
  <si>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</si>
  <si>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</si>
  <si>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</si>
  <si>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</si>
  <si>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</si>
  <si>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</si>
  <si>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</si>
  <si>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</si>
  <si>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</si>
  <si>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</si>
  <si>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</si>
  <si>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</si>
  <si>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</si>
  <si>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</si>
  <si>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</si>
  <si>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</si>
  <si>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</si>
  <si>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</si>
  <si>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</si>
  <si>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</si>
  <si>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</si>
  <si>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</si>
  <si>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</si>
  <si>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</si>
  <si>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</si>
  <si>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</si>
  <si>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</si>
  <si>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</si>
  <si>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</si>
  <si>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</si>
  <si>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</si>
  <si>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</si>
  <si>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</si>
  <si>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</si>
  <si>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</si>
  <si>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</si>
  <si>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</si>
  <si>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</si>
  <si>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</si>
  <si>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</si>
  <si>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</si>
  <si>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</si>
  <si>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</si>
  <si>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</si>
  <si>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</si>
  <si>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</si>
  <si>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</si>
  <si>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</si>
  <si>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</si>
  <si>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</si>
  <si>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</si>
  <si>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</si>
  <si>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</si>
  <si>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</si>
  <si>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</si>
  <si>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</si>
  <si>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</si>
  <si>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</si>
  <si>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</si>
  <si>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</si>
  <si>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</si>
  <si>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</si>
  <si>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</si>
  <si>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</si>
  <si>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</si>
  <si>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</si>
  <si>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</si>
  <si>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</si>
  <si>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</si>
  <si>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</si>
  <si>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</si>
  <si>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</si>
  <si>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</si>
  <si>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</si>
  <si>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</si>
  <si>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</si>
  <si>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</si>
  <si>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</si>
  <si>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</si>
  <si>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</si>
  <si>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</si>
  <si>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</si>
  <si>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</si>
  <si>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</si>
  <si>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</si>
  <si>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</si>
  <si>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</si>
  <si>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</si>
  <si>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</si>
  <si>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</si>
  <si>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</si>
  <si>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</si>
  <si>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</si>
  <si>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</si>
  <si>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</si>
  <si>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</si>
  <si>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</si>
  <si>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</si>
  <si>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</si>
  <si>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</si>
  <si>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</si>
  <si>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</si>
  <si>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</si>
  <si>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</si>
  <si>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</si>
  <si>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</si>
  <si>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</si>
  <si>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</si>
  <si>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</si>
  <si>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</si>
  <si>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</si>
  <si>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</si>
  <si>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</si>
  <si>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</si>
  <si>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</si>
  <si>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</si>
  <si>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</si>
  <si>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</si>
  <si>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</si>
  <si>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</si>
  <si>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</si>
  <si>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</si>
  <si>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</si>
  <si>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</si>
  <si>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</si>
  <si>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</si>
  <si>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</si>
  <si>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</si>
  <si>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</si>
  <si>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</si>
  <si>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</si>
  <si>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</si>
  <si>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</si>
  <si>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</si>
  <si>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</si>
  <si>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</si>
  <si>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</si>
  <si>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</si>
  <si>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</si>
  <si>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</si>
  <si>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</si>
  <si>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</si>
  <si>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</si>
  <si>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</si>
  <si>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</si>
  <si>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</si>
  <si>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</si>
  <si>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</si>
  <si>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</si>
  <si>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</si>
  <si>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</si>
  <si>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</si>
  <si>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</si>
  <si>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</si>
  <si>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</si>
  <si>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</si>
  <si>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</si>
  <si>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</si>
  <si>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</si>
  <si>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</si>
  <si>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</si>
  <si>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</si>
  <si>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</si>
  <si>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</si>
  <si>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</si>
  <si>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</si>
  <si>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</si>
  <si>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</si>
  <si>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</si>
  <si>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</si>
  <si>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</si>
  <si>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</si>
  <si>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</si>
  <si>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</si>
  <si>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</si>
  <si>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</si>
  <si>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</si>
  <si>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</si>
  <si>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</si>
  <si>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</si>
  <si>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</si>
  <si>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</si>
  <si>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</si>
  <si>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</si>
  <si>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</si>
  <si>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</si>
  <si>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</si>
  <si>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</si>
  <si>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</si>
  <si>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</si>
  <si>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</si>
  <si>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</si>
  <si>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</si>
  <si>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</si>
  <si>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</si>
  <si>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</si>
  <si>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</si>
  <si>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</si>
  <si>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</si>
  <si>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</si>
  <si>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</si>
  <si>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</si>
  <si>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</si>
  <si>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</si>
  <si>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</si>
  <si>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</si>
  <si>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</si>
  <si>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</si>
  <si>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</si>
  <si>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</si>
  <si>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</si>
  <si>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</si>
  <si>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</si>
  <si>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</si>
  <si>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</si>
  <si>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</si>
  <si>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</si>
  <si>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</si>
  <si>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</si>
  <si>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</si>
  <si>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</si>
  <si>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</si>
  <si>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</si>
  <si>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</si>
  <si>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</si>
  <si>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</si>
  <si>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</si>
  <si>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</si>
  <si>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</si>
  <si>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</si>
  <si>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</si>
  <si>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</si>
  <si>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</si>
  <si>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</si>
  <si>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</si>
  <si>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</si>
  <si>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</si>
  <si>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</si>
  <si>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</si>
  <si>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</si>
  <si>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</si>
  <si>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</si>
  <si>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</si>
  <si>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</si>
  <si>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</si>
  <si>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</si>
  <si>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</si>
  <si>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</si>
  <si>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</si>
  <si>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</si>
  <si>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</si>
  <si>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</si>
  <si>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</si>
  <si>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</si>
  <si>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</si>
  <si>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</si>
  <si>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</si>
  <si>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</si>
  <si>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</si>
  <si>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</si>
  <si>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</si>
  <si>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</si>
  <si>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</si>
  <si>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</si>
  <si>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</si>
  <si>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</si>
  <si>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</si>
  <si>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</si>
  <si>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</si>
  <si>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</si>
  <si>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</si>
  <si>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</si>
  <si>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</si>
  <si>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</si>
  <si>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</si>
  <si>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</si>
  <si>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</si>
  <si>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</si>
  <si>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</si>
  <si>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</si>
  <si>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</si>
  <si>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</si>
  <si>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</si>
  <si>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</si>
  <si>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</si>
  <si>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</si>
  <si>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</si>
  <si>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</si>
  <si>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</si>
  <si>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</si>
  <si>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</si>
  <si>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</si>
  <si>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</si>
  <si>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</si>
  <si>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</si>
  <si>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</si>
  <si>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</si>
  <si>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</si>
  <si>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</si>
  <si>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</si>
  <si>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</si>
  <si>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</si>
  <si>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</si>
  <si>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</si>
  <si>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</si>
  <si>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</si>
  <si>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</si>
  <si>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</si>
  <si>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</si>
  <si>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</si>
  <si>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</si>
  <si>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</si>
  <si>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</si>
  <si>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</si>
  <si>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</si>
  <si>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</si>
  <si>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</si>
  <si>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</si>
  <si>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</si>
  <si>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</si>
  <si>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</si>
  <si>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</si>
  <si>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</si>
  <si>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</si>
  <si>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</si>
  <si>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</si>
  <si>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</si>
  <si>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</si>
  <si>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</si>
  <si>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</si>
  <si>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</si>
  <si>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</si>
  <si>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</si>
  <si>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</si>
  <si>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</si>
  <si>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</si>
  <si>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</si>
  <si>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</si>
  <si>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</si>
  <si>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</si>
  <si>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</si>
  <si>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</si>
  <si>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</si>
  <si>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</si>
  <si>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</si>
  <si>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</si>
  <si>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</si>
  <si>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</si>
  <si>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</si>
  <si>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</si>
  <si>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</si>
  <si>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</si>
  <si>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</si>
  <si>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</si>
  <si>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</si>
  <si>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</si>
  <si>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</si>
  <si>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</si>
  <si>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</si>
  <si>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</si>
  <si>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</si>
  <si>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</si>
  <si>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</si>
  <si>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</si>
  <si>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</si>
  <si>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</si>
  <si>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</si>
  <si>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</si>
  <si>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</si>
  <si>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</si>
  <si>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</si>
  <si>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</si>
  <si>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</si>
  <si>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</si>
  <si>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</si>
  <si>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</si>
  <si>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</si>
  <si>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</si>
  <si>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</si>
  <si>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</si>
  <si>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</si>
  <si>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</si>
  <si>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</si>
  <si>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</si>
  <si>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</si>
  <si>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</si>
  <si>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</si>
  <si>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</si>
  <si>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</si>
  <si>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</si>
  <si>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</si>
  <si>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</si>
  <si>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</si>
  <si>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</si>
  <si>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</si>
  <si>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</si>
  <si>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</si>
  <si>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</si>
  <si>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</si>
  <si>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</si>
  <si>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</si>
  <si>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</si>
  <si>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</si>
  <si>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</si>
  <si>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</si>
  <si>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</si>
  <si>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</si>
  <si>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</si>
  <si>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</si>
  <si>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</si>
  <si>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</si>
  <si>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</si>
  <si>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</si>
  <si>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</si>
  <si>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</si>
  <si>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</si>
  <si>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</si>
  <si>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</si>
  <si>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</si>
  <si>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</si>
  <si>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</si>
  <si>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</si>
  <si>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</si>
  <si>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</si>
  <si>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</si>
  <si>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</si>
  <si>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</si>
  <si>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</si>
  <si>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</si>
  <si>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</si>
  <si>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</si>
  <si>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</si>
  <si>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</si>
  <si>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</si>
  <si>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</si>
  <si>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</si>
  <si>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</si>
  <si>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</si>
  <si>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</si>
  <si>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</si>
  <si>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</si>
  <si>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</si>
  <si>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</si>
  <si>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</si>
  <si>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</si>
  <si>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</si>
  <si>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</si>
  <si>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</si>
  <si>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</si>
  <si>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</si>
  <si>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</si>
  <si>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</si>
  <si>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</si>
  <si>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</si>
  <si>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</si>
  <si>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</si>
  <si>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</si>
  <si>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</si>
  <si>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</si>
  <si>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</si>
  <si>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</si>
  <si>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</si>
  <si>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</si>
  <si>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</si>
  <si>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</si>
  <si>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</si>
  <si>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</si>
  <si>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</si>
  <si>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</si>
  <si>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</si>
  <si>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</si>
  <si>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</si>
  <si>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</si>
  <si>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</si>
  <si>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</si>
  <si>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</si>
  <si>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</si>
  <si>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</si>
  <si>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</si>
  <si>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</si>
  <si>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</si>
  <si>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</si>
  <si>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</si>
  <si>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</si>
  <si>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</si>
  <si>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</si>
  <si>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</si>
  <si>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</si>
  <si>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</si>
  <si>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</si>
  <si>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</si>
  <si>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</si>
  <si>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</si>
  <si>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</si>
  <si>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</si>
  <si>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</si>
  <si>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</si>
  <si>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</si>
  <si>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</si>
  <si>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</si>
  <si>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</si>
  <si>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</si>
  <si>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</si>
  <si>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</si>
  <si>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</si>
  <si>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</si>
  <si>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</si>
  <si>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</si>
  <si>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</si>
  <si>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</si>
  <si>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</si>
  <si>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</si>
  <si>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</si>
  <si>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</si>
  <si>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</si>
  <si>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</si>
  <si>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</si>
  <si>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</si>
  <si>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</si>
  <si>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</si>
  <si>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</si>
  <si>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</si>
  <si>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</si>
  <si>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</si>
  <si>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</si>
  <si>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</si>
  <si>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</si>
  <si>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</si>
  <si>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</si>
  <si>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</si>
  <si>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</si>
  <si>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</si>
  <si>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</si>
  <si>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</si>
  <si>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</si>
  <si>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</si>
  <si>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</si>
  <si>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</si>
  <si>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</si>
  <si>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</si>
  <si>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</si>
  <si>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</si>
  <si>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</si>
  <si>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</si>
  <si>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</si>
  <si>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</si>
  <si>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</si>
  <si>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</si>
  <si>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</si>
  <si>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</si>
  <si>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</si>
  <si>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</si>
  <si>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</si>
  <si>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</si>
  <si>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</si>
  <si>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</si>
  <si>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</si>
  <si>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</si>
  <si>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</si>
  <si>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</si>
  <si>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</si>
  <si>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</si>
  <si>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</si>
  <si>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</si>
  <si>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</si>
  <si>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</si>
  <si>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</si>
  <si>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</si>
  <si>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</si>
  <si>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</si>
  <si>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</si>
  <si>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</si>
  <si>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</si>
  <si>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</si>
  <si>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</si>
  <si>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</si>
  <si>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</si>
  <si>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</si>
  <si>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</si>
  <si>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</si>
  <si>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</si>
  <si>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</si>
  <si>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</si>
  <si>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</si>
  <si>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</si>
  <si>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</si>
  <si>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</si>
  <si>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</si>
  <si>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</si>
  <si>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</si>
  <si>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</si>
  <si>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</si>
  <si>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</si>
  <si>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</si>
  <si>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</si>
  <si>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</si>
  <si>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</si>
  <si>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</si>
  <si>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</si>
  <si>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</si>
  <si>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</si>
  <si>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</si>
  <si>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</si>
  <si>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</si>
  <si>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</si>
  <si>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</si>
  <si>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</si>
  <si>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</si>
  <si>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</si>
  <si>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</si>
  <si>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</si>
  <si>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</si>
  <si>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</si>
  <si>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</si>
  <si>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</si>
  <si>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</si>
  <si>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</si>
  <si>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</si>
  <si>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</si>
  <si>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</si>
  <si>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</si>
  <si>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</si>
  <si>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</si>
  <si>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</si>
  <si>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</si>
  <si>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</si>
  <si>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</si>
  <si>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</si>
  <si>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</si>
  <si>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</si>
  <si>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</si>
  <si>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</si>
  <si>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</si>
  <si>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</si>
  <si>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</si>
  <si>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</si>
  <si>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</si>
  <si>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</si>
  <si>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</si>
  <si>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</si>
  <si>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</si>
  <si>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</si>
  <si>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</si>
  <si>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</si>
  <si>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</si>
  <si>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</si>
  <si>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</si>
  <si>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</si>
  <si>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</si>
  <si>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</si>
  <si>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</si>
  <si>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</si>
  <si>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</si>
  <si>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</si>
  <si>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</si>
  <si>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</si>
  <si>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</si>
  <si>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</si>
  <si>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</si>
  <si>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</si>
  <si>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</si>
  <si>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</si>
  <si>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</si>
  <si>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</si>
  <si>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</si>
  <si>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</si>
  <si>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</si>
  <si>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</si>
  <si>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</si>
  <si>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</si>
  <si>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</si>
  <si>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</si>
  <si>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</si>
  <si>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</si>
  <si>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</si>
  <si>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</si>
  <si>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</si>
  <si>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</si>
  <si>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</si>
  <si>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</si>
  <si>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</si>
  <si>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</si>
  <si>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</si>
  <si>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</si>
  <si>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</si>
  <si>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</si>
  <si>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</si>
  <si>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</si>
  <si>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</si>
  <si>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</si>
  <si>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</si>
  <si>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</si>
  <si>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</si>
  <si>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</si>
  <si>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</si>
  <si>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</si>
  <si>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</si>
  <si>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</si>
  <si>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</si>
  <si>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</si>
  <si>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</si>
  <si>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</si>
  <si>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</si>
  <si>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</si>
  <si>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</si>
  <si>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</si>
  <si>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</si>
  <si>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</si>
  <si>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</si>
  <si>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</si>
  <si>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</si>
  <si>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</si>
  <si>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</si>
  <si>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</si>
  <si>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</si>
  <si>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</si>
  <si>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</si>
  <si>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</si>
  <si>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</si>
  <si>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</si>
  <si>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</si>
  <si>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</si>
  <si>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</si>
  <si>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</si>
  <si>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</si>
  <si>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</si>
  <si>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</si>
  <si>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</si>
  <si>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</si>
  <si>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</si>
  <si>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</si>
  <si>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</si>
  <si>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</si>
  <si>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</si>
  <si>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</si>
  <si>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</si>
  <si>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</si>
  <si>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</si>
  <si>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</si>
  <si>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</si>
  <si>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</si>
  <si>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</si>
  <si>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</si>
  <si>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</si>
  <si>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</si>
  <si>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</si>
  <si>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</si>
  <si>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</si>
  <si>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</si>
  <si>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</si>
  <si>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</si>
  <si>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</si>
  <si>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</si>
  <si>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</si>
  <si>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</si>
  <si>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</si>
  <si>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</si>
  <si>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</si>
  <si>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</si>
  <si>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</si>
  <si>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</si>
  <si>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</si>
  <si>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</si>
  <si>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</si>
  <si>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</si>
  <si>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</si>
  <si>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</si>
  <si>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</si>
  <si>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</si>
  <si>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</si>
  <si>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</si>
  <si>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</si>
  <si>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</si>
  <si>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</si>
  <si>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</si>
  <si>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</si>
  <si>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</si>
  <si>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</si>
  <si>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</si>
  <si>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</si>
  <si>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</si>
  <si>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</si>
  <si>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</si>
  <si>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</si>
  <si>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</si>
  <si>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</si>
  <si>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</si>
  <si>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</si>
  <si>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</si>
  <si>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</si>
  <si>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</si>
  <si>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</si>
  <si>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</si>
  <si>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</si>
  <si>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</si>
  <si>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</si>
  <si>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</si>
  <si>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</si>
  <si>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</si>
  <si>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</si>
  <si>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</si>
  <si>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</si>
  <si>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</si>
  <si>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</si>
  <si>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</si>
  <si>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</si>
  <si>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</si>
  <si>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</si>
  <si>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</si>
  <si>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</si>
  <si>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</si>
  <si>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</si>
  <si>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</si>
  <si>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</si>
  <si>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</si>
  <si>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</si>
  <si>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</si>
  <si>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</si>
  <si>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</si>
  <si>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</si>
  <si>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</si>
  <si>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</si>
  <si>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</si>
  <si>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</si>
  <si>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</si>
  <si>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</si>
  <si>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</si>
  <si>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</si>
  <si>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</si>
  <si>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</si>
  <si>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</si>
  <si>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</si>
  <si>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</si>
  <si>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</si>
  <si>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</si>
  <si>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</si>
  <si>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</si>
  <si>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</si>
  <si>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</si>
  <si>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</si>
  <si>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</si>
  <si>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</si>
  <si>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</si>
  <si>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</si>
  <si>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</si>
  <si>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</si>
  <si>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</si>
  <si>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</si>
  <si>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</si>
  <si>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</si>
  <si>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</si>
  <si>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</si>
  <si>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</si>
  <si>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</si>
  <si>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</si>
  <si>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</si>
  <si>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</si>
  <si>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</si>
  <si>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</si>
  <si>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</si>
  <si>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</si>
  <si>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</si>
  <si>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</si>
  <si>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</si>
  <si>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</si>
  <si>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</si>
  <si>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</si>
  <si>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</si>
  <si>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</si>
  <si>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</si>
  <si>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</si>
  <si>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</si>
  <si>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</si>
  <si>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</si>
  <si>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</si>
  <si>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</si>
  <si>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</si>
  <si>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</si>
  <si>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</si>
  <si>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</si>
  <si>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</si>
  <si>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</si>
  <si>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</si>
  <si>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</si>
  <si>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</si>
  <si>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</si>
  <si>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</si>
  <si>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</si>
  <si>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</si>
  <si>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</si>
  <si>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</si>
  <si>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</si>
  <si>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</si>
  <si>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</si>
  <si>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</si>
  <si>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</si>
  <si>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</si>
  <si>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</si>
  <si>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</si>
  <si>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</si>
  <si>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</si>
  <si>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</si>
  <si>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</si>
  <si>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</si>
  <si>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</si>
  <si>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</si>
  <si>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</si>
  <si>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</si>
  <si>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</si>
  <si>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</si>
  <si>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</si>
  <si>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</si>
  <si>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</si>
  <si>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</si>
  <si>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</si>
  <si>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</si>
  <si>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</si>
  <si>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</si>
  <si>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</si>
  <si>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</si>
  <si>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</si>
  <si>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</si>
  <si>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</si>
  <si>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</si>
  <si>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</si>
  <si>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</si>
  <si>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</si>
  <si>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</si>
  <si>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</si>
  <si>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</si>
  <si>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</si>
  <si>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</si>
  <si>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</si>
  <si>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</si>
  <si>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</si>
  <si>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</si>
  <si>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</si>
  <si>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</si>
  <si>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</si>
  <si>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</si>
  <si>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</si>
  <si>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</si>
  <si>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</si>
  <si>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</si>
  <si>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</si>
  <si>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</si>
  <si>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</si>
  <si>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</si>
  <si>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</si>
  <si>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</si>
  <si>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</si>
  <si>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</si>
  <si>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</si>
  <si>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</si>
  <si>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</si>
  <si>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</si>
  <si>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</si>
  <si>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</si>
  <si>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</si>
  <si>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</si>
  <si>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</si>
  <si>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</si>
  <si>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</si>
  <si>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</si>
  <si>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</si>
  <si>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</si>
  <si>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</si>
  <si>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</si>
  <si>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</si>
  <si>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</si>
  <si>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</si>
  <si>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</si>
  <si>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</si>
  <si>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</si>
  <si>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</si>
  <si>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</si>
  <si>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</si>
  <si>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</si>
  <si>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</si>
  <si>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</si>
  <si>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</si>
  <si>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</si>
  <si>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</si>
  <si>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</si>
  <si>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</si>
  <si>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</si>
  <si>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</si>
  <si>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</si>
  <si>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</si>
  <si>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</si>
  <si>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</si>
  <si>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</si>
  <si>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</si>
  <si>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</si>
  <si>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</si>
  <si>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</si>
  <si>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</si>
  <si>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</si>
  <si>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</si>
  <si>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</si>
  <si>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</si>
  <si>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</si>
  <si>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</si>
  <si>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</si>
  <si>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</si>
  <si>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</si>
  <si>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</si>
  <si>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</si>
  <si>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</si>
  <si>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</si>
  <si>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</si>
  <si>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</si>
  <si>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</si>
  <si>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</si>
  <si>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</si>
  <si>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</si>
  <si>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</si>
  <si>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</si>
  <si>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</si>
  <si>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</si>
  <si>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</si>
  <si>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</si>
  <si>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</si>
  <si>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</si>
  <si>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</si>
  <si>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</si>
  <si>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</si>
  <si>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</si>
  <si>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</si>
  <si>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</si>
  <si>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</si>
  <si>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</si>
  <si>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</si>
  <si>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</si>
  <si>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</si>
  <si>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</si>
  <si>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</si>
  <si>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</si>
  <si>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</si>
  <si>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</si>
  <si>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</si>
  <si>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</si>
  <si>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</si>
  <si>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</si>
  <si>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</si>
  <si>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</si>
  <si>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</si>
  <si>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</si>
  <si>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</si>
  <si>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</si>
  <si>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</si>
  <si>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</si>
  <si>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</si>
  <si>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</si>
  <si>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</si>
  <si>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</si>
  <si>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</si>
  <si>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</si>
  <si>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</si>
  <si>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</si>
  <si>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</si>
  <si>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</si>
  <si>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</si>
  <si>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</si>
  <si>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</si>
  <si>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</si>
  <si>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</si>
  <si>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</si>
  <si>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</si>
  <si>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</si>
  <si>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</si>
  <si>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</si>
  <si>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</si>
  <si>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</si>
  <si>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</si>
  <si>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</si>
  <si>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</si>
  <si>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</si>
  <si>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</si>
  <si>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</si>
  <si>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</si>
  <si>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</si>
  <si>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</si>
  <si>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</si>
  <si>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</si>
  <si>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</si>
  <si>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</si>
  <si>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</si>
  <si>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</si>
  <si>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</si>
  <si>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</si>
  <si>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</si>
  <si>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</si>
  <si>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</si>
  <si>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</si>
  <si>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</si>
  <si>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</si>
  <si>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</si>
  <si>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</si>
  <si>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</si>
  <si>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</si>
  <si>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</si>
  <si>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</si>
  <si>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</si>
  <si>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</si>
  <si>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</si>
  <si>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</si>
  <si>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</si>
  <si>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</si>
  <si>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</si>
  <si>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</si>
  <si>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</si>
  <si>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</si>
  <si>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</si>
  <si>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</si>
  <si>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</si>
  <si>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</si>
  <si>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</si>
  <si>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</si>
  <si>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</si>
  <si>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</si>
  <si>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</si>
  <si>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</si>
  <si>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</si>
  <si>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</si>
  <si>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</si>
  <si>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</si>
  <si>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</si>
  <si>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</si>
  <si>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</si>
  <si>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</si>
  <si>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</si>
  <si>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</si>
  <si>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</si>
  <si>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</si>
  <si>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</si>
  <si>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</si>
  <si>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</si>
  <si>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</si>
  <si>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</si>
  <si>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</si>
  <si>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</si>
  <si>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</si>
  <si>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</si>
  <si>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</si>
  <si>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</si>
  <si>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</si>
  <si>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</si>
  <si>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</si>
  <si>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</si>
  <si>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</si>
  <si>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</si>
  <si>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</si>
  <si>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</si>
  <si>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</si>
  <si>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</si>
  <si>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</si>
  <si>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</si>
  <si>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</si>
  <si>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</si>
  <si>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</si>
  <si>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</si>
  <si>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</si>
  <si>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</si>
  <si>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</si>
  <si>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</si>
  <si>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</si>
  <si>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</si>
  <si>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</si>
  <si>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</si>
  <si>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</si>
  <si>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</si>
  <si>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</si>
  <si>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</si>
  <si>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</si>
  <si>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</si>
  <si>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</si>
  <si>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</si>
  <si>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</si>
  <si>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</si>
  <si>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</si>
  <si>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</si>
  <si>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</si>
  <si>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</si>
  <si>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</si>
  <si>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</si>
  <si>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</si>
  <si>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</si>
  <si>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</si>
  <si>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</si>
  <si>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</si>
  <si>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</si>
  <si>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</si>
  <si>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</si>
  <si>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</si>
  <si>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</si>
  <si>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</si>
  <si>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</si>
  <si>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</si>
  <si>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</si>
  <si>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</si>
  <si>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</si>
  <si>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</si>
  <si>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</si>
  <si>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</si>
  <si>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</si>
  <si>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</si>
  <si>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</si>
  <si>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</si>
  <si>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</si>
  <si>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</si>
  <si>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</si>
  <si>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</si>
  <si>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</si>
  <si>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</si>
  <si>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</si>
  <si>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</si>
  <si>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</si>
  <si>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</si>
  <si>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</si>
  <si>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</si>
  <si>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</si>
  <si>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</si>
  <si>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</si>
  <si>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</si>
  <si>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</si>
  <si>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</si>
  <si>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</si>
  <si>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</si>
  <si>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</si>
  <si>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</si>
  <si>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</si>
  <si>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</si>
  <si>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</si>
  <si>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</si>
  <si>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</si>
  <si>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</si>
  <si>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</si>
  <si>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</si>
  <si>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</si>
  <si>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</si>
  <si>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</si>
  <si>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</si>
  <si>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</si>
  <si>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</si>
  <si>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</si>
  <si>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</si>
  <si>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</si>
  <si>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</si>
  <si>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</si>
  <si>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</si>
  <si>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</si>
  <si>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</si>
  <si>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</si>
  <si>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</si>
  <si>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</si>
  <si>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</si>
  <si>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</si>
  <si>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</si>
  <si>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</si>
  <si>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</si>
  <si>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</si>
  <si>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</si>
  <si>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</si>
  <si>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</si>
  <si>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</si>
  <si>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</si>
  <si>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</si>
  <si>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</si>
  <si>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</si>
  <si>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</si>
  <si>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</si>
  <si>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</si>
  <si>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</si>
  <si>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</si>
  <si>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</si>
  <si>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</si>
  <si>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</si>
  <si>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</si>
  <si>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</si>
  <si>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</si>
  <si>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</si>
  <si>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</si>
  <si>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</si>
  <si>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</si>
  <si>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</si>
  <si>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</si>
  <si>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</si>
  <si>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</si>
  <si>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</si>
  <si>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</si>
  <si>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</si>
  <si>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</si>
  <si>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</si>
  <si>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</si>
  <si>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</si>
  <si>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</si>
  <si>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</si>
  <si>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</si>
  <si>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</si>
  <si>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</si>
  <si>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</si>
  <si>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</si>
  <si>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</si>
  <si>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</si>
  <si>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</si>
  <si>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</si>
  <si>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</si>
  <si>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</si>
  <si>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</si>
  <si>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</si>
  <si>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</si>
  <si>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</si>
  <si>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</si>
  <si>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</si>
  <si>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</si>
  <si>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</si>
  <si>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</si>
  <si>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</si>
  <si>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</si>
  <si>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</si>
  <si>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</si>
  <si>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</si>
  <si>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</si>
  <si>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</si>
  <si>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</si>
  <si>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</si>
  <si>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</si>
  <si>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</si>
  <si>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</si>
  <si>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</si>
  <si>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</si>
  <si>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</si>
  <si>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</si>
  <si>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</si>
  <si>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</si>
  <si>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</si>
  <si>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</si>
  <si>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</si>
  <si>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</si>
  <si>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</si>
  <si>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</si>
  <si>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</si>
  <si>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</si>
  <si>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</si>
  <si>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</si>
  <si>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</si>
  <si>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</si>
  <si>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</si>
  <si>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</si>
  <si>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</si>
  <si>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</si>
  <si>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</si>
  <si>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</si>
  <si>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</si>
  <si>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</si>
  <si>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</si>
  <si>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</si>
  <si>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</si>
  <si>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</si>
  <si>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</si>
  <si>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</si>
  <si>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</si>
  <si>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</si>
  <si>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</si>
  <si>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</si>
  <si>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</si>
  <si>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</si>
  <si>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</si>
  <si>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</si>
  <si>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</si>
  <si>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</si>
  <si>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</si>
  <si>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</si>
  <si>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</si>
  <si>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</si>
  <si>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</si>
  <si>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</si>
  <si>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</si>
  <si>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</si>
  <si>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</si>
  <si>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</si>
  <si>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</si>
  <si>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</si>
  <si>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</si>
  <si>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</si>
  <si>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</si>
  <si>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</si>
  <si>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</si>
  <si>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</si>
  <si>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</si>
  <si>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</si>
  <si>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</si>
  <si>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</si>
  <si>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</si>
  <si>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</si>
  <si>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</si>
  <si>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</si>
  <si>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</si>
  <si>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</si>
  <si>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</si>
  <si>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</si>
  <si>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</si>
  <si>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</si>
  <si>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</si>
  <si>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</si>
  <si>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</si>
  <si>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</si>
  <si>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</si>
  <si>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</si>
  <si>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</si>
  <si>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</si>
  <si>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</si>
  <si>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</si>
  <si>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</si>
  <si>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</si>
  <si>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</si>
  <si>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</si>
  <si>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</si>
  <si>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</si>
  <si>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</si>
  <si>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</si>
  <si>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</si>
  <si>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</si>
  <si>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</si>
  <si>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</si>
  <si>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</si>
  <si>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</si>
  <si>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</si>
  <si>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</si>
  <si>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</si>
  <si>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</si>
  <si>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</si>
  <si>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</si>
  <si>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</si>
  <si>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</si>
  <si>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</si>
  <si>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</si>
  <si>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</si>
  <si>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</si>
  <si>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</si>
  <si>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</si>
  <si>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</si>
  <si>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</si>
  <si>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</si>
  <si>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</si>
  <si>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</si>
  <si>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</si>
  <si>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</si>
  <si>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</si>
  <si>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</si>
  <si>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</si>
  <si>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</si>
  <si>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</si>
  <si>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</si>
  <si>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</si>
  <si>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</si>
  <si>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</si>
  <si>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</si>
  <si>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</si>
  <si>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</si>
  <si>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</si>
  <si>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</si>
  <si>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</si>
  <si>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</si>
  <si>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</si>
  <si>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</si>
  <si>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</si>
  <si>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</si>
  <si>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</si>
  <si>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</si>
  <si>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</si>
  <si>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</si>
  <si>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</si>
  <si>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</si>
  <si>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</si>
  <si>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</si>
  <si>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</si>
  <si>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</si>
  <si>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</si>
  <si>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</si>
  <si>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</si>
  <si>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</si>
  <si>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</si>
  <si>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</si>
  <si>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</si>
  <si>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</si>
  <si>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</si>
  <si>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</si>
  <si>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</si>
  <si>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</si>
  <si>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</si>
  <si>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</si>
  <si>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</si>
  <si>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</si>
  <si>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</si>
  <si>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</si>
  <si>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</si>
  <si>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</si>
  <si>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</si>
  <si>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</si>
  <si>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</si>
  <si>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</si>
  <si>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</si>
  <si>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</si>
  <si>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</si>
  <si>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</si>
  <si>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</si>
  <si>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</si>
  <si>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</si>
  <si>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</si>
  <si>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</si>
  <si>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</si>
  <si>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</si>
  <si>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</si>
  <si>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</si>
  <si>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</si>
  <si>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</si>
  <si>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</si>
  <si>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</si>
  <si>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</si>
  <si>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</si>
  <si>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</si>
  <si>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</si>
  <si>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</si>
  <si>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</si>
  <si>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</si>
  <si>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</si>
  <si>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</si>
  <si>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</si>
  <si>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</si>
  <si>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</si>
  <si>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</si>
  <si>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</si>
  <si>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</si>
  <si>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</si>
  <si>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</si>
  <si>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</si>
  <si>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</si>
  <si>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</si>
  <si>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</si>
  <si>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</si>
  <si>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</si>
  <si>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</si>
  <si>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</si>
  <si>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</si>
  <si>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</si>
  <si>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</si>
  <si>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</si>
  <si>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</si>
  <si>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</si>
  <si>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</si>
  <si>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</si>
  <si>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</si>
  <si>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</si>
  <si>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</si>
  <si>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</si>
  <si>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</si>
  <si>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</si>
  <si>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</si>
  <si>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</si>
  <si>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</si>
  <si>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</si>
  <si>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</si>
  <si>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</si>
  <si>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</si>
  <si>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</si>
  <si>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</si>
  <si>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</si>
  <si>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</si>
  <si>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</si>
  <si>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</si>
  <si>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</si>
  <si>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</si>
  <si>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</si>
  <si>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</si>
  <si>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</si>
  <si>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</si>
  <si>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</si>
  <si>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</si>
  <si>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</si>
  <si>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</si>
  <si>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</si>
  <si>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</si>
  <si>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</si>
  <si>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</si>
  <si>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</si>
  <si>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</si>
  <si>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</si>
  <si>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</si>
  <si>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</si>
  <si>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</si>
  <si>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</si>
  <si>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</si>
  <si>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</si>
  <si>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</si>
  <si>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</si>
  <si>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</si>
  <si>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</si>
  <si>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</si>
  <si>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</si>
  <si>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</si>
  <si>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</si>
  <si>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</si>
  <si>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</si>
  <si>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</si>
  <si>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</si>
  <si>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</si>
  <si>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</si>
  <si>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</si>
  <si>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</si>
  <si>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</si>
  <si>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</si>
  <si>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</si>
  <si>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</si>
  <si>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</si>
  <si>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</si>
  <si>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</si>
  <si>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</si>
  <si>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</si>
  <si>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</si>
  <si>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</si>
  <si>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</si>
  <si>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</si>
  <si>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</si>
  <si>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</si>
  <si>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</si>
  <si>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</si>
  <si>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</si>
  <si>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</si>
  <si>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</si>
  <si>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</si>
  <si>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</si>
  <si>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</si>
  <si>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</si>
  <si>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</si>
  <si>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</si>
  <si>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</si>
  <si>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</si>
  <si>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</si>
  <si>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</si>
  <si>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</si>
  <si>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</si>
  <si>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</si>
  <si>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</si>
  <si>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</si>
  <si>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</si>
  <si>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</si>
  <si>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</si>
  <si>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</si>
  <si>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</si>
  <si>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</si>
  <si>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</si>
  <si>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</si>
  <si>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</si>
  <si>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</si>
  <si>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</si>
  <si>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</si>
  <si>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</si>
  <si>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</si>
  <si>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</si>
  <si>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</si>
  <si>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</si>
  <si>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</si>
  <si>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</si>
  <si>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</si>
  <si>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</si>
  <si>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</si>
  <si>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</si>
  <si>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</si>
  <si>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</si>
  <si>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</si>
  <si>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</si>
  <si>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</si>
  <si>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</si>
  <si>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</si>
  <si>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</si>
  <si>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</si>
  <si>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</si>
  <si>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</si>
  <si>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</si>
  <si>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</si>
  <si>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</si>
  <si>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</si>
  <si>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</si>
  <si>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</si>
  <si>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</si>
  <si>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</si>
  <si>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</si>
  <si>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</si>
  <si>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</si>
  <si>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</si>
  <si>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</si>
  <si>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</si>
  <si>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</si>
  <si>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</si>
  <si>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</si>
  <si>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</si>
  <si>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</si>
  <si>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</si>
  <si>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</si>
  <si>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</si>
  <si>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</si>
  <si>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</si>
  <si>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</si>
  <si>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</si>
  <si>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</si>
  <si>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</si>
  <si>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</si>
  <si>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</si>
  <si>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</si>
  <si>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</si>
  <si>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</si>
  <si>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</si>
  <si>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</si>
  <si>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</si>
  <si>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</si>
  <si>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</si>
  <si>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</si>
  <si>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</si>
  <si>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</si>
  <si>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</si>
  <si>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</si>
  <si>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</si>
  <si>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</si>
  <si>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</si>
  <si>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</si>
  <si>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</si>
  <si>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</si>
  <si>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</si>
  <si>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</si>
  <si>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</si>
  <si>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</si>
  <si>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</si>
  <si>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</si>
  <si>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</si>
  <si>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</si>
  <si>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</si>
  <si>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</si>
  <si>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</si>
  <si>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</si>
  <si>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</si>
  <si>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</si>
  <si>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</si>
  <si>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</si>
  <si>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</si>
  <si>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</si>
  <si>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</si>
  <si>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</si>
  <si>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</si>
  <si>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</si>
  <si>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</si>
  <si>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</si>
  <si>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</si>
  <si>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</si>
  <si>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</si>
  <si>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</si>
  <si>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</si>
  <si>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</si>
  <si>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</si>
  <si>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</si>
  <si>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</si>
  <si>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</si>
  <si>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</si>
  <si>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</si>
  <si>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</si>
  <si>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</si>
  <si>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</si>
  <si>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</si>
  <si>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</si>
  <si>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</si>
  <si>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</si>
  <si>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</si>
  <si>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</si>
  <si>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</si>
  <si>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</si>
  <si>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</si>
  <si>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</si>
  <si>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</si>
  <si>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</si>
  <si>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</si>
  <si>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</si>
  <si>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</si>
  <si>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</si>
  <si>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</si>
  <si>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</si>
  <si>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</si>
  <si>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</si>
  <si>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</si>
  <si>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</si>
  <si>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</si>
  <si>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</si>
  <si>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</si>
  <si>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</si>
  <si>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</si>
  <si>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</si>
  <si>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</si>
  <si>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</si>
  <si>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</si>
  <si>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</si>
  <si>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</si>
  <si>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</si>
  <si>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</si>
  <si>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</si>
  <si>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</si>
  <si>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</si>
  <si>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</si>
  <si>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</si>
  <si>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</si>
  <si>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</si>
  <si>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</si>
  <si>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</si>
  <si>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</si>
  <si>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</si>
  <si>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</si>
  <si>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</si>
  <si>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</si>
  <si>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</si>
  <si>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</si>
  <si>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</si>
  <si>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</si>
  <si>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</si>
  <si>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</si>
  <si>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</si>
  <si>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</si>
  <si>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</si>
  <si>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</si>
  <si>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</si>
  <si>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</si>
  <si>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</si>
  <si>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</si>
  <si>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</si>
  <si>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</si>
  <si>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</si>
  <si>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</si>
  <si>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</si>
  <si>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</si>
  <si>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</si>
  <si>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</si>
  <si>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</si>
  <si>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</si>
  <si>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</si>
  <si>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</si>
  <si>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</si>
  <si>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</si>
  <si>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</si>
  <si>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</si>
  <si>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</si>
  <si>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</si>
  <si>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</si>
  <si>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</si>
  <si>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</si>
  <si>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</si>
  <si>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</si>
  <si>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</si>
  <si>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</si>
  <si>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</si>
  <si>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</si>
  <si>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</si>
  <si>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</si>
  <si>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</si>
  <si>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</si>
  <si>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</si>
  <si>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</si>
  <si>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</si>
  <si>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</si>
  <si>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</si>
  <si>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</si>
  <si>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</si>
  <si>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</si>
  <si>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</si>
  <si>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</si>
  <si>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</si>
  <si>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</si>
  <si>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</si>
  <si>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</si>
  <si>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</si>
  <si>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</si>
  <si>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</si>
  <si>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</si>
  <si>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</si>
  <si>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</si>
  <si>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</si>
  <si>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</si>
  <si>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</si>
  <si>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</si>
  <si>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</si>
  <si>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</si>
  <si>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</si>
  <si>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</si>
  <si>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</si>
  <si>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</si>
  <si>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</si>
  <si>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</si>
  <si>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</si>
  <si>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</si>
  <si>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</si>
  <si>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</si>
  <si>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</si>
  <si>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</si>
  <si>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</si>
  <si>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</si>
  <si>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</si>
  <si>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</si>
  <si>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</si>
  <si>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</si>
  <si>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</si>
  <si>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</si>
  <si>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</si>
  <si>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</si>
  <si>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</si>
  <si>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</si>
  <si>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</si>
  <si>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</si>
  <si>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</si>
  <si>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</si>
  <si>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</si>
  <si>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</si>
  <si>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</si>
  <si>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</si>
  <si>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</si>
  <si>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</si>
  <si>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</si>
  <si>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</si>
  <si>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</si>
  <si>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</si>
  <si>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</si>
  <si>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</si>
  <si>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</si>
  <si>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</si>
  <si>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</si>
  <si>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</si>
  <si>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</si>
  <si>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</si>
  <si>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</si>
  <si>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</si>
  <si>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</si>
  <si>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</si>
  <si>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</si>
  <si>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</si>
  <si>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</si>
  <si>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</si>
  <si>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</si>
  <si>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</si>
  <si>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</si>
  <si>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</si>
  <si>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</si>
  <si>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</si>
  <si>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</si>
  <si>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</si>
  <si>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</si>
  <si>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</si>
  <si>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</si>
  <si>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</si>
  <si>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</si>
  <si>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</si>
  <si>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</si>
  <si>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</si>
  <si>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</si>
  <si>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</si>
  <si>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</si>
  <si>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</si>
  <si>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</si>
  <si>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</si>
  <si>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</si>
  <si>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</si>
  <si>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</si>
  <si>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</si>
  <si>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</si>
  <si>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</si>
  <si>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</si>
  <si>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</si>
  <si>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</si>
  <si>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</si>
  <si>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</si>
  <si>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</si>
  <si>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</si>
  <si>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</si>
  <si>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</si>
  <si>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</si>
  <si>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</si>
  <si>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</si>
  <si>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</si>
  <si>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</si>
  <si>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</si>
  <si>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</si>
  <si>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</si>
  <si>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</si>
  <si>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</si>
  <si>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</si>
  <si>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</si>
  <si>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</si>
  <si>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</si>
  <si>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</si>
  <si>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</si>
  <si>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</si>
  <si>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</si>
  <si>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</si>
  <si>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</si>
  <si>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</si>
  <si>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</si>
  <si>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</si>
  <si>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</si>
  <si>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</si>
  <si>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</si>
  <si>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</si>
  <si>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</si>
  <si>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</si>
  <si>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</si>
  <si>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</si>
  <si>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</si>
  <si>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</si>
  <si>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</si>
  <si>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</si>
  <si>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</si>
  <si>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</si>
  <si>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</si>
  <si>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</si>
  <si>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</si>
  <si>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</si>
  <si>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</si>
  <si>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</si>
  <si>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</si>
  <si>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</si>
  <si>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</si>
  <si>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</si>
  <si>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</si>
  <si>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</si>
  <si>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</si>
  <si>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</si>
  <si>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</si>
  <si>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</si>
  <si>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</si>
  <si>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</si>
  <si>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</si>
  <si>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</si>
  <si>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</si>
  <si>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</si>
  <si>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</si>
  <si>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</si>
  <si>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</si>
  <si>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</si>
  <si>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</si>
  <si>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</si>
  <si>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</si>
  <si>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</si>
  <si>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</si>
  <si>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</si>
  <si>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</si>
  <si>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</si>
  <si>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</si>
  <si>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</si>
  <si>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</si>
  <si>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</si>
  <si>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</si>
  <si>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</si>
  <si>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</si>
  <si>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</si>
  <si>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</si>
  <si>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</si>
  <si>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</si>
  <si>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</si>
  <si>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</si>
  <si>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</si>
  <si>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</si>
  <si>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</si>
  <si>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</si>
  <si>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</si>
  <si>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</si>
  <si>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</si>
  <si>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</si>
  <si>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</si>
  <si>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</si>
  <si>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</si>
  <si>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</si>
  <si>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</si>
  <si>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</si>
  <si>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</si>
  <si>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</si>
  <si>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</si>
  <si>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</si>
  <si>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</si>
  <si>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</si>
  <si>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</si>
  <si>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</si>
  <si>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</si>
  <si>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</si>
  <si>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</si>
  <si>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</si>
  <si>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</si>
  <si>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</si>
  <si>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</si>
  <si>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</si>
  <si>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</si>
  <si>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</si>
  <si>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</si>
  <si>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</si>
  <si>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</si>
  <si>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</si>
  <si>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</si>
  <si>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</si>
  <si>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</si>
  <si>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</si>
  <si>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</si>
  <si>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</si>
  <si>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</si>
  <si>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</si>
  <si>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</si>
  <si>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</si>
  <si>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</si>
  <si>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</si>
  <si>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</si>
  <si>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</si>
  <si>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</si>
  <si>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</si>
  <si>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</si>
  <si>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</si>
  <si>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</si>
  <si>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</si>
  <si>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</si>
  <si>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</si>
  <si>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</si>
  <si>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</si>
  <si>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</si>
  <si>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</si>
  <si>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</si>
  <si>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</si>
  <si>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</si>
  <si>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</si>
  <si>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</si>
  <si>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</si>
  <si>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</si>
  <si>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</si>
  <si>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</si>
  <si>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</si>
  <si>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</si>
  <si>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</si>
  <si>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</si>
  <si>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</si>
  <si>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</si>
  <si>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</si>
  <si>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</si>
  <si>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</si>
  <si>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</si>
  <si>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</si>
  <si>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</si>
  <si>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</si>
  <si>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</si>
  <si>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</si>
  <si>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</si>
  <si>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</si>
  <si>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</si>
  <si>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</si>
  <si>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</si>
  <si>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</si>
  <si>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</si>
  <si>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</si>
  <si>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</si>
  <si>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</si>
  <si>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</si>
  <si>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</si>
  <si>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</si>
  <si>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</si>
  <si>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</si>
  <si>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</si>
  <si>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</si>
  <si>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</si>
  <si>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</si>
  <si>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</si>
  <si>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</si>
  <si>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</si>
  <si>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</si>
  <si>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</si>
  <si>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</si>
  <si>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</si>
  <si>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</si>
  <si>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</si>
  <si>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</si>
  <si>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</si>
  <si>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</si>
  <si>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</si>
  <si>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</si>
  <si>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</si>
  <si>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</si>
  <si>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</si>
  <si>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</si>
  <si>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</si>
  <si>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</si>
  <si>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</si>
  <si>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</si>
  <si>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</si>
  <si>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</si>
  <si>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</si>
  <si>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</si>
  <si>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</si>
  <si>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</si>
  <si>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</si>
  <si>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</si>
  <si>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</si>
  <si>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</si>
  <si>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</si>
  <si>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</si>
  <si>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</si>
  <si>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</si>
  <si>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</si>
  <si>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</si>
  <si>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</si>
  <si>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</si>
  <si>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</si>
  <si>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</si>
  <si>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</si>
  <si>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</si>
  <si>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</si>
  <si>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</si>
  <si>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</si>
  <si>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</si>
  <si>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</si>
  <si>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</si>
  <si>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</si>
  <si>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</si>
  <si>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</si>
  <si>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</si>
  <si>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</si>
  <si>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</si>
  <si>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</si>
  <si>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</si>
  <si>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</si>
  <si>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</si>
  <si>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</si>
  <si>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</si>
  <si>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</si>
  <si>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</si>
  <si>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</si>
  <si>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</si>
  <si>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</si>
  <si>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</si>
  <si>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</si>
  <si>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</si>
  <si>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</si>
  <si>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</si>
  <si>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</si>
  <si>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</si>
  <si>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</si>
  <si>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</si>
  <si>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</si>
  <si>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</si>
  <si>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</si>
  <si>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</si>
  <si>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</si>
  <si>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</si>
  <si>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</si>
  <si>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</si>
  <si>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</si>
  <si>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</si>
  <si>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</si>
  <si>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</si>
  <si>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</si>
  <si>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</si>
  <si>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</si>
  <si>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</si>
  <si>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</si>
  <si>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</si>
  <si>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</si>
  <si>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</si>
  <si>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</si>
  <si>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</si>
  <si>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</si>
  <si>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</si>
  <si>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</si>
  <si>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</si>
  <si>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</si>
  <si>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</si>
  <si>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</si>
  <si>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</si>
  <si>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</si>
  <si>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</si>
  <si>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</si>
  <si>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</si>
  <si>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</si>
  <si>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</si>
  <si>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</si>
  <si>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</si>
  <si>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</si>
  <si>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</si>
  <si>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</si>
  <si>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</si>
  <si>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</si>
  <si>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</si>
  <si>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</si>
  <si>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</si>
  <si>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</si>
  <si>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</si>
  <si>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</si>
  <si>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</si>
  <si>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</si>
  <si>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</si>
  <si>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</si>
  <si>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</si>
  <si>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</si>
  <si>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</si>
  <si>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</si>
  <si>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</si>
  <si>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</si>
  <si>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</si>
  <si>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</si>
  <si>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</si>
  <si>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</si>
  <si>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</si>
  <si>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</si>
  <si>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</si>
  <si>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</si>
  <si>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</si>
  <si>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</si>
  <si>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</si>
  <si>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</si>
  <si>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</si>
  <si>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</si>
  <si>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</si>
  <si>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</si>
  <si>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</si>
  <si>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</si>
  <si>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</si>
  <si>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</si>
  <si>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</si>
  <si>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</si>
  <si>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</si>
  <si>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</si>
  <si>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</si>
  <si>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</si>
  <si>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</si>
  <si>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</si>
  <si>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</si>
  <si>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</si>
  <si>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</si>
  <si>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</si>
  <si>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</si>
  <si>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</si>
  <si>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</si>
  <si>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</si>
  <si>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</si>
  <si>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</si>
  <si>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</si>
  <si>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</si>
  <si>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</si>
  <si>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</si>
  <si>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</si>
  <si>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</si>
  <si>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</si>
  <si>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</si>
  <si>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</si>
  <si>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</si>
  <si>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</si>
  <si>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</si>
  <si>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</si>
  <si>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</si>
  <si>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</si>
  <si>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</si>
  <si>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</si>
  <si>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</si>
  <si>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</si>
  <si>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</si>
  <si>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</si>
  <si>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</si>
  <si>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</si>
  <si>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</si>
  <si>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</si>
  <si>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</si>
  <si>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</si>
  <si>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</si>
  <si>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</si>
  <si>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</si>
  <si>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</si>
  <si>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</si>
  <si>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</si>
  <si>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</si>
  <si>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</si>
  <si>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</si>
  <si>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</si>
  <si>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</si>
  <si>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</si>
  <si>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</si>
  <si>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</si>
  <si>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</si>
  <si>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</si>
  <si>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</si>
  <si>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</si>
  <si>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</si>
  <si>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</si>
  <si>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</si>
  <si>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</si>
  <si>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</si>
  <si>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</si>
  <si>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</si>
  <si>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</si>
  <si>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</si>
  <si>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</si>
  <si>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</si>
  <si>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</si>
  <si>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</si>
  <si>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</si>
  <si>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</si>
  <si>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</si>
  <si>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</si>
  <si>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</si>
  <si>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</si>
  <si>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</si>
  <si>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</si>
  <si>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</si>
  <si>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</si>
  <si>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</si>
  <si>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</si>
  <si>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</si>
  <si>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</si>
  <si>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</si>
  <si>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</si>
  <si>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</si>
  <si>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</si>
  <si>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</si>
  <si>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</si>
  <si>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</si>
  <si>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</si>
  <si>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</si>
  <si>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</si>
  <si>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</si>
  <si>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</si>
  <si>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</si>
  <si>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</si>
  <si>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</si>
  <si>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</si>
  <si>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</si>
  <si>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</si>
  <si>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</si>
  <si>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</si>
  <si>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</si>
  <si>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</si>
  <si>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</si>
  <si>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</si>
  <si>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</si>
  <si>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</si>
  <si>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</si>
  <si>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</si>
  <si>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</si>
  <si>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</si>
  <si>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</si>
  <si>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</si>
  <si>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</si>
  <si>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</si>
  <si>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</si>
  <si>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</si>
  <si>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</si>
  <si>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</si>
  <si>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</si>
  <si>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</si>
  <si>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</si>
  <si>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</si>
  <si>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</si>
  <si>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</si>
  <si>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</si>
  <si>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</si>
  <si>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</si>
  <si>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</si>
  <si>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</si>
  <si>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</si>
  <si>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</si>
  <si>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</si>
  <si>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</si>
  <si>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</si>
  <si>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</si>
  <si>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</si>
  <si>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</si>
  <si>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</si>
  <si>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</si>
  <si>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</si>
  <si>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</si>
  <si>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</si>
  <si>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</si>
  <si>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</si>
  <si>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</si>
  <si>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</si>
  <si>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</si>
  <si>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</si>
  <si>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</si>
  <si>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</si>
  <si>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</si>
  <si>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</si>
  <si>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</si>
  <si>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</si>
  <si>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</si>
  <si>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</si>
  <si>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</si>
  <si>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</si>
  <si>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</si>
  <si>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</si>
  <si>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</si>
  <si>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</si>
  <si>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</si>
  <si>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</si>
  <si>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</si>
  <si>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</si>
  <si>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</si>
  <si>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</si>
  <si>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</si>
  <si>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</si>
  <si>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</si>
  <si>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</si>
  <si>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</si>
  <si>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</si>
  <si>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</si>
  <si>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</si>
  <si>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</si>
  <si>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</si>
  <si>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</si>
  <si>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</si>
  <si>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</si>
  <si>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</si>
  <si>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</si>
  <si>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</si>
  <si>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</si>
  <si>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</si>
  <si>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</si>
  <si>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</si>
  <si>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</si>
  <si>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</si>
  <si>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</si>
  <si>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</si>
  <si>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</si>
  <si>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</si>
  <si>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</si>
  <si>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</si>
  <si>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</si>
  <si>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</si>
  <si>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</si>
  <si>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</si>
  <si>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</si>
  <si>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</si>
  <si>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</si>
  <si>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</si>
  <si>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</si>
  <si>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</si>
  <si>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</si>
  <si>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</si>
  <si>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</si>
  <si>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</si>
  <si>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</si>
  <si>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</si>
  <si>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</si>
  <si>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</si>
  <si>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</si>
  <si>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</si>
  <si>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</si>
  <si>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</si>
  <si>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</si>
  <si>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</si>
  <si>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</si>
  <si>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</si>
  <si>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</si>
  <si>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</si>
  <si>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</si>
  <si>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</si>
  <si>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</si>
  <si>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</si>
  <si>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</si>
  <si>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</si>
  <si>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</si>
  <si>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</si>
  <si>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</si>
  <si>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</si>
  <si>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</si>
  <si>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</si>
  <si>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</si>
  <si>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</si>
  <si>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</si>
  <si>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</si>
  <si>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</si>
  <si>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</si>
  <si>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</si>
  <si>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</si>
  <si>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</si>
  <si>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</si>
  <si>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</si>
  <si>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</si>
  <si>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</si>
  <si>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</si>
  <si>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</si>
  <si>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</si>
  <si>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</si>
  <si>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</si>
  <si>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</si>
  <si>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</si>
  <si>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</si>
  <si>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</si>
  <si>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</si>
  <si>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</si>
  <si>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</si>
  <si>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</si>
  <si>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</si>
  <si>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</si>
  <si>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</si>
  <si>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</si>
  <si>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</si>
  <si>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</si>
  <si>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</si>
  <si>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</si>
  <si>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</si>
  <si>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</si>
  <si>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</si>
  <si>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</si>
  <si>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</si>
  <si>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</si>
  <si>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</si>
  <si>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</si>
  <si>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</si>
  <si>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</si>
  <si>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</si>
  <si>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</si>
  <si>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</si>
  <si>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</si>
  <si>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</si>
  <si>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</si>
  <si>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</si>
  <si>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</si>
  <si>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</si>
  <si>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</si>
  <si>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</si>
  <si>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</si>
  <si>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</si>
  <si>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</si>
  <si>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</si>
  <si>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</si>
  <si>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</si>
  <si>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</si>
  <si>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</si>
  <si>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</si>
  <si>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</si>
  <si>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</si>
  <si>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</si>
  <si>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</si>
  <si>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</si>
  <si>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</si>
  <si>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</si>
  <si>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</si>
  <si>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</si>
  <si>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</si>
  <si>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</si>
  <si>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</si>
  <si>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</si>
  <si>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</si>
  <si>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</si>
  <si>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</si>
  <si>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</si>
  <si>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</si>
  <si>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</si>
  <si>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</si>
  <si>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</si>
  <si>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</si>
  <si>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</si>
  <si>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</si>
  <si>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</si>
  <si>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</si>
  <si>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</si>
  <si>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</si>
  <si>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</si>
  <si>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</si>
  <si>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</si>
  <si>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</si>
  <si>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</si>
  <si>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</si>
  <si>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</si>
  <si>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</si>
  <si>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</si>
  <si>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</si>
  <si>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</si>
  <si>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</si>
  <si>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</si>
  <si>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</si>
  <si>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</si>
  <si>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</si>
  <si>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</si>
  <si>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</si>
  <si>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</si>
  <si>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</si>
  <si>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</si>
  <si>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</si>
  <si>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</si>
  <si>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</si>
  <si>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</si>
  <si>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</si>
  <si>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</si>
  <si>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</si>
  <si>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</si>
  <si>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</si>
  <si>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</si>
  <si>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</si>
  <si>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</si>
  <si>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</si>
  <si>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</si>
  <si>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</si>
  <si>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</si>
  <si>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</si>
  <si>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</si>
  <si>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</si>
  <si>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</si>
  <si>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</si>
  <si>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</si>
  <si>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</si>
  <si>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</si>
  <si>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</si>
  <si>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</si>
  <si>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</si>
  <si>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</si>
  <si>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</si>
  <si>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</si>
  <si>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</si>
  <si>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</si>
  <si>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</si>
  <si>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</si>
  <si>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</si>
  <si>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</si>
  <si>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</si>
  <si>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</si>
  <si>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</si>
  <si>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</si>
  <si>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</si>
  <si>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</si>
  <si>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</si>
  <si>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</si>
  <si>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</si>
  <si>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</si>
  <si>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</si>
  <si>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</si>
  <si>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</si>
  <si>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</si>
  <si>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</si>
  <si>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</si>
  <si>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</si>
  <si>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</si>
  <si>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</si>
  <si>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</si>
  <si>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</si>
  <si>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</si>
  <si>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</si>
  <si>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</si>
  <si>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</si>
  <si>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</si>
  <si>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</si>
  <si>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</si>
  <si>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</si>
  <si>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</si>
  <si>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</si>
  <si>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</si>
  <si>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</si>
  <si>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</si>
  <si>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</si>
  <si>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</si>
  <si>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</si>
  <si>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</si>
  <si>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</si>
  <si>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</si>
  <si>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</si>
  <si>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</si>
  <si>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</si>
  <si>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</si>
  <si>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</si>
  <si>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</si>
  <si>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</si>
  <si>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</si>
  <si>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</si>
  <si>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</si>
  <si>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</si>
  <si>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</si>
  <si>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</si>
  <si>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</si>
  <si>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</si>
  <si>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</si>
  <si>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</si>
  <si>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</si>
  <si>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</si>
  <si>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</si>
  <si>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</si>
  <si>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</si>
  <si>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</si>
  <si>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</si>
  <si>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</si>
  <si>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</si>
  <si>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</si>
  <si>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</si>
  <si>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</si>
  <si>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</si>
  <si>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</si>
  <si>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</si>
  <si>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</si>
  <si>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</si>
  <si>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</si>
  <si>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</si>
  <si>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</si>
  <si>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</si>
  <si>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</si>
  <si>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</si>
  <si>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</si>
  <si>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</si>
  <si>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</si>
  <si>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</si>
  <si>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</si>
  <si>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</si>
  <si>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</si>
  <si>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</si>
  <si>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</si>
  <si>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</si>
  <si>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</si>
  <si>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</si>
  <si>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</si>
  <si>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</si>
  <si>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</si>
  <si>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</si>
  <si>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</si>
  <si>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</si>
  <si>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</si>
  <si>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</si>
  <si>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</si>
  <si>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</si>
  <si>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</si>
  <si>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</si>
  <si>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</si>
  <si>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</si>
  <si>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</si>
  <si>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</si>
  <si>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</si>
  <si>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</si>
  <si>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</si>
  <si>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</si>
  <si>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</si>
  <si>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</si>
  <si>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</si>
  <si>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</si>
  <si>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</si>
  <si>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</si>
  <si>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</si>
  <si>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</si>
  <si>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</si>
  <si>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</si>
  <si>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</si>
  <si>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</si>
  <si>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</si>
  <si>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</si>
  <si>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</si>
  <si>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</si>
  <si>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</si>
  <si>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</si>
  <si>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</si>
  <si>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</si>
  <si>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</si>
  <si>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</si>
  <si>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</si>
  <si>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</si>
  <si>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</si>
  <si>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</si>
  <si>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</si>
  <si>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</si>
  <si>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</si>
  <si>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</si>
  <si>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</si>
  <si>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</si>
  <si>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</si>
  <si>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</si>
  <si>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</si>
  <si>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</si>
  <si>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</si>
  <si>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</si>
  <si>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</si>
  <si>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</si>
  <si>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</si>
  <si>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</si>
  <si>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</si>
  <si>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</si>
  <si>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</si>
  <si>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</si>
  <si>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</si>
  <si>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</si>
  <si>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</si>
  <si>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</si>
  <si>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</si>
  <si>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</si>
  <si>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</si>
  <si>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</si>
  <si>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</si>
  <si>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</si>
  <si>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</si>
  <si>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</si>
  <si>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</si>
  <si>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</si>
  <si>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</si>
  <si>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</si>
  <si>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</si>
  <si>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</si>
  <si>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</si>
  <si>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</si>
  <si>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</si>
  <si>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</si>
  <si>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</si>
  <si>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</si>
  <si>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</si>
  <si>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</si>
  <si>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</si>
  <si>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</si>
  <si>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</si>
  <si>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</si>
  <si>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</si>
  <si>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</si>
  <si>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</si>
  <si>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</si>
  <si>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</si>
  <si>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</si>
  <si>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</si>
  <si>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</si>
  <si>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</si>
  <si>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</si>
  <si>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</si>
  <si>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</si>
  <si>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</si>
  <si>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</si>
  <si>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</si>
  <si>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</si>
  <si>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</si>
  <si>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</si>
  <si>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</si>
  <si>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</si>
  <si>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</si>
  <si>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</si>
  <si>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</si>
  <si>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</si>
  <si>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</si>
  <si>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</si>
  <si>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</si>
  <si>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</si>
  <si>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</si>
  <si>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</si>
  <si>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</si>
  <si>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</si>
  <si>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</si>
  <si>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</si>
  <si>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</si>
  <si>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</si>
  <si>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</si>
  <si>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</si>
  <si>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</si>
  <si>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</si>
  <si>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</si>
  <si>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</si>
  <si>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</si>
  <si>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</si>
  <si>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</si>
  <si>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</si>
  <si>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</si>
  <si>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</si>
  <si>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</si>
  <si>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</si>
  <si>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</si>
  <si>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</si>
  <si>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</si>
  <si>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</si>
  <si>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</si>
  <si>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</si>
  <si>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</si>
  <si>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</si>
  <si>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</si>
  <si>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</si>
  <si>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</si>
  <si>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</si>
  <si>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</si>
  <si>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</si>
  <si>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</si>
  <si>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</si>
  <si>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</si>
  <si>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</si>
  <si>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</si>
  <si>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</si>
  <si>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</si>
  <si>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</si>
  <si>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</si>
  <si>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</si>
  <si>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</si>
  <si>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</si>
  <si>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</si>
  <si>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</si>
  <si>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</si>
  <si>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</si>
  <si>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</si>
  <si>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</si>
  <si>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</si>
  <si>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</si>
  <si>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</si>
  <si>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</si>
  <si>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</si>
  <si>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</si>
  <si>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</si>
  <si>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</si>
  <si>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</si>
  <si>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</si>
  <si>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</si>
  <si>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</si>
  <si>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</si>
  <si>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</si>
  <si>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</si>
  <si>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</si>
  <si>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</si>
  <si>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</si>
  <si>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</si>
  <si>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</si>
  <si>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</si>
  <si>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</si>
  <si>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</si>
  <si>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</si>
  <si>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</si>
  <si>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</si>
  <si>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</si>
  <si>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</si>
  <si>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</si>
  <si>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</si>
  <si>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</si>
  <si>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</si>
  <si>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</si>
  <si>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</si>
  <si>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</si>
  <si>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</si>
  <si>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</si>
  <si>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</si>
  <si>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</si>
  <si>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</si>
  <si>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</si>
  <si>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</si>
  <si>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</si>
  <si>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</si>
  <si>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</si>
  <si>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</si>
  <si>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</si>
  <si>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</si>
  <si>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</si>
  <si>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</si>
  <si>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</si>
  <si>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</si>
  <si>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</si>
  <si>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</si>
  <si>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</si>
  <si>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</si>
  <si>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</si>
  <si>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</si>
  <si>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</si>
  <si>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</si>
  <si>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</si>
  <si>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</si>
  <si>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</si>
  <si>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</si>
  <si>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</si>
  <si>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</si>
  <si>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</si>
  <si>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</si>
  <si>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</si>
  <si>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</si>
  <si>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</si>
  <si>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</si>
  <si>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</si>
  <si>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</si>
  <si>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</si>
  <si>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</si>
  <si>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</si>
  <si>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</si>
  <si>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</si>
  <si>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</si>
  <si>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</si>
  <si>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</si>
  <si>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</si>
  <si>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</si>
  <si>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</si>
  <si>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</si>
  <si>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</si>
  <si>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</si>
  <si>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</si>
  <si>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</si>
  <si>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</si>
  <si>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</si>
  <si>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</si>
  <si>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</si>
  <si>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</si>
  <si>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</si>
  <si>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</si>
  <si>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</si>
  <si>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</si>
  <si>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</si>
  <si>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</si>
  <si>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</si>
  <si>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</si>
  <si>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</si>
  <si>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</si>
  <si>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</si>
  <si>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</si>
  <si>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</si>
  <si>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</si>
  <si>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</si>
  <si>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</si>
  <si>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</si>
  <si>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</si>
  <si>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</si>
  <si>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</si>
  <si>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</si>
  <si>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</si>
  <si>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</si>
  <si>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</si>
  <si>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</si>
  <si>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</si>
  <si>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</si>
  <si>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</si>
  <si>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</si>
  <si>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</si>
  <si>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</si>
  <si>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</si>
  <si>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</si>
  <si>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</si>
  <si>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</si>
  <si>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</si>
  <si>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</si>
  <si>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</si>
  <si>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</si>
  <si>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</si>
  <si>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</si>
  <si>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</si>
  <si>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</si>
  <si>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</si>
  <si>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</si>
  <si>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</si>
  <si>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</si>
  <si>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</si>
  <si>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</si>
  <si>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</si>
  <si>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</si>
  <si>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</si>
  <si>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</si>
  <si>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</si>
  <si>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</si>
  <si>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</si>
  <si>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</si>
  <si>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</si>
  <si>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</si>
  <si>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</si>
  <si>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</si>
  <si>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</si>
  <si>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</si>
  <si>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</si>
  <si>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</si>
  <si>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</si>
  <si>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</si>
  <si>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</si>
  <si>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</si>
  <si>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</si>
  <si>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</si>
  <si>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</si>
  <si>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</si>
  <si>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</si>
  <si>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</si>
  <si>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</si>
  <si>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</si>
  <si>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</si>
  <si>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</si>
  <si>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</si>
  <si>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</si>
  <si>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</si>
  <si>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</si>
  <si>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</si>
  <si>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</si>
  <si>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</si>
  <si>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</si>
  <si>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</si>
  <si>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</si>
  <si>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</si>
  <si>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</si>
  <si>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</si>
  <si>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</si>
  <si>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</si>
  <si>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</si>
  <si>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</si>
  <si>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</si>
  <si>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</si>
  <si>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</si>
  <si>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</si>
  <si>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</si>
  <si>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</si>
  <si>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</si>
  <si>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</si>
  <si>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</si>
  <si>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</si>
  <si>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</si>
  <si>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</si>
  <si>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</si>
  <si>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</si>
  <si>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</si>
  <si>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</si>
  <si>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</si>
  <si>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</si>
  <si>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</si>
  <si>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</si>
  <si>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</si>
  <si>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</si>
  <si>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</si>
  <si>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</si>
  <si>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</si>
  <si>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</si>
  <si>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</si>
  <si>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</si>
  <si>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</si>
  <si>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</si>
  <si>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</si>
  <si>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</si>
  <si>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</si>
  <si>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</si>
  <si>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</si>
  <si>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</si>
  <si>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</si>
  <si>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</si>
  <si>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</si>
  <si>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</si>
  <si>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</si>
  <si>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</si>
  <si>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</si>
  <si>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</si>
  <si>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</si>
  <si>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</si>
  <si>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</si>
  <si>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</si>
  <si>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</si>
  <si>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</si>
  <si>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</si>
  <si>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</si>
  <si>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</si>
  <si>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</si>
  <si>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</si>
  <si>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</si>
  <si>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</si>
  <si>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</si>
  <si>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</si>
  <si>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</si>
  <si>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</si>
  <si>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</si>
  <si>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</si>
  <si>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</si>
  <si>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</si>
  <si>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</si>
  <si>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</si>
  <si>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</si>
  <si>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</si>
  <si>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</si>
  <si>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</si>
  <si>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</si>
  <si>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</si>
  <si>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</si>
  <si>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</si>
  <si>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</si>
  <si>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</si>
  <si>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</si>
  <si>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</si>
  <si>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</si>
  <si>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</si>
  <si>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</si>
  <si>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</si>
  <si>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</si>
  <si>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</si>
  <si>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</si>
  <si>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</si>
  <si>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</si>
  <si>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</si>
  <si>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</si>
  <si>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</si>
  <si>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</si>
  <si>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</si>
  <si>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</si>
  <si>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</si>
  <si>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</si>
  <si>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</si>
  <si>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</si>
  <si>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</si>
  <si>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</si>
  <si>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</si>
  <si>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</si>
  <si>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</si>
  <si>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</si>
  <si>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</si>
  <si>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</si>
  <si>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</si>
  <si>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</si>
  <si>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</si>
  <si>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</si>
  <si>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</si>
  <si>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</si>
  <si>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</si>
  <si>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</si>
  <si>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</si>
  <si>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</si>
  <si>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</si>
  <si>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</si>
  <si>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</si>
  <si>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</si>
  <si>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</si>
  <si>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</si>
  <si>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</si>
  <si>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</si>
  <si>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</si>
  <si>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</si>
  <si>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</si>
  <si>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</si>
  <si>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</si>
  <si>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</si>
  <si>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</si>
  <si>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</si>
  <si>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</si>
  <si>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</si>
  <si>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</si>
  <si>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</si>
  <si>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</si>
  <si>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</si>
  <si>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</si>
  <si>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</si>
  <si>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</si>
  <si>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</si>
  <si>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</si>
  <si>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</si>
  <si>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</si>
  <si>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</si>
  <si>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</si>
  <si>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</si>
  <si>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</si>
  <si>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</si>
  <si>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</si>
  <si>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</si>
  <si>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</si>
  <si>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</si>
  <si>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</si>
  <si>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</si>
  <si>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</si>
  <si>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</si>
  <si>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</si>
  <si>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</si>
  <si>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</si>
  <si>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</si>
  <si>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</si>
  <si>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</si>
  <si>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</si>
  <si>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</si>
  <si>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</si>
  <si>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</si>
  <si>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</si>
  <si>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</si>
  <si>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</si>
  <si>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</si>
  <si>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</si>
  <si>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</si>
  <si>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</si>
  <si>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</si>
  <si>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</si>
  <si>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</si>
  <si>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</si>
  <si>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</si>
  <si>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</si>
  <si>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</si>
  <si>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</si>
  <si>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</si>
  <si>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</si>
  <si>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</si>
  <si>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</si>
  <si>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</si>
  <si>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</si>
  <si>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</si>
  <si>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</si>
  <si>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</si>
  <si>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</si>
  <si>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</si>
  <si>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</si>
  <si>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</si>
  <si>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</si>
  <si>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</si>
  <si>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</si>
  <si>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</si>
  <si>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</si>
  <si>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</si>
  <si>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</si>
  <si>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</si>
  <si>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</si>
  <si>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</si>
  <si>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</si>
  <si>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</si>
  <si>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</si>
  <si>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</si>
  <si>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</si>
  <si>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</si>
  <si>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</si>
  <si>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</si>
  <si>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</si>
  <si>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</si>
  <si>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</si>
  <si>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</si>
  <si>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</si>
  <si>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</si>
  <si>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</si>
  <si>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</si>
  <si>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</si>
  <si>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</si>
  <si>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</si>
  <si>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</si>
  <si>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</si>
  <si>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</si>
  <si>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</si>
  <si>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</si>
  <si>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</si>
  <si>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</si>
  <si>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</si>
  <si>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</si>
  <si>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</si>
  <si>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</si>
  <si>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</si>
  <si>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</si>
  <si>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</si>
  <si>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</si>
  <si>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</si>
  <si>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</si>
  <si>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</si>
  <si>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</si>
  <si>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</si>
  <si>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</si>
  <si>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</si>
  <si>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</si>
  <si>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</si>
  <si>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</si>
  <si>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</si>
  <si>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</si>
  <si>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</si>
  <si>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</si>
  <si>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</si>
  <si>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</si>
  <si>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</si>
  <si>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</si>
  <si>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</si>
  <si>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</si>
  <si>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</si>
  <si>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</si>
  <si>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</si>
  <si>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</si>
  <si>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</si>
  <si>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</si>
  <si>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</si>
  <si>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</si>
  <si>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</si>
  <si>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</si>
  <si>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</si>
  <si>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</si>
  <si>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</si>
  <si>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</si>
  <si>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</si>
  <si>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</si>
  <si>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</si>
  <si>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</si>
  <si>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</si>
  <si>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</si>
  <si>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</si>
  <si>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</si>
  <si>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</si>
  <si>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</si>
  <si>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</si>
  <si>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</si>
  <si>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</si>
  <si>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</si>
  <si>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</si>
  <si>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</si>
  <si>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</si>
  <si>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</si>
  <si>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</si>
  <si>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</si>
  <si>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</si>
  <si>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</si>
  <si>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</si>
  <si>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</si>
  <si>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</si>
  <si>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</si>
  <si>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</si>
  <si>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</si>
  <si>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</si>
  <si>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</si>
  <si>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</si>
  <si>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</si>
  <si>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</si>
  <si>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</si>
  <si>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</si>
  <si>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</si>
  <si>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</si>
  <si>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</si>
  <si>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</si>
  <si>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</si>
  <si>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</si>
  <si>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</si>
  <si>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</si>
  <si>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</si>
  <si>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</si>
  <si>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</si>
  <si>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</si>
  <si>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</si>
  <si>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</si>
  <si>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</si>
  <si>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</si>
  <si>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</si>
  <si>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</si>
  <si>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</si>
  <si>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</si>
  <si>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</si>
  <si>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</si>
  <si>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</si>
  <si>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</si>
  <si>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</si>
  <si>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</si>
  <si>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</si>
  <si>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</si>
  <si>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</si>
  <si>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</si>
  <si>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</si>
  <si>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</si>
  <si>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</si>
  <si>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</si>
  <si>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</si>
  <si>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</si>
  <si>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</si>
  <si>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</si>
  <si>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</si>
  <si>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</si>
  <si>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</si>
  <si>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</si>
  <si>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</si>
  <si>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</si>
  <si>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</si>
  <si>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</si>
  <si>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</si>
  <si>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</si>
  <si>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</si>
  <si>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</si>
  <si>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</si>
  <si>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</si>
  <si>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</si>
  <si>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</si>
  <si>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</si>
  <si>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</si>
  <si>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</si>
  <si>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</si>
  <si>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</si>
  <si>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</si>
  <si>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</si>
  <si>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</si>
  <si>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</si>
  <si>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</si>
  <si>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</si>
  <si>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</si>
  <si>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</si>
  <si>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</si>
  <si>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</si>
  <si>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</si>
  <si>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</si>
  <si>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</si>
  <si>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</si>
  <si>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</si>
  <si>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</si>
  <si>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</si>
  <si>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</si>
  <si>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</si>
  <si>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</si>
  <si>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</si>
  <si>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</si>
  <si>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</si>
  <si>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</si>
  <si>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</si>
  <si>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</si>
  <si>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</si>
  <si>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</si>
  <si>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</si>
  <si>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</si>
  <si>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</si>
  <si>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</si>
  <si>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</si>
  <si>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</si>
  <si>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</si>
  <si>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</si>
  <si>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</si>
  <si>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</si>
  <si>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</si>
  <si>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</si>
  <si>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</si>
  <si>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</si>
  <si>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</si>
  <si>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</si>
  <si>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</si>
  <si>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</si>
  <si>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</si>
  <si>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</si>
  <si>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</si>
  <si>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</si>
  <si>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</si>
  <si>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</si>
  <si>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</si>
  <si>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</si>
  <si>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</si>
  <si>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</si>
  <si>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</si>
  <si>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</si>
  <si>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</si>
  <si>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</si>
  <si>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</si>
  <si>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</si>
  <si>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</si>
  <si>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</si>
  <si>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</si>
  <si>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</si>
  <si>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</si>
  <si>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</si>
  <si>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</si>
  <si>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</si>
  <si>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</si>
  <si>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</si>
  <si>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</si>
  <si>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</si>
  <si>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</si>
  <si>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</si>
  <si>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</si>
  <si>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</si>
  <si>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</si>
  <si>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</si>
  <si>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</si>
  <si>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</si>
  <si>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</si>
  <si>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</si>
  <si>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</si>
  <si>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</si>
  <si>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</si>
  <si>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</si>
  <si>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</si>
  <si>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</si>
  <si>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</si>
  <si>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</si>
  <si>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</si>
  <si>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</si>
  <si>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</si>
  <si>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</si>
  <si>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</si>
  <si>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</si>
  <si>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</si>
  <si>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</si>
  <si>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</si>
  <si>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</si>
  <si>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</si>
  <si>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</si>
  <si>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</si>
  <si>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</si>
  <si>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</si>
  <si>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</si>
  <si>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</si>
  <si>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</si>
  <si>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</si>
  <si>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</si>
  <si>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</si>
  <si>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</si>
  <si>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</si>
  <si>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</si>
  <si>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</si>
  <si>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</si>
  <si>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</si>
  <si>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</si>
  <si>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</si>
  <si>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</si>
  <si>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</si>
  <si>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</si>
  <si>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</si>
  <si>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</si>
  <si>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</si>
  <si>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</si>
  <si>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</si>
  <si>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</si>
  <si>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</si>
  <si>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</si>
  <si>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</si>
  <si>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</si>
  <si>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</si>
  <si>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</si>
  <si>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</si>
  <si>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</si>
  <si>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</si>
  <si>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</si>
  <si>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</si>
  <si>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</si>
  <si>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</si>
  <si>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</si>
  <si>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</si>
  <si>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</si>
  <si>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</si>
  <si>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</si>
  <si>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</si>
  <si>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</si>
  <si>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</si>
  <si>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</si>
  <si>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</si>
  <si>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</si>
  <si>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</si>
  <si>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</si>
  <si>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</si>
  <si>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</si>
  <si>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</si>
  <si>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</si>
  <si>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</si>
  <si>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</si>
  <si>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</si>
  <si>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</si>
  <si>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</si>
  <si>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</si>
  <si>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</si>
  <si>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</si>
  <si>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</si>
  <si>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</si>
  <si>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</si>
  <si>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</si>
  <si>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</si>
  <si>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</si>
  <si>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</si>
  <si>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</si>
  <si>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</si>
  <si>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</si>
  <si>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</si>
  <si>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</si>
  <si>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</si>
  <si>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</si>
  <si>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</si>
  <si>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</si>
  <si>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</si>
  <si>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</si>
  <si>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</si>
  <si>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</si>
  <si>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</si>
  <si>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</si>
  <si>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</si>
  <si>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</si>
  <si>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</si>
  <si>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</si>
  <si>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</si>
  <si>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</si>
  <si>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</si>
  <si>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</si>
  <si>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</si>
  <si>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</si>
  <si>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</si>
  <si>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</si>
  <si>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</si>
  <si>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</si>
  <si>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</si>
  <si>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</si>
  <si>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</si>
  <si>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</si>
  <si>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</si>
  <si>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</si>
  <si>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</si>
  <si>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</si>
  <si>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</si>
  <si>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</si>
  <si>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</si>
  <si>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</si>
  <si>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</si>
  <si>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</si>
  <si>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</si>
  <si>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</si>
  <si>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</si>
  <si>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</si>
  <si>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</si>
  <si>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</si>
  <si>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</si>
  <si>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</si>
  <si>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</si>
  <si>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</si>
  <si>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</si>
  <si>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</si>
  <si>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</si>
  <si>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</si>
  <si>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</si>
  <si>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</si>
  <si>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</si>
  <si>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</si>
  <si>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</si>
  <si>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</si>
  <si>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</si>
  <si>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</si>
  <si>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</si>
  <si>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</si>
  <si>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</si>
  <si>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</si>
  <si>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</si>
  <si>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</si>
  <si>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</si>
  <si>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</si>
  <si>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</si>
  <si>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</si>
  <si>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</si>
  <si>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</si>
  <si>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</si>
  <si>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</si>
  <si>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</si>
  <si>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</si>
  <si>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</si>
  <si>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</si>
  <si>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</si>
  <si>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</si>
  <si>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</si>
  <si>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</si>
  <si>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</si>
  <si>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</si>
  <si>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</si>
  <si>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</si>
  <si>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</si>
  <si>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</si>
  <si>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</si>
  <si>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</si>
  <si>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</si>
  <si>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</si>
  <si>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</si>
  <si>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</si>
  <si>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</si>
  <si>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</si>
  <si>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</si>
  <si>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</si>
  <si>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</si>
  <si>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</si>
  <si>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</si>
  <si>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</si>
  <si>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</si>
  <si>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</si>
  <si>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</si>
  <si>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</si>
  <si>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</si>
  <si>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</si>
  <si>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</si>
  <si>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</si>
  <si>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</si>
  <si>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</si>
  <si>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</si>
  <si>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</si>
  <si>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</si>
  <si>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</si>
  <si>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</si>
  <si>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</si>
  <si>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</si>
  <si>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</si>
  <si>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</si>
  <si>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</si>
  <si>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</si>
  <si>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</si>
  <si>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</si>
  <si>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</si>
  <si>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</si>
  <si>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</si>
  <si>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</si>
  <si>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</si>
  <si>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</si>
  <si>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</si>
  <si>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</si>
  <si>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</si>
  <si>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</si>
  <si>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</si>
  <si>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</si>
  <si>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</si>
  <si>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</si>
  <si>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</si>
  <si>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</si>
  <si>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</si>
  <si>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</si>
  <si>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</si>
  <si>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</si>
  <si>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</si>
  <si>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</si>
  <si>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</si>
  <si>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</si>
  <si>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</si>
  <si>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</si>
  <si>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</si>
  <si>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</si>
  <si>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</si>
  <si>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</si>
  <si>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</si>
  <si>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</si>
  <si>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</si>
  <si>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</si>
  <si>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</si>
  <si>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</si>
  <si>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</si>
  <si>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</si>
  <si>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</si>
  <si>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</si>
  <si>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</si>
  <si>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</si>
  <si>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</si>
  <si>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</si>
  <si>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</si>
  <si>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</si>
  <si>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</si>
  <si>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</si>
  <si>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</si>
  <si>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</si>
  <si>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</si>
  <si>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</si>
  <si>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</si>
  <si>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</si>
  <si>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</si>
  <si>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</si>
  <si>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</si>
  <si>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</si>
  <si>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</si>
  <si>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</si>
  <si>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</si>
  <si>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</si>
  <si>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</si>
  <si>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</si>
  <si>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</si>
  <si>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</si>
  <si>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</si>
  <si>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</si>
  <si>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</si>
  <si>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</si>
  <si>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</si>
  <si>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</si>
  <si>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</si>
  <si>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</si>
  <si>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</si>
  <si>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</si>
  <si>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</si>
  <si>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</si>
  <si>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</si>
  <si>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</si>
  <si>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</si>
  <si>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</si>
  <si>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</si>
  <si>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</si>
  <si>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</si>
  <si>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</si>
  <si>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</si>
  <si>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</si>
  <si>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</si>
  <si>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</si>
  <si>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</si>
  <si>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</si>
  <si>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</si>
  <si>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</si>
  <si>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</si>
  <si>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</si>
  <si>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</si>
  <si>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</si>
  <si>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</si>
  <si>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</si>
  <si>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</si>
  <si>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</si>
  <si>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</si>
  <si>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</si>
  <si>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</si>
  <si>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</si>
  <si>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</si>
  <si>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</si>
  <si>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</si>
  <si>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</si>
  <si>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</si>
  <si>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</si>
  <si>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</si>
  <si>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</si>
  <si>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</si>
  <si>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</si>
  <si>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</si>
  <si>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</si>
  <si>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</si>
  <si>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</si>
  <si>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</si>
  <si>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</si>
  <si>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</si>
  <si>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</si>
  <si>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</si>
  <si>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</si>
  <si>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</si>
  <si>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</si>
  <si>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</si>
  <si>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</si>
  <si>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</si>
  <si>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</si>
  <si>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</si>
  <si>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</si>
  <si>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</si>
  <si>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</si>
  <si>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</si>
  <si>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</si>
  <si>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</si>
  <si>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</si>
  <si>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</si>
  <si>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</si>
  <si>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</si>
  <si>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</si>
  <si>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</si>
  <si>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</si>
  <si>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</si>
  <si>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</si>
  <si>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</si>
  <si>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</si>
  <si>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</si>
  <si>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</si>
  <si>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</si>
  <si>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</si>
  <si>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</si>
  <si>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</si>
  <si>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</si>
  <si>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</si>
  <si>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</si>
  <si>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</si>
  <si>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</si>
  <si>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</si>
  <si>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</si>
  <si>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</si>
  <si>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</si>
  <si>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</si>
  <si>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</si>
  <si>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</si>
  <si>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</si>
  <si>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</si>
  <si>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</si>
  <si>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</si>
  <si>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</si>
  <si>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</si>
  <si>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</si>
  <si>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</si>
  <si>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</si>
  <si>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</si>
  <si>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</si>
  <si>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</si>
  <si>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</si>
  <si>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</si>
  <si>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</si>
  <si>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</si>
  <si>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</si>
  <si>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</si>
  <si>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</si>
  <si>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</si>
  <si>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</si>
  <si>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</si>
  <si>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</si>
  <si>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</si>
  <si>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</si>
  <si>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</si>
  <si>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</si>
  <si>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</si>
  <si>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</si>
  <si>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</si>
  <si>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</si>
  <si>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</si>
  <si>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</si>
  <si>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</si>
  <si>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</si>
  <si>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</si>
  <si>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</si>
  <si>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</si>
  <si>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</si>
  <si>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</si>
  <si>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</si>
  <si>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</si>
  <si>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</si>
  <si>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</si>
  <si>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</si>
  <si>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</si>
  <si>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</si>
  <si>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</si>
  <si>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</si>
  <si>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</si>
  <si>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</si>
  <si>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</si>
  <si>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</si>
  <si>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</si>
  <si>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</si>
  <si>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</si>
  <si>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</si>
  <si>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</si>
  <si>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</si>
  <si>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</si>
  <si>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</si>
  <si>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</si>
  <si>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</si>
  <si>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</si>
  <si>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</si>
  <si>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</si>
  <si>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</si>
  <si>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</si>
  <si>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</si>
  <si>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</si>
  <si>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</si>
  <si>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</si>
  <si>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</si>
  <si>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</si>
  <si>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</si>
  <si>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</si>
  <si>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</si>
  <si>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</si>
  <si>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</si>
  <si>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</si>
  <si>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</si>
  <si>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</si>
  <si>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</si>
  <si>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</si>
  <si>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</si>
  <si>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</si>
  <si>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</si>
  <si>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</si>
  <si>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</si>
  <si>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</si>
  <si>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</si>
  <si>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</si>
  <si>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</si>
  <si>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</si>
  <si>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</si>
  <si>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</si>
  <si>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</si>
  <si>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</si>
  <si>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</si>
  <si>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</si>
  <si>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</si>
  <si>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</si>
  <si>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</si>
  <si>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</si>
  <si>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</si>
  <si>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</si>
  <si>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</si>
  <si>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</si>
  <si>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</si>
  <si>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</si>
  <si>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</si>
  <si>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</si>
  <si>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</si>
  <si>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</si>
  <si>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</si>
  <si>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</si>
  <si>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</si>
  <si>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</si>
  <si>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</si>
  <si>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</si>
  <si>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</si>
  <si>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</si>
  <si>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</si>
  <si>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</si>
  <si>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</si>
  <si>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</si>
  <si>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</si>
  <si>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</si>
  <si>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</si>
  <si>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</si>
  <si>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</si>
  <si>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</si>
  <si>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</si>
  <si>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</si>
  <si>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</si>
  <si>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</si>
  <si>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</si>
  <si>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</si>
  <si>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</si>
  <si>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</si>
  <si>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</si>
  <si>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</si>
  <si>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</si>
  <si>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</si>
  <si>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</si>
  <si>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</si>
  <si>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</si>
  <si>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</si>
  <si>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</si>
  <si>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</si>
  <si>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</si>
  <si>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</si>
  <si>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</si>
  <si>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</si>
  <si>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</si>
  <si>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</si>
  <si>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</si>
  <si>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</si>
  <si>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</si>
  <si>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</si>
  <si>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</si>
  <si>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</si>
  <si>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</si>
  <si>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</si>
  <si>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</si>
  <si>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</si>
  <si>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</si>
  <si>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</si>
  <si>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</si>
  <si>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</si>
  <si>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</si>
  <si>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</si>
  <si>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</si>
  <si>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</si>
  <si>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</si>
  <si>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</si>
  <si>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</si>
  <si>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</si>
  <si>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</si>
  <si>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</si>
  <si>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</si>
  <si>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</si>
  <si>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</si>
  <si>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</si>
  <si>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</si>
  <si>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</si>
  <si>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</si>
  <si>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</si>
  <si>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</si>
  <si>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</si>
  <si>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</si>
  <si>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</si>
  <si>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</si>
  <si>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</si>
  <si>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</si>
  <si>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</si>
  <si>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</si>
  <si>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</si>
  <si>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</si>
  <si>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</si>
  <si>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</si>
  <si>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</si>
  <si>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</si>
  <si>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</si>
  <si>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</si>
  <si>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</si>
  <si>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</si>
  <si>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</si>
  <si>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</si>
  <si>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</si>
  <si>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</si>
  <si>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</si>
  <si>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</si>
  <si>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</si>
  <si>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</si>
  <si>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</si>
  <si>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</si>
  <si>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</si>
  <si>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</si>
  <si>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</si>
  <si>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</si>
  <si>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</si>
  <si>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</si>
  <si>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</si>
  <si>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</si>
  <si>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</si>
  <si>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</si>
  <si>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</si>
  <si>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</si>
  <si>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</si>
  <si>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</si>
  <si>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</si>
  <si>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</si>
  <si>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</si>
  <si>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</si>
  <si>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</si>
  <si>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</si>
  <si>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</si>
  <si>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</si>
  <si>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</si>
  <si>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</si>
  <si>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</si>
  <si>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</si>
  <si>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</si>
  <si>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</si>
  <si>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</si>
  <si>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</si>
  <si>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</si>
  <si>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</si>
  <si>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</si>
  <si>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</si>
  <si>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</si>
  <si>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</si>
  <si>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</si>
  <si>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</si>
  <si>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</si>
  <si>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</si>
  <si>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</si>
  <si>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</si>
  <si>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</si>
  <si>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</si>
  <si>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</si>
  <si>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</si>
  <si>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</si>
  <si>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</si>
  <si>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</si>
  <si>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</si>
  <si>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</si>
  <si>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</si>
  <si>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</si>
  <si>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</si>
  <si>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</si>
  <si>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</si>
  <si>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</si>
  <si>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</si>
  <si>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</si>
  <si>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</si>
  <si>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</si>
  <si>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</si>
  <si>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</si>
  <si>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</si>
  <si>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</si>
  <si>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</si>
  <si>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</si>
  <si>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</si>
  <si>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</si>
  <si>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</si>
  <si>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</si>
  <si>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</si>
  <si>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</si>
  <si>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</si>
  <si>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</si>
  <si>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</si>
  <si>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</si>
  <si>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</si>
  <si>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</si>
  <si>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</si>
  <si>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</si>
  <si>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</si>
  <si>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</si>
  <si>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</si>
  <si>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</si>
  <si>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</si>
  <si>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</si>
  <si>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</si>
  <si>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</si>
  <si>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</si>
  <si>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</si>
  <si>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</si>
  <si>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</si>
  <si>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</si>
  <si>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</si>
  <si>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</si>
  <si>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</si>
  <si>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</si>
  <si>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</si>
  <si>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</si>
  <si>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</si>
  <si>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</si>
  <si>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</si>
  <si>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</si>
  <si>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</si>
  <si>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</si>
  <si>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</si>
  <si>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</si>
  <si>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</si>
  <si>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</si>
  <si>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</si>
  <si>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</si>
  <si>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</si>
  <si>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</si>
  <si>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</si>
  <si>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</si>
  <si>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</si>
  <si>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</si>
  <si>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</si>
  <si>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</si>
  <si>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</si>
  <si>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</si>
  <si>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</si>
  <si>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</si>
  <si>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</si>
  <si>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</si>
  <si>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</si>
  <si>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</si>
  <si>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</si>
  <si>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</si>
  <si>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</si>
  <si>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</si>
  <si>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</si>
  <si>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</si>
  <si>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</si>
  <si>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</si>
  <si>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</si>
  <si>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</si>
  <si>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</si>
  <si>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</si>
  <si>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</si>
  <si>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</si>
  <si>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</si>
  <si>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</si>
  <si>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</si>
  <si>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</si>
  <si>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</si>
  <si>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</si>
  <si>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</si>
  <si>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</si>
  <si>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</si>
  <si>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</si>
  <si>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</si>
  <si>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</si>
  <si>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</si>
  <si>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</si>
  <si>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</si>
  <si>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</si>
  <si>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</si>
  <si>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</si>
  <si>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</si>
  <si>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</si>
  <si>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</si>
  <si>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</si>
  <si>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</si>
  <si>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</si>
  <si>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</si>
  <si>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</si>
  <si>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</si>
  <si>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</si>
  <si>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</si>
  <si>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</si>
  <si>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</si>
  <si>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</si>
  <si>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</si>
  <si>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</si>
  <si>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</si>
  <si>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</si>
  <si>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</si>
  <si>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</si>
  <si>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</si>
  <si>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</si>
  <si>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</si>
  <si>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</si>
  <si>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</si>
  <si>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</si>
  <si>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</si>
  <si>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</si>
  <si>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</si>
  <si>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</si>
  <si>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</si>
  <si>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</si>
  <si>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</si>
  <si>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</si>
  <si>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</si>
  <si>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</si>
  <si>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</si>
  <si>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</si>
  <si>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</si>
  <si>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</si>
  <si>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</si>
  <si>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</si>
  <si>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</si>
  <si>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</si>
  <si>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</si>
  <si>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</si>
  <si>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</si>
  <si>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</si>
  <si>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</si>
  <si>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</si>
  <si>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</si>
  <si>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</si>
  <si>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</si>
  <si>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</si>
  <si>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</si>
  <si>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</si>
  <si>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</si>
  <si>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</si>
  <si>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</si>
  <si>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</si>
  <si>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</si>
  <si>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</si>
  <si>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</si>
  <si>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</si>
  <si>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</si>
  <si>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</si>
  <si>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</si>
  <si>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</si>
  <si>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</si>
  <si>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</si>
  <si>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</si>
  <si>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</si>
  <si>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</si>
  <si>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</si>
  <si>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</si>
  <si>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</si>
  <si>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</si>
  <si>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</si>
  <si>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</si>
  <si>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</si>
  <si>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</si>
  <si>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</si>
  <si>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</si>
  <si>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</si>
  <si>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</si>
  <si>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</si>
  <si>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</si>
  <si>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</si>
  <si>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</si>
  <si>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</si>
  <si>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</si>
  <si>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</si>
  <si>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</si>
  <si>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</si>
  <si>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</si>
  <si>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</si>
  <si>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</si>
  <si>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</si>
  <si>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</si>
  <si>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</si>
  <si>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</si>
  <si>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</si>
  <si>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</si>
  <si>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</si>
  <si>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</si>
  <si>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</si>
  <si>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</si>
  <si>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</si>
  <si>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</si>
  <si>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</si>
  <si>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</si>
  <si>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</si>
  <si>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</si>
  <si>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</si>
  <si>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</si>
  <si>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</si>
  <si>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</si>
  <si>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</si>
  <si>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</si>
  <si>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</si>
  <si>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</si>
  <si>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</si>
  <si>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</si>
  <si>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</si>
  <si>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</si>
  <si>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</si>
  <si>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</si>
  <si>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</si>
  <si>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</si>
  <si>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</si>
  <si>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</si>
  <si>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</si>
  <si>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</si>
  <si>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</si>
  <si>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</si>
  <si>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</si>
  <si>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</si>
  <si>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</si>
  <si>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</si>
  <si>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</si>
  <si>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</si>
  <si>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</si>
  <si>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</si>
  <si>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</si>
  <si>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</si>
  <si>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</si>
  <si>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</si>
  <si>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</si>
  <si>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</si>
  <si>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</si>
  <si>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</si>
  <si>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</si>
  <si>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</si>
  <si>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</si>
  <si>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</si>
  <si>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</si>
  <si>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</si>
  <si>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</si>
  <si>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</si>
  <si>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</si>
  <si>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</si>
  <si>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</si>
  <si>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</si>
  <si>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</si>
  <si>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</si>
  <si>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</si>
  <si>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</si>
  <si>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</si>
  <si>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</si>
  <si>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</si>
  <si>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</si>
  <si>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</si>
  <si>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</si>
  <si>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</si>
  <si>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</si>
  <si>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</si>
  <si>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</si>
  <si>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</si>
  <si>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</si>
  <si>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</si>
  <si>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</si>
  <si>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</si>
  <si>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</si>
  <si>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</si>
  <si>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</si>
  <si>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</si>
  <si>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</si>
  <si>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</si>
  <si>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</si>
  <si>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</si>
  <si>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</si>
  <si>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</si>
  <si>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</si>
  <si>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</si>
  <si>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</si>
  <si>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</si>
  <si>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</si>
  <si>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</si>
  <si>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</si>
  <si>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</si>
  <si>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</si>
  <si>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</si>
  <si>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</si>
  <si>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</si>
  <si>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</si>
  <si>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</si>
  <si>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</si>
  <si>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</si>
  <si>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</si>
  <si>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</si>
  <si>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</si>
  <si>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</si>
  <si>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</si>
  <si>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</si>
  <si>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</si>
  <si>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</si>
  <si>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</si>
  <si>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</si>
  <si>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</si>
  <si>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</si>
  <si>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</si>
  <si>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</si>
  <si>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</si>
  <si>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</si>
  <si>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</si>
  <si>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</si>
  <si>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</si>
  <si>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</si>
  <si>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</si>
  <si>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</si>
  <si>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</si>
  <si>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</si>
  <si>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</si>
  <si>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</si>
  <si>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</si>
  <si>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</si>
  <si>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</si>
  <si>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</si>
  <si>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</si>
  <si>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</si>
  <si>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</si>
  <si>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</si>
  <si>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</si>
  <si>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</si>
  <si>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</si>
  <si>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</si>
  <si>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</si>
  <si>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</si>
  <si>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</si>
  <si>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</si>
  <si>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</si>
  <si>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</si>
  <si>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</si>
  <si>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</si>
  <si>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</si>
  <si>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</si>
  <si>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</si>
  <si>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</si>
  <si>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</si>
  <si>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</si>
  <si>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</si>
  <si>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</si>
  <si>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</si>
  <si>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</si>
  <si>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</si>
  <si>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</si>
  <si>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</si>
  <si>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</si>
  <si>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</si>
  <si>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</si>
  <si>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</si>
  <si>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</si>
  <si>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</si>
  <si>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</si>
  <si>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</si>
  <si>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</si>
  <si>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</si>
  <si>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</si>
  <si>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</si>
  <si>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</si>
  <si>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</si>
  <si>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</si>
  <si>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</si>
  <si>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</si>
  <si>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</si>
  <si>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</si>
  <si>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</si>
  <si>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</si>
  <si>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</si>
  <si>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</si>
  <si>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</si>
  <si>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</si>
  <si>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</si>
  <si>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</si>
  <si>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</si>
  <si>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</si>
  <si>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</si>
  <si>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</si>
  <si>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</si>
  <si>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</si>
  <si>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</si>
  <si>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</si>
  <si>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</si>
  <si>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</si>
  <si>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</si>
  <si>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</si>
  <si>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</si>
  <si>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</si>
  <si>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</si>
  <si>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</si>
  <si>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</si>
  <si>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</si>
  <si>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</si>
  <si>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</si>
  <si>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</si>
  <si>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</si>
  <si>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</si>
  <si>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</si>
  <si>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</si>
  <si>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</si>
  <si>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</si>
  <si>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</si>
  <si>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</si>
  <si>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</si>
  <si>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</si>
  <si>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</si>
  <si>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</si>
  <si>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</si>
  <si>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</si>
  <si>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</si>
  <si>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</si>
  <si>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</si>
  <si>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</si>
  <si>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</si>
  <si>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</si>
  <si>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</si>
  <si>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</si>
  <si>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</si>
  <si>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</si>
  <si>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</si>
  <si>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</si>
  <si>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</si>
  <si>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</si>
  <si>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</si>
  <si>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</si>
  <si>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</si>
  <si>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</si>
  <si>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</si>
  <si>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</si>
  <si>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</si>
  <si>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</si>
  <si>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</si>
  <si>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</si>
  <si>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</si>
  <si>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</si>
  <si>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</si>
  <si>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</si>
  <si>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</si>
  <si>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</si>
  <si>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</si>
  <si>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</si>
  <si>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</si>
  <si>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</si>
  <si>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</si>
  <si>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</si>
  <si>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</si>
  <si>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</si>
  <si>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</si>
  <si>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</si>
  <si>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</si>
  <si>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</si>
  <si>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</si>
  <si>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</si>
  <si>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</si>
  <si>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</si>
  <si>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</si>
  <si>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</si>
  <si>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</si>
  <si>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</si>
  <si>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</si>
  <si>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</si>
  <si>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</si>
  <si>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</si>
  <si>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</si>
  <si>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</si>
  <si>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</si>
  <si>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</si>
  <si>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</si>
  <si>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</si>
  <si>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</si>
  <si>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</si>
  <si>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</si>
  <si>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</si>
  <si>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</si>
  <si>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</si>
  <si>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</si>
  <si>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</si>
  <si>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</si>
  <si>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</si>
  <si>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</si>
  <si>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</si>
  <si>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</si>
  <si>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</si>
  <si>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</si>
  <si>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</si>
  <si>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</si>
  <si>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</si>
  <si>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</si>
  <si>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</si>
  <si>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</si>
  <si>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</si>
  <si>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</si>
  <si>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</si>
  <si>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</si>
  <si>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</si>
  <si>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</si>
  <si>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</si>
  <si>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</si>
  <si>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</si>
  <si>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</si>
  <si>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</si>
  <si>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</si>
  <si>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</si>
  <si>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</si>
  <si>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</si>
  <si>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</si>
  <si>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</si>
  <si>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</si>
  <si>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</si>
  <si>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</si>
  <si>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</si>
  <si>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</si>
  <si>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</si>
  <si>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</si>
  <si>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</si>
  <si>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</si>
  <si>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</si>
  <si>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</si>
  <si>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</si>
  <si>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</si>
  <si>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</si>
  <si>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</si>
  <si>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</si>
  <si>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</si>
  <si>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</si>
  <si>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</si>
  <si>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</si>
  <si>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</si>
  <si>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</si>
  <si>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</si>
  <si>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</si>
  <si>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</si>
  <si>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</si>
  <si>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</si>
  <si>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</si>
  <si>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</si>
  <si>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</si>
  <si>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</si>
  <si>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</si>
  <si>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</si>
  <si>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</si>
  <si>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</si>
  <si>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</si>
  <si>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</si>
  <si>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</si>
  <si>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</si>
  <si>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</si>
  <si>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</si>
  <si>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</si>
  <si>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</si>
  <si>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</si>
  <si>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</si>
  <si>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</si>
  <si>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</si>
  <si>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</si>
  <si>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</si>
  <si>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</si>
  <si>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</si>
  <si>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</si>
  <si>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</si>
  <si>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</si>
  <si>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</si>
  <si>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</si>
  <si>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</si>
  <si>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</si>
  <si>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</si>
  <si>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</si>
  <si>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</si>
  <si>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</si>
  <si>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</si>
  <si>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</si>
  <si>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</si>
  <si>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</si>
  <si>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</si>
  <si>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</si>
  <si>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</si>
  <si>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</si>
  <si>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</si>
  <si>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</si>
  <si>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</si>
  <si>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</si>
  <si>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</si>
  <si>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</si>
  <si>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</si>
  <si>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</si>
  <si>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</si>
  <si>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</si>
  <si>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</si>
  <si>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</si>
  <si>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</si>
  <si>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</si>
  <si>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</si>
  <si>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</si>
  <si>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</si>
  <si>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</si>
  <si>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</si>
  <si>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</si>
  <si>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</si>
  <si>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</si>
  <si>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</si>
  <si>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</si>
  <si>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</si>
  <si>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</si>
  <si>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</si>
  <si>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</si>
  <si>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</si>
  <si>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</si>
  <si>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</si>
  <si>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</si>
  <si>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</si>
  <si>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</si>
  <si>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</si>
  <si>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</si>
  <si>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</si>
  <si>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</si>
  <si>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</si>
  <si>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</si>
  <si>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</si>
  <si>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</si>
  <si>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</si>
  <si>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</si>
  <si>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</si>
  <si>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</si>
  <si>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</si>
  <si>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</si>
  <si>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</si>
  <si>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</si>
  <si>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</si>
  <si>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</si>
  <si>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</si>
  <si>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</si>
  <si>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</si>
  <si>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</si>
  <si>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</si>
  <si>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</si>
  <si>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</si>
  <si>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</si>
  <si>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</si>
  <si>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</si>
  <si>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</si>
  <si>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</si>
  <si>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</si>
  <si>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</si>
  <si>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</si>
  <si>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</si>
  <si>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</si>
  <si>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</si>
  <si>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</si>
  <si>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</si>
  <si>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</si>
  <si>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</si>
  <si>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</si>
  <si>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</si>
  <si>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</si>
  <si>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</si>
  <si>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</si>
  <si>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</si>
  <si>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</si>
  <si>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</si>
  <si>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</si>
  <si>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</si>
  <si>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</si>
  <si>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</si>
  <si>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</si>
  <si>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</si>
  <si>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</si>
  <si>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</si>
  <si>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</si>
  <si>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</si>
  <si>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</si>
  <si>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</si>
  <si>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</si>
  <si>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</si>
  <si>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</si>
  <si>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</si>
  <si>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</si>
  <si>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</si>
  <si>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</si>
  <si>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</si>
  <si>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</si>
  <si>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</si>
  <si>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</si>
  <si>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</si>
  <si>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</si>
  <si>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</si>
  <si>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</si>
  <si>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</si>
  <si>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</si>
  <si>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</si>
  <si>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</si>
  <si>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</si>
  <si>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</si>
  <si>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</si>
  <si>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</si>
  <si>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</si>
  <si>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</si>
  <si>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</si>
  <si>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</si>
  <si>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</si>
  <si>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</si>
  <si>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</si>
  <si>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</si>
  <si>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</si>
  <si>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</si>
  <si>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</si>
  <si>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</si>
  <si>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</si>
  <si>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</si>
  <si>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</si>
  <si>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</si>
  <si>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</si>
  <si>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</si>
  <si>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</si>
  <si>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</si>
  <si>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</si>
  <si>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</si>
  <si>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</si>
  <si>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</si>
  <si>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</si>
  <si>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</si>
  <si>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</si>
  <si>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</si>
  <si>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</si>
  <si>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</si>
  <si>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</si>
  <si>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</si>
  <si>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</si>
  <si>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</si>
  <si>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</si>
  <si>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</si>
  <si>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</si>
  <si>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</si>
  <si>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</si>
  <si>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</si>
  <si>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</si>
  <si>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</si>
  <si>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</si>
  <si>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</si>
  <si>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</si>
  <si>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</si>
  <si>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</si>
  <si>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</si>
  <si>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</si>
  <si>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</si>
  <si>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</si>
  <si>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</si>
  <si>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</si>
  <si>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</si>
  <si>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</si>
  <si>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</si>
  <si>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</si>
  <si>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</si>
  <si>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</si>
  <si>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</si>
  <si>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</si>
  <si>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</si>
  <si>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</si>
  <si>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</si>
  <si>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</si>
  <si>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</si>
  <si>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</si>
  <si>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</si>
  <si>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</si>
  <si>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</si>
  <si>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</si>
  <si>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</si>
  <si>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</si>
  <si>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</si>
  <si>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</si>
  <si>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</si>
  <si>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</si>
  <si>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</si>
  <si>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</si>
  <si>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</si>
  <si>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</si>
  <si>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</si>
  <si>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</si>
  <si>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</si>
  <si>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</si>
  <si>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</si>
  <si>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</si>
  <si>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</si>
  <si>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</si>
  <si>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</si>
  <si>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</si>
  <si>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</si>
  <si>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</si>
  <si>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</si>
  <si>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</si>
  <si>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</si>
  <si>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</si>
  <si>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</si>
  <si>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</si>
  <si>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</si>
  <si>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</si>
  <si>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</si>
  <si>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</si>
  <si>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</si>
  <si>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</si>
  <si>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</si>
  <si>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</si>
  <si>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</si>
  <si>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</si>
  <si>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</si>
  <si>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</si>
  <si>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</si>
  <si>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</si>
  <si>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</si>
  <si>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</si>
  <si>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</si>
  <si>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</si>
  <si>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</si>
  <si>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</si>
  <si>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</si>
  <si>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</si>
  <si>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</si>
  <si>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</si>
  <si>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</si>
  <si>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</si>
  <si>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</si>
  <si>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</si>
  <si>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</si>
  <si>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</si>
  <si>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</si>
  <si>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</si>
  <si>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</si>
  <si>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</si>
  <si>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</si>
  <si>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</si>
  <si>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</si>
  <si>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</si>
  <si>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</si>
  <si>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</si>
  <si>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</si>
  <si>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</si>
  <si>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</si>
  <si>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</si>
  <si>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</si>
  <si>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</si>
  <si>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</si>
  <si>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</si>
  <si>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</si>
  <si>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</si>
  <si>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</si>
  <si>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</si>
  <si>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</si>
  <si>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</si>
  <si>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</si>
  <si>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</si>
  <si>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</si>
  <si>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</si>
  <si>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</si>
  <si>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</si>
  <si>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</si>
  <si>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</si>
  <si>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</si>
  <si>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</si>
  <si>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</si>
  <si>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</si>
  <si>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</si>
  <si>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</si>
  <si>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</si>
  <si>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</si>
  <si>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</si>
  <si>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</si>
  <si>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</si>
  <si>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</si>
  <si>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</si>
  <si>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</si>
  <si>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</si>
  <si>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</si>
  <si>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</si>
  <si>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</si>
  <si>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</si>
  <si>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</si>
  <si>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</si>
  <si>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</si>
  <si>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</si>
  <si>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</si>
  <si>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</si>
  <si>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</si>
  <si>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</si>
  <si>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</si>
  <si>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</si>
  <si>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</si>
  <si>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</si>
  <si>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</si>
  <si>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</si>
  <si>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</si>
  <si>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</si>
  <si>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</si>
  <si>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</si>
  <si>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</si>
  <si>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</si>
  <si>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</si>
  <si>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</si>
  <si>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</si>
  <si>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</si>
  <si>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</si>
  <si>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</si>
  <si>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</si>
  <si>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</si>
  <si>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</si>
  <si>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</si>
  <si>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</si>
  <si>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</si>
  <si>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</si>
  <si>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</si>
  <si>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</si>
  <si>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</si>
  <si>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</si>
  <si>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</si>
  <si>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</si>
  <si>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</si>
  <si>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</si>
  <si>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</si>
  <si>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</si>
  <si>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</si>
  <si>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</si>
  <si>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</si>
  <si>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</si>
  <si>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</si>
  <si>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</si>
  <si>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</si>
  <si>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</si>
  <si>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</si>
  <si>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</si>
  <si>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</si>
  <si>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</si>
  <si>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</si>
  <si>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</si>
  <si>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</si>
  <si>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</si>
  <si>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</si>
  <si>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</si>
  <si>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</si>
  <si>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</si>
  <si>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</si>
  <si>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</si>
  <si>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</si>
  <si>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</si>
  <si>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</si>
  <si>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</si>
  <si>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</si>
  <si>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</si>
  <si>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</si>
  <si>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</si>
  <si>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</si>
  <si>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</si>
  <si>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</si>
  <si>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</si>
  <si>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</si>
  <si>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</si>
  <si>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</si>
  <si>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</si>
  <si>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</si>
  <si>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</si>
  <si>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</si>
  <si>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</si>
  <si>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</si>
  <si>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</si>
  <si>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</si>
  <si>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</si>
  <si>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</si>
  <si>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</si>
  <si>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</si>
  <si>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</si>
  <si>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</si>
  <si>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</si>
  <si>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</si>
  <si>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</si>
  <si>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</si>
  <si>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</si>
  <si>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</si>
  <si>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</si>
  <si>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</si>
  <si>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</si>
  <si>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</si>
  <si>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</si>
  <si>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</si>
  <si>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</si>
  <si>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</si>
  <si>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</si>
  <si>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</si>
  <si>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</si>
  <si>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</si>
  <si>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</si>
  <si>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</si>
  <si>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</si>
  <si>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</si>
  <si>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</si>
  <si>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</si>
  <si>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</si>
  <si>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</si>
  <si>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</si>
  <si>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</si>
  <si>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</si>
  <si>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</si>
  <si>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</si>
  <si>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</si>
  <si>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</si>
  <si>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</si>
  <si>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</si>
  <si>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</si>
  <si>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</si>
  <si>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</si>
  <si>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</si>
  <si>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</si>
  <si>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</si>
  <si>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</si>
  <si>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</si>
  <si>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</si>
  <si>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</si>
  <si>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</si>
  <si>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</si>
  <si>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</si>
  <si>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</si>
  <si>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</si>
  <si>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</si>
  <si>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</si>
  <si>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</si>
  <si>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</si>
  <si>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</si>
  <si>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</si>
  <si>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</si>
  <si>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</si>
  <si>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</si>
  <si>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</si>
  <si>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</si>
  <si>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</si>
  <si>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</si>
  <si>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</si>
  <si>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</si>
  <si>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</si>
  <si>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</si>
  <si>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</si>
  <si>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</si>
  <si>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</si>
  <si>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</si>
  <si>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</si>
  <si>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</si>
  <si>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</si>
  <si>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</si>
  <si>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</si>
  <si>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</si>
  <si>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</si>
  <si>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</si>
  <si>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</si>
  <si>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</si>
  <si>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</si>
  <si>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</si>
  <si>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</si>
  <si>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</si>
  <si>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</si>
  <si>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</si>
  <si>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</si>
  <si>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</si>
  <si>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</si>
  <si>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</si>
  <si>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</si>
  <si>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</si>
  <si>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</si>
  <si>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</si>
  <si>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</si>
  <si>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</si>
  <si>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</si>
  <si>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</si>
  <si>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</si>
  <si>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</si>
  <si>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</si>
  <si>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</si>
  <si>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</si>
  <si>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</si>
  <si>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</si>
  <si>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</si>
  <si>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</si>
  <si>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</si>
  <si>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</si>
  <si>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</si>
  <si>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</si>
  <si>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</si>
  <si>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</si>
  <si>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</si>
  <si>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</si>
  <si>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</si>
  <si>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</si>
  <si>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</si>
  <si>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</si>
  <si>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</si>
  <si>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</si>
  <si>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</si>
  <si>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</si>
  <si>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</si>
  <si>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</si>
  <si>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</si>
  <si>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</si>
  <si>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</si>
  <si>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</si>
  <si>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</si>
  <si>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</si>
  <si>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</si>
  <si>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</si>
  <si>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</si>
  <si>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</si>
  <si>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</si>
  <si>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</si>
  <si>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</si>
  <si>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</si>
  <si>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</si>
  <si>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</si>
  <si>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</si>
  <si>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</si>
  <si>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</si>
  <si>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</si>
  <si>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</si>
  <si>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</si>
  <si>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</si>
  <si>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</si>
  <si>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</si>
  <si>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</si>
  <si>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</si>
  <si>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</si>
  <si>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</si>
  <si>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</si>
  <si>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</si>
  <si>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</si>
  <si>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</si>
  <si>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</si>
  <si>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</si>
  <si>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</si>
  <si>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</si>
  <si>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</si>
  <si>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</si>
  <si>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</si>
  <si>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</si>
  <si>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</si>
  <si>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</si>
  <si>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</si>
  <si>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</si>
  <si>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</si>
  <si>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</si>
  <si>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</si>
  <si>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</si>
  <si>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</si>
  <si>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</si>
  <si>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</si>
  <si>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</si>
  <si>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</si>
  <si>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</si>
  <si>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</si>
  <si>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</si>
  <si>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</si>
  <si>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</si>
  <si>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</si>
  <si>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</si>
  <si>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</si>
  <si>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</si>
  <si>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</si>
  <si>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</si>
  <si>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</si>
  <si>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</si>
  <si>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</si>
  <si>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</si>
  <si>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</si>
  <si>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</si>
  <si>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</si>
  <si>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</si>
  <si>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</si>
  <si>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</si>
  <si>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</si>
  <si>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</si>
  <si>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</si>
  <si>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</si>
  <si>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</si>
  <si>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</si>
  <si>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</si>
  <si>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</si>
  <si>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</si>
  <si>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</si>
  <si>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</si>
  <si>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</si>
  <si>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</si>
  <si>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</si>
  <si>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>Percentage Canceled</t>
  </si>
  <si>
    <t>FALSE</t>
  </si>
  <si>
    <t>TRUE</t>
  </si>
  <si>
    <t>Duration (days)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</si>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</sst>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0" applyNumberFormat="1"/>
  </cellXfs>
  <cellStyles count="1">
    <cellStyle name="Normal" xfId="0" builtinId="0"/>
  </cellStyles>
  <dxfs count="10"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[StarterBook_DY.xlsx]Sheet2!PivotTable3</c:name>
    <c:fmtId val="2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32-4721-917A-B00FDB1FBEC0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32-4721-917A-B00FDB1FBEC0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32-4721-917A-B00FDB1FBEC0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032-4721-917A-B00FDB1FBE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4038768"/>
        <c:axId val="584039424"/>
      </c:barChart>
      <c:catAx>
        <c:axId val="584038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039424"/>
        <c:crosses val="autoZero"/>
        <c:auto val="1"/>
        <c:lblAlgn val="ctr"/>
        <c:lblOffset val="100"/>
        <c:noMultiLvlLbl val="0"/>
      </c:catAx>
      <c:valAx>
        <c:axId val="58403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038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[StarterBook_DY.xlsx]Sheet3!PivotTable1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68-4376-824F-569DFBCE3DD4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68-4376-824F-569DFBCE3DD4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B68-4376-824F-569DFBCE3DD4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B68-4376-824F-569DFBCE3D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7309544"/>
        <c:axId val="497304296"/>
      </c:barChart>
      <c:catAx>
        <c:axId val="49730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304296"/>
        <c:crosses val="autoZero"/>
        <c:auto val="1"/>
        <c:lblAlgn val="ctr"/>
        <c:lblOffset val="100"/>
        <c:noMultiLvlLbl val="0"/>
      </c:catAx>
      <c:valAx>
        <c:axId val="497304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30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[StarterBook_DY.xlsx]Sheet4!PivotTable2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rgbClr val="92D050"/>
            </a:solidFill>
            <a:ln w="9525">
              <a:solidFill>
                <a:srgbClr val="92D050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10-401A-BEA4-8B37C408A868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10-401A-BEA4-8B37C408A868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10-401A-BEA4-8B37C408A868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36-4A8D-854D-06EE7B1233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4028928"/>
        <c:axId val="584029256"/>
      </c:lineChart>
      <c:catAx>
        <c:axId val="584028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029256"/>
        <c:crosses val="autoZero"/>
        <c:auto val="1"/>
        <c:lblAlgn val="ctr"/>
        <c:lblOffset val="100"/>
        <c:noMultiLvlLbl val="0"/>
      </c:catAx>
      <c:valAx>
        <c:axId val="584029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028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AE-4F7B-AE17-0483BA2DF3B2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AE-4F7B-AE17-0483BA2DF3B2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AE-4F7B-AE17-0483BA2DF3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3299824"/>
        <c:axId val="543300152"/>
      </c:lineChart>
      <c:catAx>
        <c:axId val="543299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300152"/>
        <c:crosses val="autoZero"/>
        <c:auto val="1"/>
        <c:lblAlgn val="ctr"/>
        <c:lblOffset val="100"/>
        <c:noMultiLvlLbl val="0"/>
      </c:catAx>
      <c:valAx>
        <c:axId val="543300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299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[StarterBook_DY.xlsx]Sheet6!PivotTable2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Sheet6!$B$3:$B$4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Sheet6!$A$5:$A$8</c:f>
              <c:strCache>
                <c:ptCount val="3"/>
                <c:pt idx="0">
                  <c:v>FALSE</c:v>
                </c:pt>
                <c:pt idx="1">
                  <c:v>TRUE</c:v>
                </c:pt>
                <c:pt idx="2">
                  <c:v>(blank)</c:v>
                </c:pt>
              </c:strCache>
            </c:strRef>
          </c:cat>
          <c:val>
            <c:numRef>
              <c:f>Sheet6!$B$5:$B$8</c:f>
              <c:numCache>
                <c:formatCode>General</c:formatCode>
                <c:ptCount val="3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7E-46FD-82A0-7FC1FF6BFFC6}"/>
            </c:ext>
          </c:extLst>
        </c:ser>
        <c:ser>
          <c:idx val="1"/>
          <c:order val="1"/>
          <c:tx>
            <c:strRef>
              <c:f>Sheet6!$C$3:$C$4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Sheet6!$A$5:$A$8</c:f>
              <c:strCache>
                <c:ptCount val="3"/>
                <c:pt idx="0">
                  <c:v>FALSE</c:v>
                </c:pt>
                <c:pt idx="1">
                  <c:v>TRUE</c:v>
                </c:pt>
                <c:pt idx="2">
                  <c:v>(blank)</c:v>
                </c:pt>
              </c:strCache>
            </c:strRef>
          </c:cat>
          <c:val>
            <c:numRef>
              <c:f>Sheet6!$C$5:$C$8</c:f>
              <c:numCache>
                <c:formatCode>General</c:formatCode>
                <c:ptCount val="3"/>
                <c:pt idx="0">
                  <c:v>1530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7E-46FD-82A0-7FC1FF6BFFC6}"/>
            </c:ext>
          </c:extLst>
        </c:ser>
        <c:ser>
          <c:idx val="2"/>
          <c:order val="2"/>
          <c:tx>
            <c:strRef>
              <c:f>Sheet6!$D$3:$D$4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Sheet6!$A$5:$A$8</c:f>
              <c:strCache>
                <c:ptCount val="3"/>
                <c:pt idx="0">
                  <c:v>FALSE</c:v>
                </c:pt>
                <c:pt idx="1">
                  <c:v>TRUE</c:v>
                </c:pt>
                <c:pt idx="2">
                  <c:v>(blank)</c:v>
                </c:pt>
              </c:strCache>
            </c:strRef>
          </c:cat>
          <c:val>
            <c:numRef>
              <c:f>Sheet6!$D$5:$D$8</c:f>
              <c:numCache>
                <c:formatCode>General</c:formatCode>
                <c:ptCount val="3"/>
                <c:pt idx="0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7E-46FD-82A0-7FC1FF6BFFC6}"/>
            </c:ext>
          </c:extLst>
        </c:ser>
        <c:ser>
          <c:idx val="3"/>
          <c:order val="3"/>
          <c:tx>
            <c:strRef>
              <c:f>Sheet6!$E$3:$E$4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Sheet6!$A$5:$A$8</c:f>
              <c:strCache>
                <c:ptCount val="3"/>
                <c:pt idx="0">
                  <c:v>FALSE</c:v>
                </c:pt>
                <c:pt idx="1">
                  <c:v>TRUE</c:v>
                </c:pt>
                <c:pt idx="2">
                  <c:v>(blank)</c:v>
                </c:pt>
              </c:strCache>
            </c:strRef>
          </c:cat>
          <c:val>
            <c:numRef>
              <c:f>Sheet6!$E$5:$E$8</c:f>
              <c:numCache>
                <c:formatCode>General</c:formatCode>
                <c:ptCount val="3"/>
                <c:pt idx="1">
                  <c:v>2185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7E-46FD-82A0-7FC1FF6BFFC6}"/>
            </c:ext>
          </c:extLst>
        </c:ser>
        <c:ser>
          <c:idx val="4"/>
          <c:order val="4"/>
          <c:tx>
            <c:strRef>
              <c:f>Sheet6!$F$3:$F$4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Sheet6!$A$5:$A$8</c:f>
              <c:strCache>
                <c:ptCount val="3"/>
                <c:pt idx="0">
                  <c:v>FALSE</c:v>
                </c:pt>
                <c:pt idx="1">
                  <c:v>TRUE</c:v>
                </c:pt>
                <c:pt idx="2">
                  <c:v>(blank)</c:v>
                </c:pt>
              </c:strCache>
            </c:strRef>
          </c:cat>
          <c:val>
            <c:numRef>
              <c:f>Sheet6!$F$5:$F$8</c:f>
              <c:numCache>
                <c:formatCode>General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04-BC7E-46FD-82A0-7FC1FF6BFF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8267064"/>
        <c:axId val="558268376"/>
      </c:barChart>
      <c:catAx>
        <c:axId val="558267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268376"/>
        <c:crosses val="autoZero"/>
        <c:auto val="1"/>
        <c:lblAlgn val="ctr"/>
        <c:lblOffset val="100"/>
        <c:noMultiLvlLbl val="0"/>
      </c:catAx>
      <c:valAx>
        <c:axId val="558268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267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350520</xdr:colOff>
      <xdr:row>1</xdr:row>
      <xdr:rowOff>144780</xdr:rowOff>
    </xdr:from>
    <xdr:to>
      <xdr:col>18</xdr:col>
      <xdr:colOff>304800</xdr:colOff>
      <xdr:row>25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EB04E1-749D-4D1E-A662-6C0B2A98AB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678180</xdr:colOff>
      <xdr:row>2</xdr:row>
      <xdr:rowOff>121920</xdr:rowOff>
    </xdr:from>
    <xdr:to>
      <xdr:col>19</xdr:col>
      <xdr:colOff>388620</xdr:colOff>
      <xdr:row>29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FD38E7-7F22-4803-B790-485B01150B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213360</xdr:colOff>
      <xdr:row>1</xdr:row>
      <xdr:rowOff>114300</xdr:rowOff>
    </xdr:from>
    <xdr:to>
      <xdr:col>17</xdr:col>
      <xdr:colOff>373380</xdr:colOff>
      <xdr:row>20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2B576B-C7B6-4526-875F-2E84F1AD93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822960</xdr:colOff>
      <xdr:row>13</xdr:row>
      <xdr:rowOff>72390</xdr:rowOff>
    </xdr:from>
    <xdr:to>
      <xdr:col>7</xdr:col>
      <xdr:colOff>1432560</xdr:colOff>
      <xdr:row>28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D546EE-396F-4D57-A4A5-FA5503CFD3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472440</xdr:colOff>
      <xdr:row>1</xdr:row>
      <xdr:rowOff>179070</xdr:rowOff>
    </xdr:from>
    <xdr:to>
      <xdr:col>15</xdr:col>
      <xdr:colOff>167640</xdr:colOff>
      <xdr:row>16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B4F9C2-9259-4437-83A3-F8683B0FC3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TY" refreshedDate="43314.671490277775" createdVersion="6" refreshedVersion="6" minRefreshableVersion="3" recordCount="4115" xr:uid="{B4C3D75E-3381-4F14-9CA4-48751D372E75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containsInteg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TY" refreshedDate="43314.671490740744" createdVersion="6" refreshedVersion="6" minRefreshableVersion="3" recordCount="4114" xr:uid="{0173CBD6-5FCF-4733-9DFB-D2BA055FC667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containsInteg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1" base="18">
        <rangePr groupBy="months" startDate="2009-05-16T19:55:13" endDate="2017-03-15T07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1:26:00" maxDate="2017-05-03T11:12:00"/>
    </cacheField>
    <cacheField name="Quarters" numFmtId="0" databaseField="0">
      <fieldGroup base="18">
        <rangePr groupBy="quarters" startDate="2009-05-16T19:55:13" endDate="2017-03-15T07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19:55:13" endDate="2017-03-15T07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TY" refreshedDate="43315.75670810185" createdVersion="6" refreshedVersion="6" minRefreshableVersion="3" recordCount="4115" xr:uid="{6CB6AF89-99B8-471C-B0E5-120DB56B4A70}">
  <cacheSource type="worksheet">
    <worksheetSource ref="A1:U1048576" sheet="Sheet1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 count="3">
        <b v="1"/>
        <b v="0"/>
        <m/>
      </sharedItems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containsInteger="1" minValue="0" maxValue="3304"/>
    </cacheField>
    <cacheField name="category" numFmtId="0">
      <sharedItems containsBlank="1"/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19:55:13" maxDate="2017-03-15T07:30:07"/>
    </cacheField>
    <cacheField name="Date ended conversion" numFmtId="0">
      <sharedItems containsNonDate="0" containsDate="1" containsString="0" containsBlank="1" minDate="2009-08-10T11:26:00" maxDate="2017-05-03T11:12:00"/>
    </cacheField>
    <cacheField name="Duration (days)" numFmtId="0">
      <sharedItems containsString="0" containsBlank="1" containsNumber="1" containsInteger="1" minValue="1" maxValue="9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4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7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6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6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1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20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9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7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4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5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6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7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7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8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7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70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9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6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9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70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5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8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6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4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6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5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6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1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4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2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8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6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8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8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8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2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9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7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3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9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9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5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5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8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7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10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3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4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1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40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8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40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3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90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7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6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70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6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8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1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3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7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3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4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4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2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8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6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4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7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9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1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8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1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1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8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5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6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4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6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3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5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2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4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1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0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6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4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100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8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70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4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60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8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8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00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40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7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3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9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10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4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7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9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9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1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6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8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1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2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2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1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0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4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5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9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1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7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9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6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7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6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6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8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3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4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8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4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8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4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1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4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8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4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1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8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3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7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1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8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9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6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8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8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8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4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8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30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1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6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1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9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6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9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9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4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6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8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8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8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9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7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7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7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8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7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9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4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6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6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5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4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2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6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2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7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7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8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2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1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8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4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5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4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6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3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8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5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4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6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4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5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9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8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4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6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3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5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6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9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6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9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9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5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8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9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1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6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4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4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7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4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4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8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8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5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6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8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3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9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9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7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3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3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9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9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9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2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8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8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2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2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4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9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9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4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8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7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8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2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6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3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9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9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9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6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2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7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2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3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4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30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3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9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9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6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3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6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70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9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50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6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6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60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2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2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6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8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8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8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2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3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90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9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8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8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6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3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6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8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3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8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7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3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10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7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4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8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30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6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3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3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6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6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5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4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7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8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9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3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6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4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4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8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3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8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4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8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6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2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2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7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6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7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8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6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8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2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3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4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9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7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4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90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8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9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4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1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3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3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6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2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3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9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4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7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1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2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7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10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9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60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0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1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5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3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4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1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3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1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7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8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5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7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8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3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9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2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4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8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3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3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6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8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40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6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70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4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8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9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7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3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4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90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1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9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4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5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8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2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7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1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7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4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7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7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0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8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1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4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7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9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90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60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8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0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3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4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9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7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80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7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9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4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7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8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8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40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2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50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8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8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4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10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7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4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9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4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8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7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5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8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0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8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6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8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2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8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8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4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8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9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5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1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2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8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8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9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1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3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2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4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9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1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1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8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1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8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8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6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3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3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3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3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1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8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4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7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8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9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4"/>
    <x v="0"/>
    <s v="television"/>
    <x v="0"/>
    <d v="2015-07-22T19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"/>
    <x v="0"/>
    <s v="television"/>
    <x v="1"/>
    <d v="2017-03-02T06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08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"/>
    <x v="0"/>
    <s v="television"/>
    <x v="3"/>
    <d v="2014-08-07T04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1"/>
    <x v="0"/>
    <s v="television"/>
    <x v="4"/>
    <d v="2015-12-19T12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"/>
    <x v="0"/>
    <s v="television"/>
    <x v="5"/>
    <d v="2016-07-28T21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7"/>
    <x v="0"/>
    <s v="television"/>
    <x v="6"/>
    <d v="2014-06-13T17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60"/>
    <x v="0"/>
    <s v="television"/>
    <x v="7"/>
    <d v="2016-07-04T17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2"/>
    <x v="0"/>
    <s v="television"/>
    <x v="8"/>
    <d v="2016-04-15T13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"/>
    <x v="0"/>
    <s v="television"/>
    <x v="9"/>
    <d v="2016-04-16T18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9"/>
    <x v="0"/>
    <s v="television"/>
    <x v="10"/>
    <d v="2014-06-24T17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"/>
    <x v="0"/>
    <s v="television"/>
    <x v="11"/>
    <d v="2016-08-21T19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60"/>
    <x v="0"/>
    <s v="television"/>
    <x v="12"/>
    <d v="2014-07-15T19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10"/>
    <x v="0"/>
    <s v="television"/>
    <x v="13"/>
    <d v="2016-06-23T12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8"/>
    <x v="0"/>
    <s v="television"/>
    <x v="14"/>
    <d v="2014-07-13T05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2"/>
    <x v="0"/>
    <s v="television"/>
    <x v="15"/>
    <d v="2015-09-27T12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2"/>
    <x v="0"/>
    <s v="television"/>
    <x v="16"/>
    <d v="2014-06-15T21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2"/>
    <x v="0"/>
    <s v="television"/>
    <x v="17"/>
    <d v="2014-11-04T10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"/>
    <x v="0"/>
    <s v="television"/>
    <x v="18"/>
    <d v="2014-09-17T05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"/>
    <x v="0"/>
    <s v="television"/>
    <x v="19"/>
    <d v="2015-07-20T11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"/>
    <x v="0"/>
    <s v="television"/>
    <x v="20"/>
    <d v="2015-09-13T10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200"/>
    <x v="0"/>
    <s v="television"/>
    <x v="21"/>
    <d v="2014-09-26T07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"/>
    <x v="0"/>
    <s v="television"/>
    <x v="22"/>
    <d v="2014-12-31T23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"/>
    <x v="0"/>
    <s v="television"/>
    <x v="23"/>
    <d v="2015-04-30T07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"/>
    <x v="0"/>
    <s v="television"/>
    <x v="24"/>
    <d v="2015-09-15T11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"/>
    <x v="0"/>
    <s v="television"/>
    <x v="25"/>
    <d v="2016-01-08T16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"/>
    <x v="0"/>
    <s v="television"/>
    <x v="26"/>
    <d v="2014-08-17T04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9"/>
    <x v="0"/>
    <s v="television"/>
    <x v="27"/>
    <d v="2014-11-15T20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70"/>
    <x v="0"/>
    <s v="television"/>
    <x v="28"/>
    <d v="2015-12-16T15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2"/>
    <x v="0"/>
    <s v="television"/>
    <x v="29"/>
    <d v="2014-07-22T08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"/>
    <x v="0"/>
    <s v="television"/>
    <x v="30"/>
    <d v="2014-08-20T23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1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"/>
    <x v="0"/>
    <s v="television"/>
    <x v="32"/>
    <d v="2016-05-12T19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4"/>
    <x v="0"/>
    <s v="television"/>
    <x v="33"/>
    <d v="2015-11-08T08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50"/>
    <x v="0"/>
    <s v="television"/>
    <x v="34"/>
    <d v="2014-08-04T23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"/>
    <x v="0"/>
    <s v="television"/>
    <x v="35"/>
    <d v="2015-04-27T16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4"/>
    <x v="0"/>
    <s v="television"/>
    <x v="36"/>
    <d v="2015-04-03T22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60"/>
    <x v="0"/>
    <s v="television"/>
    <x v="37"/>
    <d v="2015-02-27T08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2"/>
    <x v="0"/>
    <s v="television"/>
    <x v="38"/>
    <d v="2013-05-10T17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1"/>
    <x v="0"/>
    <s v="television"/>
    <x v="39"/>
    <d v="2014-05-25T14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7"/>
    <x v="0"/>
    <s v="television"/>
    <x v="40"/>
    <d v="2014-06-18T2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"/>
    <x v="0"/>
    <s v="television"/>
    <x v="41"/>
    <d v="2014-10-05T05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8"/>
    <x v="0"/>
    <s v="television"/>
    <x v="42"/>
    <d v="2014-12-28T07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"/>
    <x v="0"/>
    <s v="television"/>
    <x v="43"/>
    <d v="2014-07-12T16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"/>
    <x v="0"/>
    <s v="television"/>
    <x v="44"/>
    <d v="2014-10-06T18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"/>
    <x v="0"/>
    <s v="television"/>
    <x v="45"/>
    <d v="2016-04-27T06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"/>
    <x v="0"/>
    <s v="television"/>
    <x v="46"/>
    <d v="2015-12-15T15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7"/>
    <x v="0"/>
    <s v="television"/>
    <x v="47"/>
    <d v="2014-12-19T12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7"/>
    <x v="0"/>
    <s v="television"/>
    <x v="48"/>
    <d v="2015-03-01T04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8"/>
    <x v="0"/>
    <s v="television"/>
    <x v="49"/>
    <d v="2015-10-23T20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"/>
    <x v="0"/>
    <s v="television"/>
    <x v="50"/>
    <d v="2015-01-30T09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"/>
    <x v="0"/>
    <s v="television"/>
    <x v="51"/>
    <d v="2015-08-10T14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"/>
    <x v="0"/>
    <s v="television"/>
    <x v="52"/>
    <d v="2014-07-17T08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"/>
    <x v="0"/>
    <s v="television"/>
    <x v="53"/>
    <d v="2014-04-04T1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"/>
    <x v="0"/>
    <s v="television"/>
    <x v="54"/>
    <d v="2015-12-25T09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9"/>
    <x v="0"/>
    <s v="television"/>
    <x v="55"/>
    <d v="2016-05-27T15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"/>
    <x v="0"/>
    <s v="television"/>
    <x v="56"/>
    <d v="2015-06-08T08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2"/>
    <x v="0"/>
    <s v="television"/>
    <x v="57"/>
    <d v="2015-04-25T11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"/>
    <x v="0"/>
    <s v="television"/>
    <x v="58"/>
    <d v="2014-11-19T10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7"/>
    <x v="0"/>
    <s v="television"/>
    <x v="59"/>
    <d v="2015-09-14T13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"/>
    <x v="0"/>
    <s v="shorts"/>
    <x v="60"/>
    <d v="2014-03-22T16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"/>
    <x v="0"/>
    <s v="shorts"/>
    <x v="61"/>
    <d v="2013-06-06T11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7"/>
    <x v="0"/>
    <s v="shorts"/>
    <x v="62"/>
    <d v="2013-03-03T11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"/>
    <x v="0"/>
    <s v="shorts"/>
    <x v="63"/>
    <d v="2013-12-27T20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7"/>
    <x v="0"/>
    <s v="shorts"/>
    <x v="64"/>
    <d v="2013-07-07T16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"/>
    <x v="0"/>
    <s v="shorts"/>
    <x v="65"/>
    <d v="2014-08-10T21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"/>
    <x v="0"/>
    <s v="shorts"/>
    <x v="66"/>
    <d v="2016-07-18T12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"/>
    <x v="0"/>
    <s v="shorts"/>
    <x v="67"/>
    <d v="2012-07-15T06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"/>
    <x v="0"/>
    <s v="shorts"/>
    <x v="68"/>
    <d v="2014-02-23T05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"/>
    <x v="0"/>
    <s v="shorts"/>
    <x v="69"/>
    <d v="2011-10-01T22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"/>
    <x v="0"/>
    <s v="shorts"/>
    <x v="70"/>
    <d v="2011-09-04T13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70"/>
    <x v="0"/>
    <s v="shorts"/>
    <x v="71"/>
    <d v="2012-05-27T22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"/>
    <x v="0"/>
    <s v="shorts"/>
    <x v="72"/>
    <d v="2012-11-14T16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2T19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"/>
    <x v="0"/>
    <s v="shorts"/>
    <x v="74"/>
    <d v="2016-01-21T03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6"/>
    <x v="0"/>
    <s v="shorts"/>
    <x v="75"/>
    <d v="2013-04-22T21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1"/>
    <x v="0"/>
    <s v="shorts"/>
    <x v="76"/>
    <d v="2011-12-27T09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"/>
    <x v="0"/>
    <s v="shorts"/>
    <x v="77"/>
    <d v="2012-05-20T18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9"/>
    <x v="0"/>
    <s v="shorts"/>
    <x v="78"/>
    <d v="2016-09-01T09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"/>
    <x v="0"/>
    <s v="shorts"/>
    <x v="79"/>
    <d v="2014-04-25T10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4"/>
    <x v="0"/>
    <s v="shorts"/>
    <x v="80"/>
    <d v="2013-12-09T18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"/>
    <x v="0"/>
    <s v="shorts"/>
    <x v="81"/>
    <d v="2012-07-13T19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"/>
    <x v="0"/>
    <s v="shorts"/>
    <x v="82"/>
    <d v="2011-10-09T11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6"/>
    <x v="0"/>
    <s v="shorts"/>
    <x v="83"/>
    <d v="2015-02-22T03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"/>
    <x v="0"/>
    <s v="shorts"/>
    <x v="84"/>
    <d v="2011-05-15T10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2"/>
    <x v="0"/>
    <s v="shorts"/>
    <x v="85"/>
    <d v="2011-09-22T19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6"/>
    <x v="0"/>
    <s v="shorts"/>
    <x v="86"/>
    <d v="2015-12-27T06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5"/>
    <x v="0"/>
    <s v="shorts"/>
    <x v="87"/>
    <d v="2010-06-02T17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07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"/>
    <x v="0"/>
    <s v="shorts"/>
    <x v="89"/>
    <d v="2013-06-02T10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"/>
    <x v="0"/>
    <s v="shorts"/>
    <x v="90"/>
    <d v="2011-07-11T23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"/>
    <x v="0"/>
    <s v="shorts"/>
    <x v="91"/>
    <d v="2011-05-17T01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"/>
    <x v="0"/>
    <s v="shorts"/>
    <x v="92"/>
    <d v="2017-02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4"/>
    <x v="0"/>
    <s v="shorts"/>
    <x v="93"/>
    <d v="2012-07-03T1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2"/>
    <x v="0"/>
    <s v="shorts"/>
    <x v="94"/>
    <d v="2014-04-07T09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2"/>
    <x v="0"/>
    <s v="shorts"/>
    <x v="95"/>
    <d v="2012-02-25T16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1"/>
    <x v="0"/>
    <s v="shorts"/>
    <x v="96"/>
    <d v="2010-07-31T19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"/>
    <x v="0"/>
    <s v="shorts"/>
    <x v="97"/>
    <d v="2011-07-11T19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7"/>
    <x v="0"/>
    <s v="shorts"/>
    <x v="98"/>
    <d v="2012-12-07T15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1"/>
    <x v="0"/>
    <s v="shorts"/>
    <x v="99"/>
    <d v="2014-01-22T13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"/>
    <x v="0"/>
    <s v="shorts"/>
    <x v="100"/>
    <d v="2012-11-04T11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0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8"/>
    <x v="0"/>
    <s v="shorts"/>
    <x v="102"/>
    <d v="2010-12-22T19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8"/>
    <x v="0"/>
    <s v="shorts"/>
    <x v="103"/>
    <d v="2014-03-07T11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2T17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"/>
    <x v="0"/>
    <s v="shorts"/>
    <x v="105"/>
    <d v="2016-05-13T16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"/>
    <x v="0"/>
    <s v="shorts"/>
    <x v="106"/>
    <d v="2012-04-02T10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"/>
    <x v="0"/>
    <s v="shorts"/>
    <x v="107"/>
    <d v="2011-04-24T15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9"/>
    <x v="0"/>
    <s v="shorts"/>
    <x v="108"/>
    <d v="2013-05-31T06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7"/>
    <x v="0"/>
    <s v="shorts"/>
    <x v="109"/>
    <d v="2011-02-25T16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"/>
    <x v="0"/>
    <s v="shorts"/>
    <x v="110"/>
    <d v="2013-11-13T21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"/>
    <x v="0"/>
    <s v="shorts"/>
    <x v="111"/>
    <d v="2015-05-30T23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"/>
    <x v="0"/>
    <s v="shorts"/>
    <x v="112"/>
    <d v="2014-04-12T18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"/>
    <x v="0"/>
    <s v="shorts"/>
    <x v="113"/>
    <d v="2011-08-06T07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9"/>
    <x v="0"/>
    <s v="shorts"/>
    <x v="114"/>
    <d v="2012-01-12T22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9"/>
    <x v="0"/>
    <s v="shorts"/>
    <x v="115"/>
    <d v="2012-02-04T09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70"/>
    <x v="0"/>
    <s v="shorts"/>
    <x v="116"/>
    <d v="2011-04-08T02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"/>
    <x v="0"/>
    <s v="shorts"/>
    <x v="117"/>
    <d v="2010-06-09T11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5"/>
    <x v="0"/>
    <s v="shorts"/>
    <x v="118"/>
    <d v="2011-07-28T17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2"/>
    <x v="0"/>
    <s v="shorts"/>
    <x v="119"/>
    <d v="2011-08-13T15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2T17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02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02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"/>
    <x v="0"/>
    <s v="science fiction"/>
    <x v="123"/>
    <d v="2014-10-28T14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14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2"/>
    <x v="0"/>
    <s v="science fiction"/>
    <x v="125"/>
    <d v="2017-02-03T15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7"/>
    <x v="0"/>
    <s v="science fiction"/>
    <x v="126"/>
    <d v="2015-06-10T18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8"/>
    <x v="0"/>
    <s v="science fiction"/>
    <x v="127"/>
    <d v="2015-04-03T05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"/>
    <x v="0"/>
    <s v="science fiction"/>
    <x v="128"/>
    <d v="2016-10-19T21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14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12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5T16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5"/>
    <x v="0"/>
    <s v="science fiction"/>
    <x v="132"/>
    <d v="2014-11-07T12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09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09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1"/>
    <x v="0"/>
    <s v="science fiction"/>
    <x v="135"/>
    <d v="2014-07-01T11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02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05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"/>
    <x v="0"/>
    <s v="science fiction"/>
    <x v="138"/>
    <d v="2015-07-31T20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14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19T19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"/>
    <x v="0"/>
    <s v="science fiction"/>
    <x v="141"/>
    <d v="2015-05-30T19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14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2T21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6"/>
    <x v="0"/>
    <s v="science fiction"/>
    <x v="144"/>
    <d v="2015-04-13T09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8"/>
    <x v="0"/>
    <s v="science fiction"/>
    <x v="145"/>
    <d v="2015-08-11T05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"/>
    <x v="0"/>
    <s v="science fiction"/>
    <x v="146"/>
    <d v="2017-01-17T16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0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6T22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"/>
    <x v="0"/>
    <s v="science fiction"/>
    <x v="149"/>
    <d v="2014-12-25T00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"/>
    <x v="0"/>
    <s v="science fiction"/>
    <x v="150"/>
    <d v="2015-05-25T19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05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2T17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6"/>
    <x v="0"/>
    <s v="science fiction"/>
    <x v="153"/>
    <d v="2014-12-02T07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"/>
    <x v="0"/>
    <s v="science fiction"/>
    <x v="154"/>
    <d v="2015-06-03T05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"/>
    <x v="0"/>
    <s v="science fiction"/>
    <x v="155"/>
    <d v="2015-07-23T05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2T18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13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1T17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02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13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08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4"/>
    <x v="0"/>
    <s v="drama"/>
    <x v="162"/>
    <d v="2014-08-16T15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09-30T16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"/>
    <x v="0"/>
    <s v="drama"/>
    <x v="164"/>
    <d v="2014-09-19T10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07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5T17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6"/>
    <x v="0"/>
    <s v="drama"/>
    <x v="167"/>
    <d v="2015-08-04T14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"/>
    <x v="0"/>
    <s v="drama"/>
    <x v="168"/>
    <d v="2015-03-19T11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04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3"/>
    <x v="0"/>
    <s v="drama"/>
    <x v="170"/>
    <d v="2015-08-29T21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1T20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0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05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0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50"/>
    <x v="0"/>
    <s v="drama"/>
    <x v="175"/>
    <d v="2014-08-29T10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1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6"/>
    <x v="0"/>
    <s v="drama"/>
    <x v="177"/>
    <d v="2015-03-23T16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15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3T17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1"/>
    <x v="0"/>
    <s v="drama"/>
    <x v="180"/>
    <d v="2015-04-13T11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1"/>
    <x v="0"/>
    <s v="drama"/>
    <x v="181"/>
    <d v="2015-06-22T09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6T16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4"/>
    <x v="0"/>
    <s v="drama"/>
    <x v="183"/>
    <d v="2014-11-26T12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6"/>
    <x v="0"/>
    <s v="drama"/>
    <x v="184"/>
    <d v="2014-08-31T19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13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12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0T22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4T20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08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07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"/>
    <x v="0"/>
    <s v="drama"/>
    <x v="191"/>
    <d v="2015-10-02T02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6"/>
    <x v="0"/>
    <s v="drama"/>
    <x v="192"/>
    <d v="2014-10-17T11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15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15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08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"/>
    <x v="0"/>
    <s v="drama"/>
    <x v="196"/>
    <d v="2015-10-10T13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3"/>
    <x v="0"/>
    <s v="drama"/>
    <x v="197"/>
    <d v="2017-02-17T13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7"/>
    <x v="0"/>
    <s v="drama"/>
    <x v="198"/>
    <d v="2014-10-05T01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8-31T18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"/>
    <x v="0"/>
    <s v="drama"/>
    <x v="200"/>
    <d v="2014-09-14T18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"/>
    <x v="0"/>
    <s v="drama"/>
    <x v="201"/>
    <d v="2015-02-08T11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12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"/>
    <x v="0"/>
    <s v="drama"/>
    <x v="203"/>
    <d v="2015-01-29T12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8"/>
    <x v="0"/>
    <s v="drama"/>
    <x v="204"/>
    <d v="2016-08-04T06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"/>
    <x v="0"/>
    <s v="drama"/>
    <x v="205"/>
    <d v="2015-10-06T07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5T16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4"/>
    <x v="0"/>
    <s v="drama"/>
    <x v="207"/>
    <d v="2015-01-03T20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0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14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2"/>
    <x v="0"/>
    <s v="drama"/>
    <x v="210"/>
    <d v="2015-09-30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6"/>
    <x v="0"/>
    <s v="drama"/>
    <x v="211"/>
    <d v="2015-09-18T19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12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06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07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1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2"/>
    <x v="0"/>
    <s v="drama"/>
    <x v="216"/>
    <d v="2015-04-22T14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"/>
    <x v="0"/>
    <s v="drama"/>
    <x v="217"/>
    <d v="2014-12-28T07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07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6"/>
    <x v="0"/>
    <s v="drama"/>
    <x v="219"/>
    <d v="2016-03-31T22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12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1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6T18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1T17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09T21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14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1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13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08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14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0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15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6"/>
    <x v="0"/>
    <s v="drama"/>
    <x v="232"/>
    <d v="2015-02-27T11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13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"/>
    <x v="0"/>
    <s v="drama"/>
    <x v="234"/>
    <d v="2015-06-20T16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13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4T16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05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1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04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8"/>
    <x v="0"/>
    <s v="documentary"/>
    <x v="240"/>
    <d v="2013-05-05T09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"/>
    <x v="0"/>
    <s v="documentary"/>
    <x v="241"/>
    <d v="2014-12-21T08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"/>
    <x v="0"/>
    <s v="documentary"/>
    <x v="242"/>
    <d v="2011-12-20T03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"/>
    <x v="0"/>
    <s v="documentary"/>
    <x v="243"/>
    <d v="2014-02-21T17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"/>
    <x v="0"/>
    <s v="documentary"/>
    <x v="244"/>
    <d v="2010-03-15T23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"/>
    <x v="0"/>
    <s v="documentary"/>
    <x v="245"/>
    <d v="2012-08-15T17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"/>
    <x v="0"/>
    <s v="documentary"/>
    <x v="246"/>
    <d v="2010-12-18T01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"/>
    <x v="0"/>
    <s v="documentary"/>
    <x v="247"/>
    <d v="2010-10-15T19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90"/>
    <x v="0"/>
    <s v="documentary"/>
    <x v="248"/>
    <d v="2012-01-07T10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"/>
    <x v="0"/>
    <s v="documentary"/>
    <x v="249"/>
    <d v="2010-08-22T09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"/>
    <x v="0"/>
    <s v="documentary"/>
    <x v="250"/>
    <d v="2013-06-06T05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"/>
    <x v="0"/>
    <s v="documentary"/>
    <x v="251"/>
    <d v="2012-05-16T11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"/>
    <x v="0"/>
    <s v="documentary"/>
    <x v="252"/>
    <d v="2010-05-31T19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6"/>
    <x v="0"/>
    <s v="documentary"/>
    <x v="253"/>
    <d v="2012-02-15T07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"/>
    <x v="0"/>
    <s v="documentary"/>
    <x v="254"/>
    <d v="2015-10-16T18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"/>
    <x v="0"/>
    <s v="documentary"/>
    <x v="255"/>
    <d v="2011-03-16T03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6"/>
    <x v="0"/>
    <s v="documentary"/>
    <x v="256"/>
    <d v="2013-03-16T10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7"/>
    <x v="0"/>
    <s v="documentary"/>
    <x v="257"/>
    <d v="2016-05-19T07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"/>
    <x v="0"/>
    <s v="documentary"/>
    <x v="258"/>
    <d v="2011-06-17T17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"/>
    <x v="0"/>
    <s v="documentary"/>
    <x v="259"/>
    <d v="2015-04-08T09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1"/>
    <x v="0"/>
    <s v="documentary"/>
    <x v="260"/>
    <d v="2010-07-17T01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8"/>
    <x v="0"/>
    <s v="documentary"/>
    <x v="261"/>
    <d v="2012-06-07T06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"/>
    <x v="0"/>
    <s v="documentary"/>
    <x v="262"/>
    <d v="2011-02-25T21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1"/>
    <x v="0"/>
    <s v="documentary"/>
    <x v="263"/>
    <d v="2012-09-27T14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5"/>
    <x v="0"/>
    <s v="documentary"/>
    <x v="264"/>
    <d v="2012-05-11T06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6"/>
    <x v="0"/>
    <s v="documentary"/>
    <x v="265"/>
    <d v="2010-05-10T12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"/>
    <x v="0"/>
    <s v="documentary"/>
    <x v="266"/>
    <d v="2010-04-22T19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9"/>
    <x v="0"/>
    <s v="documentary"/>
    <x v="267"/>
    <d v="2014-06-25T02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"/>
    <x v="0"/>
    <s v="documentary"/>
    <x v="268"/>
    <d v="2011-11-06T20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"/>
    <x v="0"/>
    <s v="documentary"/>
    <x v="269"/>
    <d v="2017-02-21T20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8"/>
    <x v="0"/>
    <s v="documentary"/>
    <x v="270"/>
    <d v="2011-05-24T20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"/>
    <x v="0"/>
    <s v="documentary"/>
    <x v="271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2"/>
    <x v="0"/>
    <s v="documentary"/>
    <x v="272"/>
    <d v="2010-04-28T10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6"/>
    <x v="0"/>
    <s v="documentary"/>
    <x v="273"/>
    <d v="2011-07-03T03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"/>
    <x v="0"/>
    <s v="documentary"/>
    <x v="274"/>
    <d v="2012-04-04T22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"/>
    <x v="0"/>
    <s v="documentary"/>
    <x v="275"/>
    <d v="2012-11-09T17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"/>
    <x v="0"/>
    <s v="documentary"/>
    <x v="276"/>
    <d v="2012-04-27T16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"/>
    <x v="0"/>
    <s v="documentary"/>
    <x v="277"/>
    <d v="2015-05-23T13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8"/>
    <x v="0"/>
    <s v="documentary"/>
    <x v="278"/>
    <d v="2012-10-11T16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8"/>
    <x v="0"/>
    <s v="documentary"/>
    <x v="279"/>
    <d v="2017-02-26T18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5"/>
    <x v="0"/>
    <s v="documentary"/>
    <x v="280"/>
    <d v="2014-05-30T06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4"/>
    <x v="0"/>
    <s v="documentary"/>
    <x v="281"/>
    <d v="2009-08-10T11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"/>
    <x v="0"/>
    <s v="documentary"/>
    <x v="282"/>
    <d v="2010-02-22T14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2"/>
    <x v="0"/>
    <s v="documentary"/>
    <x v="283"/>
    <d v="2011-05-31T20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"/>
    <x v="0"/>
    <s v="documentary"/>
    <x v="284"/>
    <d v="2012-01-21T09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7"/>
    <x v="0"/>
    <s v="documentary"/>
    <x v="285"/>
    <d v="2013-09-19T10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"/>
    <x v="0"/>
    <s v="documentary"/>
    <x v="286"/>
    <d v="2013-03-25T10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"/>
    <x v="0"/>
    <s v="documentary"/>
    <x v="287"/>
    <d v="2012-11-01T2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"/>
    <x v="0"/>
    <s v="documentary"/>
    <x v="288"/>
    <d v="2012-06-25T20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8"/>
    <x v="0"/>
    <s v="documentary"/>
    <x v="289"/>
    <d v="2013-11-02T02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9"/>
    <x v="0"/>
    <s v="documentary"/>
    <x v="290"/>
    <d v="2011-02-01T2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7"/>
    <x v="0"/>
    <s v="documentary"/>
    <x v="291"/>
    <d v="2013-04-30T16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"/>
    <x v="0"/>
    <s v="documentary"/>
    <x v="292"/>
    <d v="2011-10-28T19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"/>
    <x v="0"/>
    <s v="documentary"/>
    <x v="293"/>
    <d v="2014-04-20T08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0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"/>
    <x v="0"/>
    <s v="documentary"/>
    <x v="295"/>
    <d v="2013-10-31T16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"/>
    <x v="0"/>
    <s v="documentary"/>
    <x v="296"/>
    <d v="2012-09-07T03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2"/>
    <x v="0"/>
    <s v="documentary"/>
    <x v="297"/>
    <d v="2015-04-30T19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"/>
    <x v="0"/>
    <s v="documentary"/>
    <x v="298"/>
    <d v="2014-05-09T13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"/>
    <x v="0"/>
    <s v="documentary"/>
    <x v="299"/>
    <d v="2010-11-16T22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"/>
    <x v="0"/>
    <s v="documentary"/>
    <x v="300"/>
    <d v="2011-04-24T15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"/>
    <x v="0"/>
    <s v="documentary"/>
    <x v="301"/>
    <d v="2013-03-19T08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"/>
    <x v="0"/>
    <s v="documentary"/>
    <x v="302"/>
    <d v="2012-02-24T12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"/>
    <x v="0"/>
    <s v="documentary"/>
    <x v="303"/>
    <d v="2012-06-01T17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"/>
    <x v="0"/>
    <s v="documentary"/>
    <x v="304"/>
    <d v="2012-08-31T18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2"/>
    <x v="0"/>
    <s v="documentary"/>
    <x v="305"/>
    <d v="2012-03-10T07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7"/>
    <x v="0"/>
    <s v="documentary"/>
    <x v="306"/>
    <d v="2013-03-20T11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3"/>
    <x v="0"/>
    <s v="documentary"/>
    <x v="307"/>
    <d v="2013-02-07T14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3"/>
    <x v="0"/>
    <s v="documentary"/>
    <x v="308"/>
    <d v="2011-03-10T08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90"/>
    <x v="0"/>
    <s v="documentary"/>
    <x v="309"/>
    <d v="2012-09-03T10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9"/>
    <x v="0"/>
    <s v="documentary"/>
    <x v="310"/>
    <d v="2011-10-19T18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9"/>
    <x v="0"/>
    <s v="documentary"/>
    <x v="311"/>
    <d v="2011-12-31T23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"/>
    <x v="0"/>
    <s v="documentary"/>
    <x v="312"/>
    <d v="2013-04-14T13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"/>
    <x v="0"/>
    <s v="documentary"/>
    <x v="313"/>
    <d v="2010-08-11T07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"/>
    <x v="0"/>
    <s v="documentary"/>
    <x v="314"/>
    <d v="2013-03-01T11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1"/>
    <x v="0"/>
    <s v="documentary"/>
    <x v="315"/>
    <d v="2012-08-22T10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"/>
    <x v="0"/>
    <s v="documentary"/>
    <x v="316"/>
    <d v="2014-12-10T20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6"/>
    <x v="0"/>
    <s v="documentary"/>
    <x v="317"/>
    <d v="2013-12-11T08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50"/>
    <x v="0"/>
    <s v="documentary"/>
    <x v="318"/>
    <d v="2013-03-26T15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"/>
    <x v="0"/>
    <s v="documentary"/>
    <x v="319"/>
    <d v="2010-02-01T23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5"/>
    <x v="0"/>
    <s v="documentary"/>
    <x v="320"/>
    <d v="2015-12-22T15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7"/>
    <x v="0"/>
    <s v="documentary"/>
    <x v="321"/>
    <d v="2016-11-08T03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"/>
    <x v="0"/>
    <s v="documentary"/>
    <x v="322"/>
    <d v="2016-05-13T05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5"/>
    <x v="0"/>
    <s v="documentary"/>
    <x v="323"/>
    <d v="2016-12-20T23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"/>
    <x v="0"/>
    <s v="documentary"/>
    <x v="324"/>
    <d v="2015-08-01T07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1"/>
    <x v="0"/>
    <s v="documentary"/>
    <x v="325"/>
    <d v="2016-12-19T20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"/>
    <x v="0"/>
    <s v="documentary"/>
    <x v="326"/>
    <d v="2017-03-14T14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"/>
    <x v="0"/>
    <s v="documentary"/>
    <x v="327"/>
    <d v="2015-03-22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"/>
    <x v="0"/>
    <s v="documentary"/>
    <x v="328"/>
    <d v="2015-10-31T2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"/>
    <x v="0"/>
    <s v="documentary"/>
    <x v="329"/>
    <d v="2015-11-06T20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5"/>
    <x v="0"/>
    <s v="documentary"/>
    <x v="330"/>
    <d v="2013-05-16T19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"/>
    <x v="0"/>
    <s v="documentary"/>
    <x v="331"/>
    <d v="2016-06-17T05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4"/>
    <x v="0"/>
    <s v="documentary"/>
    <x v="332"/>
    <d v="2015-10-28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"/>
    <x v="0"/>
    <s v="documentary"/>
    <x v="333"/>
    <d v="2016-04-07T06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7"/>
    <x v="0"/>
    <s v="documentary"/>
    <x v="334"/>
    <d v="2015-05-15T11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"/>
    <x v="0"/>
    <s v="documentary"/>
    <x v="335"/>
    <d v="2015-05-08T14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"/>
    <x v="0"/>
    <s v="documentary"/>
    <x v="336"/>
    <d v="2015-11-13T07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8"/>
    <x v="0"/>
    <s v="documentary"/>
    <x v="337"/>
    <d v="2015-03-13T18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2T17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3"/>
    <x v="0"/>
    <s v="documentary"/>
    <x v="339"/>
    <d v="2015-04-29T10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"/>
    <x v="0"/>
    <s v="documentary"/>
    <x v="340"/>
    <d v="2017-03-08T13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8"/>
    <x v="0"/>
    <s v="documentary"/>
    <x v="341"/>
    <d v="2014-09-30T19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70"/>
    <x v="0"/>
    <s v="documentary"/>
    <x v="342"/>
    <d v="2016-04-29T10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"/>
    <x v="0"/>
    <s v="documentary"/>
    <x v="343"/>
    <d v="2014-11-13T19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20"/>
    <x v="0"/>
    <s v="documentary"/>
    <x v="344"/>
    <d v="2015-05-31T18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100"/>
    <x v="0"/>
    <s v="documentary"/>
    <x v="345"/>
    <d v="2015-05-20T14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1"/>
    <x v="0"/>
    <s v="documentary"/>
    <x v="346"/>
    <d v="2015-10-14T04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8"/>
    <x v="0"/>
    <s v="documentary"/>
    <x v="347"/>
    <d v="2015-11-14T04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7"/>
    <x v="0"/>
    <s v="documentary"/>
    <x v="348"/>
    <d v="2015-08-21T06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2"/>
    <x v="0"/>
    <s v="documentary"/>
    <x v="349"/>
    <d v="2017-02-24T03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30"/>
    <x v="0"/>
    <s v="documentary"/>
    <x v="350"/>
    <d v="2016-09-10T19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5"/>
    <x v="0"/>
    <s v="documentary"/>
    <x v="351"/>
    <d v="2016-04-07T14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1"/>
    <x v="0"/>
    <s v="documentary"/>
    <x v="352"/>
    <d v="2014-10-07T20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4"/>
    <x v="0"/>
    <s v="documentary"/>
    <x v="353"/>
    <d v="2015-11-19T12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"/>
    <x v="0"/>
    <s v="documentary"/>
    <x v="354"/>
    <d v="2016-04-08T10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7"/>
    <x v="0"/>
    <s v="documentary"/>
    <x v="355"/>
    <d v="2014-12-01T00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"/>
    <x v="0"/>
    <s v="documentary"/>
    <x v="356"/>
    <d v="2016-03-16T10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"/>
    <x v="0"/>
    <s v="documentary"/>
    <x v="357"/>
    <d v="2015-04-23T21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"/>
    <x v="0"/>
    <s v="documentary"/>
    <x v="358"/>
    <d v="2016-06-15T07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"/>
    <x v="0"/>
    <s v="documentary"/>
    <x v="359"/>
    <d v="2014-11-13T21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40"/>
    <x v="0"/>
    <s v="documentary"/>
    <x v="360"/>
    <d v="2015-07-22T19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10"/>
    <x v="0"/>
    <s v="documentary"/>
    <x v="361"/>
    <d v="2014-11-22T17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40"/>
    <x v="0"/>
    <s v="documentary"/>
    <x v="362"/>
    <d v="2014-08-07T16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8"/>
    <x v="0"/>
    <s v="documentary"/>
    <x v="363"/>
    <d v="2010-05-02T11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"/>
    <x v="0"/>
    <s v="documentary"/>
    <x v="364"/>
    <d v="2014-06-20T19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40"/>
    <x v="0"/>
    <s v="documentary"/>
    <x v="365"/>
    <d v="2014-02-28T06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"/>
    <x v="0"/>
    <s v="documentary"/>
    <x v="366"/>
    <d v="2012-05-20T11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7"/>
    <x v="0"/>
    <s v="documentary"/>
    <x v="367"/>
    <d v="2013-04-30T20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2"/>
    <x v="0"/>
    <s v="documentary"/>
    <x v="368"/>
    <d v="2015-03-15T05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3"/>
    <x v="0"/>
    <s v="documentary"/>
    <x v="369"/>
    <d v="2012-01-15T05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"/>
    <x v="0"/>
    <s v="documentary"/>
    <x v="370"/>
    <d v="2017-01-06T11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"/>
    <x v="0"/>
    <s v="documentary"/>
    <x v="371"/>
    <d v="2013-02-01T10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2"/>
    <x v="0"/>
    <s v="documentary"/>
    <x v="372"/>
    <d v="2016-04-05T08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90"/>
    <x v="0"/>
    <s v="documentary"/>
    <x v="373"/>
    <d v="2012-07-18T13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"/>
    <x v="0"/>
    <s v="documentary"/>
    <x v="374"/>
    <d v="2011-09-16T13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3"/>
    <x v="0"/>
    <s v="documentary"/>
    <x v="375"/>
    <d v="2014-03-01T09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"/>
    <x v="0"/>
    <s v="documentary"/>
    <x v="376"/>
    <d v="2016-08-25T02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"/>
    <x v="0"/>
    <s v="documentary"/>
    <x v="377"/>
    <d v="2015-11-13T23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"/>
    <x v="0"/>
    <s v="documentary"/>
    <x v="378"/>
    <d v="2016-01-25T15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7"/>
    <x v="0"/>
    <s v="documentary"/>
    <x v="379"/>
    <d v="2012-05-03T08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6"/>
    <x v="0"/>
    <s v="documentary"/>
    <x v="380"/>
    <d v="2016-01-23T09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"/>
    <x v="0"/>
    <s v="documentary"/>
    <x v="381"/>
    <d v="2012-07-29T21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70"/>
    <x v="0"/>
    <s v="documentary"/>
    <x v="382"/>
    <d v="2012-09-06T09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"/>
    <x v="0"/>
    <s v="documentary"/>
    <x v="383"/>
    <d v="2014-05-18T18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9"/>
    <x v="0"/>
    <s v="documentary"/>
    <x v="384"/>
    <d v="2015-01-06T10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2"/>
    <x v="0"/>
    <s v="documentary"/>
    <x v="385"/>
    <d v="2014-11-21T07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"/>
    <x v="0"/>
    <s v="documentary"/>
    <x v="386"/>
    <d v="2015-08-10T14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5"/>
    <x v="0"/>
    <s v="documentary"/>
    <x v="387"/>
    <d v="2015-08-14T22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9"/>
    <x v="0"/>
    <s v="documentary"/>
    <x v="388"/>
    <d v="2016-07-27T17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2"/>
    <x v="0"/>
    <s v="documentary"/>
    <x v="389"/>
    <d v="2014-03-07T14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"/>
    <x v="0"/>
    <s v="documentary"/>
    <x v="390"/>
    <d v="2015-05-07T16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"/>
    <x v="0"/>
    <s v="documentary"/>
    <x v="391"/>
    <d v="2011-12-17T16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1"/>
    <x v="0"/>
    <s v="documentary"/>
    <x v="392"/>
    <d v="2011-09-07T19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"/>
    <x v="0"/>
    <s v="documentary"/>
    <x v="393"/>
    <d v="2013-10-10T09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"/>
    <x v="0"/>
    <s v="documentary"/>
    <x v="394"/>
    <d v="2016-04-17T10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9"/>
    <x v="0"/>
    <s v="documentary"/>
    <x v="395"/>
    <d v="2012-04-27T13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2"/>
    <x v="0"/>
    <s v="documentary"/>
    <x v="396"/>
    <d v="2012-07-07T05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"/>
    <x v="0"/>
    <s v="documentary"/>
    <x v="397"/>
    <d v="2010-08-31T19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"/>
    <x v="0"/>
    <s v="documentary"/>
    <x v="398"/>
    <d v="2015-04-29T11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5"/>
    <x v="0"/>
    <s v="documentary"/>
    <x v="399"/>
    <d v="2016-12-14T04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"/>
    <x v="0"/>
    <s v="documentary"/>
    <x v="400"/>
    <d v="2014-05-16T19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"/>
    <x v="0"/>
    <s v="documentary"/>
    <x v="401"/>
    <d v="2011-08-07T12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6"/>
    <x v="0"/>
    <s v="documentary"/>
    <x v="402"/>
    <d v="2015-11-05T05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"/>
    <x v="0"/>
    <s v="documentary"/>
    <x v="403"/>
    <d v="2011-08-09T23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"/>
    <x v="0"/>
    <s v="documentary"/>
    <x v="404"/>
    <d v="2014-02-05T15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"/>
    <x v="0"/>
    <s v="documentary"/>
    <x v="405"/>
    <d v="2014-03-05T18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"/>
    <x v="0"/>
    <s v="documentary"/>
    <x v="406"/>
    <d v="2011-05-08T21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"/>
    <x v="0"/>
    <s v="documentary"/>
    <x v="407"/>
    <d v="2011-11-19T13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"/>
    <x v="0"/>
    <s v="documentary"/>
    <x v="408"/>
    <d v="2013-11-05T10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6"/>
    <x v="0"/>
    <s v="documentary"/>
    <x v="409"/>
    <d v="2016-07-22T12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"/>
    <x v="0"/>
    <s v="documentary"/>
    <x v="410"/>
    <d v="2015-06-18T15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6"/>
    <x v="0"/>
    <s v="documentary"/>
    <x v="411"/>
    <d v="2013-12-21T21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8"/>
    <x v="0"/>
    <s v="documentary"/>
    <x v="412"/>
    <d v="2012-07-25T09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9"/>
    <x v="0"/>
    <s v="documentary"/>
    <x v="413"/>
    <d v="2012-07-19T13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"/>
    <x v="0"/>
    <s v="documentary"/>
    <x v="414"/>
    <d v="2013-10-11T17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"/>
    <x v="0"/>
    <s v="documentary"/>
    <x v="415"/>
    <d v="2014-10-17T04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"/>
    <x v="0"/>
    <s v="documentary"/>
    <x v="416"/>
    <d v="2014-02-08T01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"/>
    <x v="0"/>
    <s v="documentary"/>
    <x v="417"/>
    <d v="2013-04-07T20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7"/>
    <x v="0"/>
    <s v="documentary"/>
    <x v="418"/>
    <d v="2015-07-22T22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"/>
    <x v="0"/>
    <s v="documentary"/>
    <x v="419"/>
    <d v="2013-06-29T12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5"/>
    <x v="0"/>
    <s v="animation"/>
    <x v="420"/>
    <d v="2014-03-13T20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"/>
    <x v="0"/>
    <s v="animation"/>
    <x v="421"/>
    <d v="2015-08-21T03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6"/>
    <x v="0"/>
    <s v="animation"/>
    <x v="422"/>
    <d v="2014-09-10T22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2"/>
    <x v="0"/>
    <s v="animation"/>
    <x v="423"/>
    <d v="2013-06-05T14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1"/>
    <x v="0"/>
    <s v="animation"/>
    <x v="424"/>
    <d v="2012-03-26T00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13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7"/>
    <x v="0"/>
    <s v="animation"/>
    <x v="426"/>
    <d v="2016-03-01T09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0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14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6T20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5"/>
    <x v="0"/>
    <s v="animation"/>
    <x v="430"/>
    <d v="2013-09-10T18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2"/>
    <x v="0"/>
    <s v="animation"/>
    <x v="431"/>
    <d v="2016-07-05T12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"/>
    <x v="0"/>
    <s v="animation"/>
    <x v="432"/>
    <d v="2015-10-21T09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07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"/>
    <x v="0"/>
    <s v="animation"/>
    <x v="434"/>
    <d v="2013-12-01T13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09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0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7T23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1"/>
    <x v="0"/>
    <s v="animation"/>
    <x v="438"/>
    <d v="2015-11-17T23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0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14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1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4"/>
    <x v="0"/>
    <s v="animation"/>
    <x v="442"/>
    <d v="2015-02-19T13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09T16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13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0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8"/>
    <x v="0"/>
    <s v="animation"/>
    <x v="446"/>
    <d v="2015-03-03T18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04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1"/>
    <x v="0"/>
    <s v="animation"/>
    <x v="448"/>
    <d v="2014-05-14T10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05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7"/>
    <x v="0"/>
    <s v="animation"/>
    <x v="450"/>
    <d v="2014-02-14T14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09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08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1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"/>
    <x v="0"/>
    <s v="animation"/>
    <x v="454"/>
    <d v="2014-11-26T05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3"/>
    <x v="0"/>
    <s v="animation"/>
    <x v="455"/>
    <d v="2012-04-16T16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"/>
    <x v="0"/>
    <s v="animation"/>
    <x v="456"/>
    <d v="2013-10-21T19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0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7"/>
    <x v="0"/>
    <s v="animation"/>
    <x v="458"/>
    <d v="2013-05-14T08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08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3"/>
    <x v="0"/>
    <s v="animation"/>
    <x v="460"/>
    <d v="2014-05-31T2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12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09T19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4"/>
    <x v="0"/>
    <s v="animation"/>
    <x v="463"/>
    <d v="2011-09-24T09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12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"/>
    <x v="0"/>
    <s v="animation"/>
    <x v="465"/>
    <d v="2014-06-26T18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"/>
    <x v="0"/>
    <s v="animation"/>
    <x v="466"/>
    <d v="2012-09-07T14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1"/>
    <x v="0"/>
    <s v="animation"/>
    <x v="467"/>
    <d v="2012-09-28T08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0T19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15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6"/>
    <x v="0"/>
    <s v="animation"/>
    <x v="470"/>
    <d v="2014-01-15T20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"/>
    <x v="0"/>
    <s v="animation"/>
    <x v="471"/>
    <d v="2014-04-19T08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"/>
    <x v="0"/>
    <s v="animation"/>
    <x v="472"/>
    <d v="2014-08-23T14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2"/>
    <x v="0"/>
    <s v="animation"/>
    <x v="473"/>
    <d v="2014-09-17T08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6T23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5T18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40"/>
    <x v="0"/>
    <s v="animation"/>
    <x v="476"/>
    <d v="2014-06-02T19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12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12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9"/>
    <x v="0"/>
    <s v="animation"/>
    <x v="479"/>
    <d v="2014-11-21T02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"/>
    <x v="0"/>
    <s v="animation"/>
    <x v="480"/>
    <d v="2013-08-09T04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"/>
    <x v="0"/>
    <s v="animation"/>
    <x v="481"/>
    <d v="2012-10-10T08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06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"/>
    <x v="0"/>
    <s v="animation"/>
    <x v="483"/>
    <d v="2013-01-28T20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4"/>
    <x v="0"/>
    <s v="animation"/>
    <x v="484"/>
    <d v="2015-11-05T15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7"/>
    <x v="0"/>
    <s v="animation"/>
    <x v="485"/>
    <d v="2013-05-17T04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14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07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8T17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2"/>
    <x v="0"/>
    <s v="animation"/>
    <x v="489"/>
    <d v="2012-01-05T03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15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15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2T16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09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"/>
    <x v="0"/>
    <s v="animation"/>
    <x v="494"/>
    <d v="2014-07-02T19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1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14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4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"/>
    <x v="0"/>
    <s v="animation"/>
    <x v="498"/>
    <d v="2011-12-23T10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"/>
    <x v="0"/>
    <s v="animation"/>
    <x v="499"/>
    <d v="2009-10-12T12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4"/>
    <x v="0"/>
    <s v="animation"/>
    <x v="500"/>
    <d v="2010-05-08T14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8T21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8"/>
    <x v="0"/>
    <s v="animation"/>
    <x v="502"/>
    <d v="2012-03-18T04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3"/>
    <x v="0"/>
    <s v="animation"/>
    <x v="503"/>
    <d v="2015-01-17T04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14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4"/>
    <x v="0"/>
    <s v="animation"/>
    <x v="505"/>
    <d v="2015-12-24T18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05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15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"/>
    <x v="0"/>
    <s v="animation"/>
    <x v="508"/>
    <d v="2012-05-25T06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07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2-29T20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5T2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6"/>
    <x v="0"/>
    <s v="animation"/>
    <x v="512"/>
    <d v="2016-11-20T10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"/>
    <x v="0"/>
    <s v="animation"/>
    <x v="513"/>
    <d v="2016-08-14T23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7"/>
    <x v="0"/>
    <s v="animation"/>
    <x v="514"/>
    <d v="2014-08-09T06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"/>
    <x v="0"/>
    <s v="animation"/>
    <x v="515"/>
    <d v="2015-12-29T03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0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"/>
    <x v="0"/>
    <s v="animation"/>
    <x v="517"/>
    <d v="2017-02-02T06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06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"/>
    <x v="0"/>
    <s v="animation"/>
    <x v="519"/>
    <d v="2012-12-05T01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"/>
    <x v="1"/>
    <s v="plays"/>
    <x v="520"/>
    <d v="2015-12-10T08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"/>
    <x v="1"/>
    <s v="plays"/>
    <x v="521"/>
    <d v="2016-10-31T20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1"/>
    <x v="1"/>
    <s v="plays"/>
    <x v="522"/>
    <d v="2016-03-20T15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2"/>
    <x v="1"/>
    <s v="plays"/>
    <x v="523"/>
    <d v="2015-09-20T19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"/>
    <x v="1"/>
    <s v="plays"/>
    <x v="524"/>
    <d v="2016-06-01T09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1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"/>
    <x v="1"/>
    <s v="plays"/>
    <x v="526"/>
    <d v="2015-08-07T09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4"/>
    <x v="1"/>
    <s v="plays"/>
    <x v="527"/>
    <d v="2017-02-17T08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"/>
    <x v="1"/>
    <s v="plays"/>
    <x v="528"/>
    <d v="2015-06-21T13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7"/>
    <x v="1"/>
    <s v="plays"/>
    <x v="529"/>
    <d v="2017-01-10T21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7"/>
    <x v="1"/>
    <s v="plays"/>
    <x v="530"/>
    <d v="2015-06-23T18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"/>
    <x v="1"/>
    <s v="plays"/>
    <x v="531"/>
    <d v="2016-12-16T22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"/>
    <x v="1"/>
    <s v="plays"/>
    <x v="532"/>
    <d v="2016-05-12T16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8"/>
    <x v="1"/>
    <s v="plays"/>
    <x v="533"/>
    <d v="2016-05-16T02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"/>
    <x v="1"/>
    <s v="plays"/>
    <x v="534"/>
    <d v="2015-11-01T15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5"/>
    <x v="1"/>
    <s v="plays"/>
    <x v="535"/>
    <d v="2017-01-06T05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"/>
    <x v="1"/>
    <s v="plays"/>
    <x v="536"/>
    <d v="2015-08-03T1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"/>
    <x v="1"/>
    <s v="plays"/>
    <x v="537"/>
    <d v="2015-11-04T11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"/>
    <x v="1"/>
    <s v="plays"/>
    <x v="538"/>
    <d v="2016-05-13T11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"/>
    <x v="1"/>
    <s v="plays"/>
    <x v="539"/>
    <d v="2016-07-04T17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1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8T17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08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0-31T18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07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3"/>
    <x v="2"/>
    <s v="web"/>
    <x v="545"/>
    <d v="2015-11-15T07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08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08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13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9"/>
    <x v="2"/>
    <s v="web"/>
    <x v="549"/>
    <d v="2015-07-08T07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9"/>
    <x v="2"/>
    <s v="web"/>
    <x v="550"/>
    <d v="2017-01-30T21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"/>
    <x v="2"/>
    <s v="web"/>
    <x v="551"/>
    <d v="2015-08-01T09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06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1"/>
    <x v="2"/>
    <s v="web"/>
    <x v="553"/>
    <d v="2014-11-14T10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"/>
    <x v="2"/>
    <s v="web"/>
    <x v="554"/>
    <d v="2014-10-19T08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0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12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"/>
    <x v="2"/>
    <s v="web"/>
    <x v="557"/>
    <d v="2016-12-02T15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12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2T22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0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8"/>
    <x v="2"/>
    <s v="web"/>
    <x v="561"/>
    <d v="2015-10-26T07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1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6T17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14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0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08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12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03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12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1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6T19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0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"/>
    <x v="2"/>
    <s v="web"/>
    <x v="573"/>
    <d v="2015-01-17T17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02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5"/>
    <x v="2"/>
    <s v="web"/>
    <x v="575"/>
    <d v="2015-06-13T08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02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06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05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12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13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1T16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0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13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08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1-30T16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12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"/>
    <x v="2"/>
    <s v="web"/>
    <x v="587"/>
    <d v="2015-04-16T10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1"/>
    <x v="2"/>
    <s v="web"/>
    <x v="588"/>
    <d v="2016-11-17T11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06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5"/>
    <x v="2"/>
    <s v="web"/>
    <x v="590"/>
    <d v="2016-02-08T05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1"/>
    <x v="2"/>
    <s v="web"/>
    <x v="591"/>
    <d v="2015-07-22T05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2T21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"/>
    <x v="2"/>
    <s v="web"/>
    <x v="593"/>
    <d v="2015-04-06T07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0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"/>
    <x v="2"/>
    <s v="web"/>
    <x v="595"/>
    <d v="2015-05-03T17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13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08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"/>
    <x v="2"/>
    <s v="web"/>
    <x v="598"/>
    <d v="2014-12-04T16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6"/>
    <x v="2"/>
    <s v="web"/>
    <x v="599"/>
    <d v="2015-03-08T07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1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"/>
    <x v="2"/>
    <s v="web"/>
    <x v="601"/>
    <d v="2014-12-26T12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1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"/>
    <x v="2"/>
    <s v="web"/>
    <x v="603"/>
    <d v="2014-08-14T07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7T16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"/>
    <x v="2"/>
    <s v="web"/>
    <x v="605"/>
    <d v="2015-08-23T00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07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12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"/>
    <x v="2"/>
    <s v="web"/>
    <x v="608"/>
    <d v="2015-06-15T14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8T17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1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05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1T16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6"/>
    <x v="2"/>
    <s v="web"/>
    <x v="613"/>
    <d v="2015-09-30T20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3T17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4T18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1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0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1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08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09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15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8"/>
    <x v="2"/>
    <s v="web"/>
    <x v="622"/>
    <d v="2016-07-01T10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7T16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15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12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"/>
    <x v="2"/>
    <s v="web"/>
    <x v="626"/>
    <d v="2015-08-15T05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15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08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7"/>
    <x v="2"/>
    <s v="web"/>
    <x v="629"/>
    <d v="2016-05-14T07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5T21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7"/>
    <x v="2"/>
    <s v="web"/>
    <x v="631"/>
    <d v="2016-05-28T10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08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50"/>
    <x v="2"/>
    <s v="web"/>
    <x v="633"/>
    <d v="2016-06-17T15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14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1T18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02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15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05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05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1"/>
    <x v="2"/>
    <s v="wearables"/>
    <x v="640"/>
    <d v="2016-11-24T15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"/>
    <x v="2"/>
    <s v="wearables"/>
    <x v="641"/>
    <d v="2015-08-13T05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"/>
    <x v="2"/>
    <s v="wearables"/>
    <x v="642"/>
    <d v="2015-08-19T07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"/>
    <x v="2"/>
    <s v="wearables"/>
    <x v="643"/>
    <d v="2015-05-31T07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"/>
    <x v="2"/>
    <s v="wearables"/>
    <x v="644"/>
    <d v="2014-10-28T17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4"/>
    <x v="2"/>
    <s v="wearables"/>
    <x v="645"/>
    <d v="2016-08-11T16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"/>
    <x v="2"/>
    <s v="wearables"/>
    <x v="646"/>
    <d v="2014-08-11T12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6"/>
    <x v="2"/>
    <s v="wearables"/>
    <x v="647"/>
    <d v="2016-03-17T09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08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3"/>
    <x v="2"/>
    <s v="wearables"/>
    <x v="649"/>
    <d v="2014-09-16T13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"/>
    <x v="2"/>
    <s v="wearables"/>
    <x v="650"/>
    <d v="2014-12-18T17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"/>
    <x v="2"/>
    <s v="wearables"/>
    <x v="651"/>
    <d v="2014-12-12T16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8"/>
    <x v="2"/>
    <s v="wearables"/>
    <x v="652"/>
    <d v="2016-12-01T09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6"/>
    <x v="2"/>
    <s v="wearables"/>
    <x v="653"/>
    <d v="2015-08-20T06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2"/>
    <x v="2"/>
    <s v="wearables"/>
    <x v="654"/>
    <d v="2015-07-08T14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3"/>
    <x v="2"/>
    <s v="wearables"/>
    <x v="655"/>
    <d v="2015-03-12T13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3"/>
    <x v="2"/>
    <s v="wearables"/>
    <x v="656"/>
    <d v="2016-04-17T10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"/>
    <x v="2"/>
    <s v="wearables"/>
    <x v="657"/>
    <d v="2015-12-23T12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"/>
    <x v="2"/>
    <s v="wearables"/>
    <x v="658"/>
    <d v="2015-07-26T10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4"/>
    <x v="2"/>
    <s v="wearables"/>
    <x v="659"/>
    <d v="2015-08-23T06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5"/>
    <x v="2"/>
    <s v="wearables"/>
    <x v="660"/>
    <d v="2014-11-09T10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1"/>
    <x v="2"/>
    <s v="wearables"/>
    <x v="661"/>
    <d v="2016-10-23T07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02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12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"/>
    <x v="2"/>
    <s v="wearables"/>
    <x v="664"/>
    <d v="2015-04-13T07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"/>
    <x v="2"/>
    <s v="wearables"/>
    <x v="665"/>
    <d v="2017-01-13T09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1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9"/>
    <x v="2"/>
    <s v="wearables"/>
    <x v="667"/>
    <d v="2016-10-29T00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"/>
    <x v="2"/>
    <s v="wearables"/>
    <x v="668"/>
    <d v="2015-05-11T11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"/>
    <x v="2"/>
    <s v="wearables"/>
    <x v="669"/>
    <d v="2016-07-06T07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0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9"/>
    <x v="2"/>
    <s v="wearables"/>
    <x v="671"/>
    <d v="2015-01-13T2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"/>
    <x v="2"/>
    <s v="wearables"/>
    <x v="672"/>
    <d v="2014-12-31T20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"/>
    <x v="2"/>
    <s v="wearables"/>
    <x v="673"/>
    <d v="2014-09-01T12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8"/>
    <x v="2"/>
    <s v="wearables"/>
    <x v="674"/>
    <d v="2014-08-11T18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"/>
    <x v="2"/>
    <s v="wearables"/>
    <x v="675"/>
    <d v="2014-12-31T22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"/>
    <x v="2"/>
    <s v="wearables"/>
    <x v="676"/>
    <d v="2015-02-07T10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"/>
    <x v="2"/>
    <s v="wearables"/>
    <x v="677"/>
    <d v="2016-06-28T01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"/>
    <x v="2"/>
    <s v="wearables"/>
    <x v="678"/>
    <d v="2016-05-21T01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4"/>
    <x v="2"/>
    <s v="wearables"/>
    <x v="679"/>
    <d v="2016-09-03T08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1"/>
    <x v="2"/>
    <s v="wearables"/>
    <x v="680"/>
    <d v="2014-09-17T04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1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"/>
    <x v="2"/>
    <s v="wearables"/>
    <x v="682"/>
    <d v="2017-03-14T09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"/>
    <x v="2"/>
    <s v="wearables"/>
    <x v="683"/>
    <d v="2016-10-31T13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"/>
    <x v="2"/>
    <s v="wearables"/>
    <x v="684"/>
    <d v="2014-07-24T19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"/>
    <x v="2"/>
    <s v="wearables"/>
    <x v="685"/>
    <d v="2015-01-12T12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08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2"/>
    <x v="2"/>
    <s v="wearables"/>
    <x v="687"/>
    <d v="2017-02-05T10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6"/>
    <x v="2"/>
    <s v="wearables"/>
    <x v="688"/>
    <d v="2015-10-14T18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"/>
    <x v="2"/>
    <s v="wearables"/>
    <x v="689"/>
    <d v="2016-12-07T20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3"/>
    <x v="2"/>
    <s v="wearables"/>
    <x v="690"/>
    <d v="2016-09-08T22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6-30T16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"/>
    <x v="2"/>
    <s v="wearables"/>
    <x v="692"/>
    <d v="2016-12-22T01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"/>
    <x v="2"/>
    <s v="wearables"/>
    <x v="693"/>
    <d v="2015-04-30T11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"/>
    <x v="2"/>
    <s v="wearables"/>
    <x v="694"/>
    <d v="2017-02-01T07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1"/>
    <x v="2"/>
    <s v="wearables"/>
    <x v="695"/>
    <d v="2014-10-31T04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14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"/>
    <x v="2"/>
    <s v="wearables"/>
    <x v="697"/>
    <d v="2016-02-03T04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1"/>
    <x v="2"/>
    <s v="wearables"/>
    <x v="698"/>
    <d v="2014-09-17T18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"/>
    <x v="2"/>
    <s v="wearables"/>
    <x v="699"/>
    <d v="2013-11-22T08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08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"/>
    <x v="2"/>
    <s v="wearables"/>
    <x v="701"/>
    <d v="2014-07-23T07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5"/>
    <x v="2"/>
    <s v="wearables"/>
    <x v="702"/>
    <d v="2016-11-24T10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20"/>
    <x v="2"/>
    <s v="wearables"/>
    <x v="703"/>
    <d v="2017-01-31T15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"/>
    <x v="2"/>
    <s v="wearables"/>
    <x v="704"/>
    <d v="2017-02-19T20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"/>
    <x v="2"/>
    <s v="wearables"/>
    <x v="705"/>
    <d v="2017-01-21T03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0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8"/>
    <x v="2"/>
    <s v="wearables"/>
    <x v="707"/>
    <d v="2017-01-01T07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4"/>
    <x v="2"/>
    <s v="wearables"/>
    <x v="708"/>
    <d v="2014-09-13T05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1"/>
    <x v="2"/>
    <s v="wearables"/>
    <x v="709"/>
    <d v="2014-12-04T16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19T16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00"/>
    <x v="2"/>
    <s v="wearables"/>
    <x v="711"/>
    <d v="2016-12-14T04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"/>
    <x v="2"/>
    <s v="wearables"/>
    <x v="712"/>
    <d v="2016-02-14T08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04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"/>
    <x v="2"/>
    <s v="wearables"/>
    <x v="714"/>
    <d v="2017-02-28T10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6"/>
    <x v="2"/>
    <s v="wearables"/>
    <x v="715"/>
    <d v="2015-11-04T19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5"/>
    <x v="2"/>
    <s v="wearables"/>
    <x v="716"/>
    <d v="2014-11-30T16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"/>
    <x v="2"/>
    <s v="wearables"/>
    <x v="717"/>
    <d v="2014-09-05T12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3"/>
    <x v="2"/>
    <s v="wearables"/>
    <x v="718"/>
    <d v="2017-02-17T21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"/>
    <x v="2"/>
    <s v="wearables"/>
    <x v="719"/>
    <d v="2016-02-22T16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7"/>
    <x v="3"/>
    <s v="nonfiction"/>
    <x v="720"/>
    <d v="2012-01-29T07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"/>
    <x v="3"/>
    <s v="nonfiction"/>
    <x v="721"/>
    <d v="2014-08-01T05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6"/>
    <x v="3"/>
    <s v="nonfiction"/>
    <x v="722"/>
    <d v="2012-04-08T10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5"/>
    <x v="3"/>
    <s v="nonfiction"/>
    <x v="723"/>
    <d v="2015-07-29T19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2"/>
    <x v="3"/>
    <s v="nonfiction"/>
    <x v="724"/>
    <d v="2011-06-30T07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"/>
    <x v="3"/>
    <s v="nonfiction"/>
    <x v="725"/>
    <d v="2015-12-13T07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"/>
    <x v="3"/>
    <s v="nonfiction"/>
    <x v="726"/>
    <d v="2013-04-11T17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7"/>
    <x v="3"/>
    <s v="nonfiction"/>
    <x v="727"/>
    <d v="2013-01-14T13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1"/>
    <x v="3"/>
    <s v="nonfiction"/>
    <x v="728"/>
    <d v="2011-08-21T12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4"/>
    <x v="3"/>
    <s v="nonfiction"/>
    <x v="729"/>
    <d v="2012-09-18T20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100"/>
    <x v="3"/>
    <s v="nonfiction"/>
    <x v="730"/>
    <d v="2011-12-07T09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9"/>
    <x v="3"/>
    <s v="nonfiction"/>
    <x v="731"/>
    <d v="2012-01-21T22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5"/>
    <x v="3"/>
    <s v="nonfiction"/>
    <x v="732"/>
    <d v="2013-09-29T02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8"/>
    <x v="3"/>
    <s v="nonfiction"/>
    <x v="733"/>
    <d v="2013-12-20T02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"/>
    <x v="3"/>
    <s v="nonfiction"/>
    <x v="734"/>
    <d v="2015-05-08T21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5"/>
    <x v="3"/>
    <s v="nonfiction"/>
    <x v="735"/>
    <d v="2014-12-03T16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"/>
    <x v="3"/>
    <s v="nonfiction"/>
    <x v="736"/>
    <d v="2013-11-20T20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7"/>
    <x v="3"/>
    <s v="nonfiction"/>
    <x v="737"/>
    <d v="2014-02-14T12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"/>
    <x v="3"/>
    <s v="nonfiction"/>
    <x v="738"/>
    <d v="2014-11-30T20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"/>
    <x v="3"/>
    <s v="nonfiction"/>
    <x v="739"/>
    <d v="2014-08-11T04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70"/>
    <x v="3"/>
    <s v="nonfiction"/>
    <x v="740"/>
    <d v="2015-06-20T19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"/>
    <x v="3"/>
    <s v="nonfiction"/>
    <x v="741"/>
    <d v="2013-06-11T07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"/>
    <x v="3"/>
    <s v="nonfiction"/>
    <x v="742"/>
    <d v="2014-03-21T13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"/>
    <x v="3"/>
    <s v="nonfiction"/>
    <x v="743"/>
    <d v="2012-04-16T13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3"/>
    <x v="3"/>
    <s v="nonfiction"/>
    <x v="744"/>
    <d v="2012-12-13T14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4"/>
    <x v="3"/>
    <s v="nonfiction"/>
    <x v="745"/>
    <d v="2013-05-03T05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"/>
    <x v="3"/>
    <s v="nonfiction"/>
    <x v="746"/>
    <d v="2012-09-22T19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"/>
    <x v="3"/>
    <s v="nonfiction"/>
    <x v="747"/>
    <d v="2015-01-15T02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6"/>
    <x v="3"/>
    <s v="nonfiction"/>
    <x v="748"/>
    <d v="2014-08-10T12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6"/>
    <x v="3"/>
    <s v="nonfiction"/>
    <x v="749"/>
    <d v="2017-01-28T14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"/>
    <x v="3"/>
    <s v="nonfiction"/>
    <x v="750"/>
    <d v="2013-02-24T13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"/>
    <x v="3"/>
    <s v="nonfiction"/>
    <x v="751"/>
    <d v="2011-08-04T07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"/>
    <x v="3"/>
    <s v="nonfiction"/>
    <x v="752"/>
    <d v="2016-10-16T03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"/>
    <x v="3"/>
    <s v="nonfiction"/>
    <x v="753"/>
    <d v="2015-02-14T06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"/>
    <x v="3"/>
    <s v="nonfiction"/>
    <x v="754"/>
    <d v="2013-01-05T09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"/>
    <x v="3"/>
    <s v="nonfiction"/>
    <x v="755"/>
    <d v="2013-05-19T16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"/>
    <x v="3"/>
    <s v="nonfiction"/>
    <x v="756"/>
    <d v="2011-04-18T09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"/>
    <x v="3"/>
    <s v="nonfiction"/>
    <x v="757"/>
    <d v="2012-12-05T17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"/>
    <x v="3"/>
    <s v="nonfiction"/>
    <x v="758"/>
    <d v="2010-10-08T12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"/>
    <x v="3"/>
    <s v="nonfiction"/>
    <x v="759"/>
    <d v="2014-07-08T23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1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"/>
    <x v="3"/>
    <s v="fiction"/>
    <x v="761"/>
    <d v="2014-02-02T10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3T22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02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09T20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"/>
    <x v="3"/>
    <s v="fiction"/>
    <x v="765"/>
    <d v="2014-10-19T05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0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0T19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5T20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2"/>
    <x v="3"/>
    <s v="fiction"/>
    <x v="769"/>
    <d v="2013-12-26T15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15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1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0-31T19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15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0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5T17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"/>
    <x v="3"/>
    <s v="fiction"/>
    <x v="776"/>
    <d v="2015-10-10T21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15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08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7"/>
    <x v="3"/>
    <s v="fiction"/>
    <x v="779"/>
    <d v="2010-10-14T20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9"/>
    <x v="4"/>
    <s v="rock"/>
    <x v="780"/>
    <d v="2011-05-03T08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3"/>
    <x v="4"/>
    <s v="rock"/>
    <x v="781"/>
    <d v="2013-06-07T16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0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"/>
    <x v="4"/>
    <s v="rock"/>
    <x v="783"/>
    <d v="2012-04-27T1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3"/>
    <x v="4"/>
    <s v="rock"/>
    <x v="784"/>
    <d v="2014-03-16T18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"/>
    <x v="4"/>
    <s v="rock"/>
    <x v="785"/>
    <d v="2013-02-28T06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"/>
    <x v="4"/>
    <s v="rock"/>
    <x v="786"/>
    <d v="2012-05-11T07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1"/>
    <x v="4"/>
    <s v="rock"/>
    <x v="787"/>
    <d v="2013-11-01T07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60"/>
    <x v="4"/>
    <s v="rock"/>
    <x v="788"/>
    <d v="2012-07-06T19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3"/>
    <x v="4"/>
    <s v="rock"/>
    <x v="789"/>
    <d v="2013-01-20T23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3"/>
    <x v="4"/>
    <s v="rock"/>
    <x v="790"/>
    <d v="2013-01-31T17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1"/>
    <x v="4"/>
    <s v="rock"/>
    <x v="791"/>
    <d v="2013-11-12T21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2"/>
    <x v="4"/>
    <s v="rock"/>
    <x v="792"/>
    <d v="2013-11-07T13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"/>
    <x v="4"/>
    <s v="rock"/>
    <x v="793"/>
    <d v="2013-07-02T20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9"/>
    <x v="4"/>
    <s v="rock"/>
    <x v="794"/>
    <d v="2011-09-05T09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"/>
    <x v="4"/>
    <s v="rock"/>
    <x v="795"/>
    <d v="2012-04-06T20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3"/>
    <x v="4"/>
    <s v="rock"/>
    <x v="796"/>
    <d v="2013-09-15T13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"/>
    <x v="4"/>
    <s v="rock"/>
    <x v="797"/>
    <d v="2012-04-28T2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"/>
    <x v="4"/>
    <s v="rock"/>
    <x v="798"/>
    <d v="2014-09-30T06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9"/>
    <x v="4"/>
    <s v="rock"/>
    <x v="799"/>
    <d v="2012-04-27T08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1"/>
    <x v="4"/>
    <s v="rock"/>
    <x v="800"/>
    <d v="2014-09-11T02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4"/>
    <x v="4"/>
    <s v="rock"/>
    <x v="801"/>
    <d v="2011-07-01T11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"/>
    <x v="4"/>
    <s v="rock"/>
    <x v="802"/>
    <d v="2012-09-16T20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5"/>
    <x v="4"/>
    <s v="rock"/>
    <x v="803"/>
    <d v="2011-05-28T17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6"/>
    <x v="4"/>
    <s v="rock"/>
    <x v="804"/>
    <d v="2011-07-22T19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"/>
    <x v="4"/>
    <s v="rock"/>
    <x v="805"/>
    <d v="2011-07-16T15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8"/>
    <x v="4"/>
    <s v="rock"/>
    <x v="806"/>
    <d v="2011-09-07T08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4"/>
    <x v="4"/>
    <s v="rock"/>
    <x v="807"/>
    <d v="2017-02-28T18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5"/>
    <x v="4"/>
    <s v="rock"/>
    <x v="808"/>
    <d v="2014-12-21T20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80"/>
    <x v="4"/>
    <s v="rock"/>
    <x v="809"/>
    <d v="2014-01-19T12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"/>
    <x v="4"/>
    <s v="rock"/>
    <x v="810"/>
    <d v="2012-08-31T17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7"/>
    <x v="4"/>
    <s v="rock"/>
    <x v="811"/>
    <d v="2013-07-10T08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8"/>
    <x v="4"/>
    <s v="rock"/>
    <x v="812"/>
    <d v="2013-03-01T05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15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"/>
    <x v="4"/>
    <s v="rock"/>
    <x v="814"/>
    <d v="2011-05-31T10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00"/>
    <x v="4"/>
    <s v="rock"/>
    <x v="815"/>
    <d v="2014-11-01T14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"/>
    <x v="4"/>
    <s v="rock"/>
    <x v="816"/>
    <d v="2013-04-08T22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"/>
    <x v="4"/>
    <s v="rock"/>
    <x v="817"/>
    <d v="2012-03-10T20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9"/>
    <x v="4"/>
    <s v="rock"/>
    <x v="818"/>
    <d v="2012-08-07T09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"/>
    <x v="4"/>
    <s v="rock"/>
    <x v="819"/>
    <d v="2013-12-20T20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1"/>
    <x v="4"/>
    <s v="rock"/>
    <x v="820"/>
    <d v="2014-06-08T21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"/>
    <x v="4"/>
    <s v="rock"/>
    <x v="821"/>
    <d v="2015-05-03T20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2"/>
    <x v="4"/>
    <s v="rock"/>
    <x v="822"/>
    <d v="2012-10-05T14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4"/>
    <x v="4"/>
    <s v="rock"/>
    <x v="823"/>
    <d v="2015-03-22T14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40"/>
    <x v="4"/>
    <s v="rock"/>
    <x v="824"/>
    <d v="2010-04-17T22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7"/>
    <x v="4"/>
    <s v="rock"/>
    <x v="825"/>
    <d v="2012-10-28T23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4"/>
    <x v="4"/>
    <s v="rock"/>
    <x v="826"/>
    <d v="2012-03-25T15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"/>
    <x v="4"/>
    <s v="rock"/>
    <x v="827"/>
    <d v="2012-02-14T11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7"/>
    <x v="4"/>
    <s v="rock"/>
    <x v="828"/>
    <d v="2012-06-25T08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3"/>
    <x v="4"/>
    <s v="rock"/>
    <x v="829"/>
    <d v="2016-07-13T11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1"/>
    <x v="4"/>
    <s v="rock"/>
    <x v="830"/>
    <d v="2013-03-22T03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07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x v="4"/>
    <s v="rock"/>
    <x v="832"/>
    <d v="2012-01-21T00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9"/>
    <x v="4"/>
    <s v="rock"/>
    <x v="833"/>
    <d v="2014-04-19T13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"/>
    <x v="4"/>
    <s v="rock"/>
    <x v="834"/>
    <d v="2013-06-30T19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9"/>
    <x v="4"/>
    <s v="rock"/>
    <x v="835"/>
    <d v="2012-05-18T19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10"/>
    <x v="4"/>
    <s v="rock"/>
    <x v="836"/>
    <d v="2013-10-06T17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"/>
    <x v="4"/>
    <s v="rock"/>
    <x v="837"/>
    <d v="2014-05-01T15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8"/>
    <x v="4"/>
    <s v="rock"/>
    <x v="838"/>
    <d v="2012-01-17T13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1"/>
    <x v="4"/>
    <s v="rock"/>
    <x v="839"/>
    <d v="2012-09-22T10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"/>
    <x v="4"/>
    <s v="metal"/>
    <x v="840"/>
    <d v="2016-09-23T21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4"/>
    <x v="4"/>
    <s v="metal"/>
    <x v="841"/>
    <d v="2014-11-10T13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7"/>
    <x v="4"/>
    <s v="metal"/>
    <x v="842"/>
    <d v="2013-10-13T19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"/>
    <x v="4"/>
    <s v="metal"/>
    <x v="843"/>
    <d v="2016-12-08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7"/>
    <x v="4"/>
    <s v="metal"/>
    <x v="844"/>
    <d v="2014-10-31T20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"/>
    <x v="4"/>
    <s v="metal"/>
    <x v="845"/>
    <d v="2016-09-04T19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9"/>
    <x v="4"/>
    <s v="metal"/>
    <x v="846"/>
    <d v="2014-03-10T06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1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9"/>
    <x v="4"/>
    <s v="metal"/>
    <x v="848"/>
    <d v="2015-04-14T11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2"/>
    <x v="4"/>
    <s v="metal"/>
    <x v="849"/>
    <d v="2015-03-15T18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7"/>
    <x v="4"/>
    <s v="metal"/>
    <x v="850"/>
    <d v="2016-04-24T20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"/>
    <x v="4"/>
    <s v="metal"/>
    <x v="851"/>
    <d v="2016-07-31T11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"/>
    <x v="4"/>
    <s v="metal"/>
    <x v="852"/>
    <d v="2016-10-24T13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1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6"/>
    <x v="4"/>
    <s v="metal"/>
    <x v="854"/>
    <d v="2016-12-27T21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2"/>
    <x v="4"/>
    <s v="metal"/>
    <x v="855"/>
    <d v="2016-07-23T19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"/>
    <x v="4"/>
    <s v="metal"/>
    <x v="856"/>
    <d v="2016-10-25T11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06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3"/>
    <x v="4"/>
    <s v="metal"/>
    <x v="858"/>
    <d v="2015-04-15T14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3"/>
    <x v="4"/>
    <s v="metal"/>
    <x v="859"/>
    <d v="2015-06-03T16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3"/>
    <x v="4"/>
    <s v="jazz"/>
    <x v="860"/>
    <d v="2013-11-22T04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1"/>
    <x v="4"/>
    <s v="jazz"/>
    <x v="861"/>
    <d v="2016-09-16T15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3"/>
    <x v="4"/>
    <s v="jazz"/>
    <x v="862"/>
    <d v="2013-11-11T06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1T18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"/>
    <x v="4"/>
    <s v="jazz"/>
    <x v="864"/>
    <d v="2013-10-16T01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3"/>
    <x v="4"/>
    <s v="jazz"/>
    <x v="865"/>
    <d v="2013-01-16T10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"/>
    <x v="4"/>
    <s v="jazz"/>
    <x v="866"/>
    <d v="2015-02-28T07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"/>
    <x v="4"/>
    <s v="jazz"/>
    <x v="867"/>
    <d v="2009-11-30T20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6T16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7"/>
    <x v="4"/>
    <s v="jazz"/>
    <x v="869"/>
    <d v="2013-04-08T11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"/>
    <x v="4"/>
    <s v="jazz"/>
    <x v="870"/>
    <d v="2013-08-31T16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"/>
    <x v="4"/>
    <s v="jazz"/>
    <x v="871"/>
    <d v="2013-11-29T06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3"/>
    <x v="4"/>
    <s v="jazz"/>
    <x v="872"/>
    <d v="2011-03-10T11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0T21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5"/>
    <x v="4"/>
    <s v="jazz"/>
    <x v="874"/>
    <d v="2013-05-04T06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09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9"/>
    <x v="4"/>
    <s v="jazz"/>
    <x v="876"/>
    <d v="2013-02-04T03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7"/>
    <x v="4"/>
    <s v="jazz"/>
    <x v="877"/>
    <d v="2013-12-19T10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3"/>
    <x v="4"/>
    <s v="jazz"/>
    <x v="878"/>
    <d v="2010-12-22T21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"/>
    <x v="4"/>
    <s v="jazz"/>
    <x v="879"/>
    <d v="2012-05-29T11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"/>
    <x v="4"/>
    <s v="indie rock"/>
    <x v="880"/>
    <d v="2012-10-29T23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3T22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2"/>
    <x v="4"/>
    <s v="indie rock"/>
    <x v="882"/>
    <d v="2011-09-06T12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"/>
    <x v="4"/>
    <s v="indie rock"/>
    <x v="883"/>
    <d v="2016-03-02T14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1T18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6"/>
    <x v="4"/>
    <s v="indie rock"/>
    <x v="885"/>
    <d v="2016-12-30T14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"/>
    <x v="4"/>
    <s v="indie rock"/>
    <x v="886"/>
    <d v="2016-09-15T12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15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8-31T2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4"/>
    <x v="4"/>
    <s v="indie rock"/>
    <x v="889"/>
    <d v="2014-10-05T10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"/>
    <x v="4"/>
    <s v="indie rock"/>
    <x v="890"/>
    <d v="2013-11-21T09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9"/>
    <x v="4"/>
    <s v="indie rock"/>
    <x v="891"/>
    <d v="2014-08-20T16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4"/>
    <x v="4"/>
    <s v="indie rock"/>
    <x v="892"/>
    <d v="2010-07-31T2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12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8"/>
    <x v="4"/>
    <s v="indie rock"/>
    <x v="894"/>
    <d v="2016-06-05T15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8"/>
    <x v="4"/>
    <s v="indie rock"/>
    <x v="895"/>
    <d v="2010-10-24T19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"/>
    <x v="4"/>
    <s v="indie rock"/>
    <x v="896"/>
    <d v="2015-08-27T2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09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0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7T18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1"/>
    <x v="4"/>
    <s v="jazz"/>
    <x v="900"/>
    <d v="2016-03-30T11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1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07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2T18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"/>
    <x v="4"/>
    <s v="jazz"/>
    <x v="904"/>
    <d v="2016-01-02T17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3"/>
    <x v="4"/>
    <s v="jazz"/>
    <x v="905"/>
    <d v="2011-01-23T21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2T19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0T20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6T20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2T2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5"/>
    <x v="4"/>
    <s v="jazz"/>
    <x v="910"/>
    <d v="2017-03-03T05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3T16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0T19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3"/>
    <x v="4"/>
    <s v="jazz"/>
    <x v="913"/>
    <d v="2012-05-04T19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0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2"/>
    <x v="4"/>
    <s v="jazz"/>
    <x v="915"/>
    <d v="2012-02-29T20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1T21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3T18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20"/>
    <x v="4"/>
    <s v="jazz"/>
    <x v="918"/>
    <d v="2014-12-01T14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07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09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2"/>
    <x v="4"/>
    <s v="jazz"/>
    <x v="921"/>
    <d v="2011-12-11T21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"/>
    <x v="4"/>
    <s v="jazz"/>
    <x v="922"/>
    <d v="2014-10-01T04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1T16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2"/>
    <x v="4"/>
    <s v="jazz"/>
    <x v="924"/>
    <d v="2013-02-13T14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14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14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1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"/>
    <x v="4"/>
    <s v="jazz"/>
    <x v="928"/>
    <d v="2012-11-17T16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8T2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13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9"/>
    <x v="4"/>
    <s v="jazz"/>
    <x v="931"/>
    <d v="2014-03-16T14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"/>
    <x v="4"/>
    <s v="jazz"/>
    <x v="932"/>
    <d v="2013-03-22T14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1T20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1"/>
    <x v="4"/>
    <s v="jazz"/>
    <x v="934"/>
    <d v="2014-05-03T22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0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12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12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03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1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"/>
    <x v="2"/>
    <s v="wearables"/>
    <x v="940"/>
    <d v="2015-08-10T16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"/>
    <x v="2"/>
    <s v="wearables"/>
    <x v="941"/>
    <d v="2017-02-09T18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2"/>
    <x v="2"/>
    <s v="wearables"/>
    <x v="942"/>
    <d v="2016-02-18T12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"/>
    <x v="2"/>
    <s v="wearables"/>
    <x v="943"/>
    <d v="2016-11-29T09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"/>
    <x v="2"/>
    <s v="wearables"/>
    <x v="944"/>
    <d v="2016-04-18T06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"/>
    <x v="2"/>
    <s v="wearables"/>
    <x v="945"/>
    <d v="2017-02-18T15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"/>
    <x v="2"/>
    <s v="wearables"/>
    <x v="946"/>
    <d v="2016-09-09T10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0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1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0T17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"/>
    <x v="2"/>
    <s v="wearables"/>
    <x v="950"/>
    <d v="2016-01-17T10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9"/>
    <x v="2"/>
    <s v="wearables"/>
    <x v="951"/>
    <d v="2016-06-04T07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00"/>
    <x v="2"/>
    <s v="wearables"/>
    <x v="952"/>
    <d v="2016-11-18T07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"/>
    <x v="2"/>
    <s v="wearables"/>
    <x v="953"/>
    <d v="2015-01-24T19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"/>
    <x v="2"/>
    <s v="wearables"/>
    <x v="954"/>
    <d v="2015-08-20T12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3"/>
    <x v="2"/>
    <s v="wearables"/>
    <x v="955"/>
    <d v="2016-09-12T23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1"/>
    <x v="2"/>
    <s v="wearables"/>
    <x v="956"/>
    <d v="2015-04-26T12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"/>
    <x v="2"/>
    <s v="wearables"/>
    <x v="957"/>
    <d v="2016-11-17T06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2"/>
    <x v="2"/>
    <s v="wearables"/>
    <x v="958"/>
    <d v="2015-04-09T20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4"/>
    <x v="2"/>
    <s v="wearables"/>
    <x v="959"/>
    <d v="2015-01-18T20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"/>
    <x v="2"/>
    <s v="wearables"/>
    <x v="960"/>
    <d v="2017-03-14T06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"/>
    <x v="2"/>
    <s v="wearables"/>
    <x v="961"/>
    <d v="2017-02-20T11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"/>
    <x v="2"/>
    <s v="wearables"/>
    <x v="962"/>
    <d v="2016-02-11T09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2"/>
    <x v="2"/>
    <s v="wearables"/>
    <x v="963"/>
    <d v="2016-10-17T07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"/>
    <x v="2"/>
    <s v="wearables"/>
    <x v="964"/>
    <d v="2015-09-01T07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50"/>
    <x v="2"/>
    <s v="wearables"/>
    <x v="965"/>
    <d v="2016-10-25T19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"/>
    <x v="2"/>
    <s v="wearables"/>
    <x v="966"/>
    <d v="2016-10-06T07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4"/>
    <x v="2"/>
    <s v="wearables"/>
    <x v="967"/>
    <d v="2016-04-21T2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7"/>
    <x v="2"/>
    <s v="wearables"/>
    <x v="968"/>
    <d v="2014-08-15T12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3"/>
    <x v="2"/>
    <s v="wearables"/>
    <x v="969"/>
    <d v="2017-02-08T23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2T20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"/>
    <x v="2"/>
    <s v="wearables"/>
    <x v="971"/>
    <d v="2015-06-01T09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4"/>
    <x v="2"/>
    <s v="wearables"/>
    <x v="972"/>
    <d v="2014-09-03T22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"/>
    <x v="2"/>
    <s v="wearables"/>
    <x v="973"/>
    <d v="2015-11-08T17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"/>
    <x v="2"/>
    <s v="wearables"/>
    <x v="974"/>
    <d v="2016-03-25T08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9"/>
    <x v="2"/>
    <s v="wearables"/>
    <x v="975"/>
    <d v="2016-06-28T08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1"/>
    <x v="2"/>
    <s v="wearables"/>
    <x v="976"/>
    <d v="2015-08-13T17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6"/>
    <x v="2"/>
    <s v="wearables"/>
    <x v="977"/>
    <d v="2016-02-21T14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1"/>
    <x v="2"/>
    <s v="wearables"/>
    <x v="978"/>
    <d v="2016-02-24T23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2"/>
    <x v="2"/>
    <s v="wearables"/>
    <x v="979"/>
    <d v="2016-06-20T10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8"/>
    <x v="2"/>
    <s v="wearables"/>
    <x v="980"/>
    <d v="2014-11-30T14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3"/>
    <x v="2"/>
    <s v="wearables"/>
    <x v="981"/>
    <d v="2014-08-09T14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0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2"/>
    <x v="2"/>
    <s v="wearables"/>
    <x v="983"/>
    <d v="2016-08-23T12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"/>
    <x v="2"/>
    <s v="wearables"/>
    <x v="984"/>
    <d v="2015-03-27T17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"/>
    <x v="2"/>
    <s v="wearables"/>
    <x v="985"/>
    <d v="2015-12-31T15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1"/>
    <x v="2"/>
    <s v="wearables"/>
    <x v="986"/>
    <d v="2016-01-09T16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"/>
    <x v="2"/>
    <s v="wearables"/>
    <x v="987"/>
    <d v="2014-06-22T23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0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"/>
    <x v="2"/>
    <s v="wearables"/>
    <x v="989"/>
    <d v="2016-09-28T14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0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"/>
    <x v="2"/>
    <s v="wearables"/>
    <x v="991"/>
    <d v="2016-07-12T10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7"/>
    <x v="2"/>
    <s v="wearables"/>
    <x v="992"/>
    <d v="2016-05-07T13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90"/>
    <x v="2"/>
    <s v="wearables"/>
    <x v="993"/>
    <d v="2016-11-11T21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"/>
    <x v="2"/>
    <s v="wearables"/>
    <x v="994"/>
    <d v="2014-11-30T14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1"/>
    <x v="2"/>
    <s v="wearables"/>
    <x v="995"/>
    <d v="2014-11-29T08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07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"/>
    <x v="2"/>
    <s v="wearables"/>
    <x v="997"/>
    <d v="2014-11-27T19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"/>
    <x v="2"/>
    <s v="wearables"/>
    <x v="998"/>
    <d v="2015-11-18T21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"/>
    <x v="2"/>
    <s v="wearables"/>
    <x v="999"/>
    <d v="2014-11-13T00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4T16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09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5"/>
    <x v="2"/>
    <s v="wearables"/>
    <x v="1002"/>
    <d v="2015-12-16T21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"/>
    <x v="2"/>
    <s v="wearables"/>
    <x v="1003"/>
    <d v="2017-03-16T08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"/>
    <x v="2"/>
    <s v="wearables"/>
    <x v="1004"/>
    <d v="2016-02-18T09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"/>
    <x v="2"/>
    <s v="wearables"/>
    <x v="1005"/>
    <d v="2015-10-30T06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"/>
    <x v="2"/>
    <s v="wearables"/>
    <x v="1006"/>
    <d v="2014-12-11T23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5"/>
    <x v="2"/>
    <s v="wearables"/>
    <x v="1007"/>
    <d v="2016-12-14T07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1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06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4T18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13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"/>
    <x v="2"/>
    <s v="wearables"/>
    <x v="1012"/>
    <d v="2017-01-24T02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6"/>
    <x v="2"/>
    <s v="wearables"/>
    <x v="1013"/>
    <d v="2015-12-29T12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"/>
    <x v="2"/>
    <s v="wearables"/>
    <x v="1014"/>
    <d v="2014-12-31T16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14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5"/>
    <x v="2"/>
    <s v="wearables"/>
    <x v="1016"/>
    <d v="2016-04-06T17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"/>
    <x v="2"/>
    <s v="wearables"/>
    <x v="1017"/>
    <d v="2015-11-21T09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9"/>
    <x v="2"/>
    <s v="wearables"/>
    <x v="1018"/>
    <d v="2016-07-14T03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"/>
    <x v="2"/>
    <s v="wearables"/>
    <x v="1019"/>
    <d v="2015-02-04T15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"/>
    <x v="4"/>
    <s v="electronic music"/>
    <x v="1020"/>
    <d v="2015-06-01T16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"/>
    <x v="4"/>
    <s v="electronic music"/>
    <x v="1021"/>
    <d v="2015-10-16T20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"/>
    <x v="4"/>
    <s v="electronic music"/>
    <x v="1022"/>
    <d v="2015-05-17T07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"/>
    <x v="4"/>
    <s v="electronic music"/>
    <x v="1023"/>
    <d v="2015-06-20T14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9"/>
    <x v="4"/>
    <s v="electronic music"/>
    <x v="1024"/>
    <d v="2016-01-31T05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2"/>
    <x v="4"/>
    <s v="electronic music"/>
    <x v="1025"/>
    <d v="2015-03-16T11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"/>
    <x v="4"/>
    <s v="electronic music"/>
    <x v="1026"/>
    <d v="2016-03-31T00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70"/>
    <x v="4"/>
    <s v="electronic music"/>
    <x v="1027"/>
    <d v="2014-10-22T16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6"/>
    <x v="4"/>
    <s v="electronic music"/>
    <x v="1028"/>
    <d v="2017-03-06T12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"/>
    <x v="4"/>
    <s v="electronic music"/>
    <x v="1029"/>
    <d v="2015-04-04T13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"/>
    <x v="4"/>
    <s v="electronic music"/>
    <x v="1030"/>
    <d v="2016-09-12T03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"/>
    <x v="4"/>
    <s v="electronic music"/>
    <x v="1031"/>
    <d v="2015-12-16T10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"/>
    <x v="4"/>
    <s v="electronic music"/>
    <x v="1032"/>
    <d v="2016-06-23T08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1"/>
    <x v="4"/>
    <s v="electronic music"/>
    <x v="1033"/>
    <d v="2016-12-12T09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"/>
    <x v="4"/>
    <s v="electronic music"/>
    <x v="1034"/>
    <d v="2016-08-04T19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"/>
    <x v="4"/>
    <s v="electronic music"/>
    <x v="1035"/>
    <d v="2015-02-11T07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4"/>
    <x v="4"/>
    <s v="electronic music"/>
    <x v="1036"/>
    <d v="2013-01-07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9"/>
    <x v="4"/>
    <s v="electronic music"/>
    <x v="1037"/>
    <d v="2015-05-17T21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6"/>
    <x v="4"/>
    <s v="electronic music"/>
    <x v="1038"/>
    <d v="2016-03-18T2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"/>
    <x v="4"/>
    <s v="electronic music"/>
    <x v="1039"/>
    <d v="2016-12-12T23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09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0T17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02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"/>
    <x v="5"/>
    <s v="audio"/>
    <x v="1043"/>
    <d v="2015-05-19T22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12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"/>
    <x v="5"/>
    <s v="audio"/>
    <x v="1045"/>
    <d v="2014-08-23T12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12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12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4T17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02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1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6T16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12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5T20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14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15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08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13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5T16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09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13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1T17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8"/>
    <x v="5"/>
    <s v="audio"/>
    <x v="1062"/>
    <d v="2016-07-12T11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0T16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6"/>
    <x v="6"/>
    <s v="video games"/>
    <x v="1064"/>
    <d v="2013-07-06T21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"/>
    <x v="6"/>
    <s v="video games"/>
    <x v="1065"/>
    <d v="2014-02-19T01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"/>
    <x v="6"/>
    <s v="video games"/>
    <x v="1066"/>
    <d v="2013-08-04T15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12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"/>
    <x v="6"/>
    <s v="video games"/>
    <x v="1068"/>
    <d v="2016-04-09T23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"/>
    <x v="6"/>
    <s v="video games"/>
    <x v="1069"/>
    <d v="2013-11-25T22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09-30T16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1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3"/>
    <x v="6"/>
    <s v="video games"/>
    <x v="1072"/>
    <d v="2014-02-05T11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15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4"/>
    <x v="6"/>
    <s v="video games"/>
    <x v="1074"/>
    <d v="2014-01-03T20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13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"/>
    <x v="6"/>
    <s v="video games"/>
    <x v="1076"/>
    <d v="2014-09-11T01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4"/>
    <x v="6"/>
    <s v="video games"/>
    <x v="1077"/>
    <d v="2016-01-13T20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1T20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8"/>
    <x v="6"/>
    <s v="video games"/>
    <x v="1079"/>
    <d v="2016-05-14T05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9"/>
    <x v="6"/>
    <s v="video games"/>
    <x v="1080"/>
    <d v="2014-05-10T19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14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9"/>
    <x v="6"/>
    <s v="video games"/>
    <x v="1082"/>
    <d v="2012-08-10T13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07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13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07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8"/>
    <x v="6"/>
    <s v="video games"/>
    <x v="1086"/>
    <d v="2014-08-24T12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09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"/>
    <x v="6"/>
    <s v="video games"/>
    <x v="1088"/>
    <d v="2014-04-24T11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4"/>
    <x v="6"/>
    <s v="video games"/>
    <x v="1089"/>
    <d v="2015-06-25T20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8T20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3"/>
    <x v="6"/>
    <s v="video games"/>
    <x v="1091"/>
    <d v="2016-04-10T10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5T16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1"/>
    <x v="6"/>
    <s v="video games"/>
    <x v="1093"/>
    <d v="2016-02-11T15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09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8"/>
    <x v="6"/>
    <s v="video games"/>
    <x v="1095"/>
    <d v="2013-08-30T04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"/>
    <x v="6"/>
    <s v="video games"/>
    <x v="1096"/>
    <d v="2014-10-03T19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7"/>
    <x v="6"/>
    <s v="video games"/>
    <x v="1097"/>
    <d v="2014-03-02T11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2"/>
    <x v="6"/>
    <s v="video games"/>
    <x v="1098"/>
    <d v="2014-04-13T10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12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3T18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7"/>
    <x v="6"/>
    <s v="video games"/>
    <x v="1101"/>
    <d v="2016-07-14T10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8"/>
    <x v="6"/>
    <s v="video games"/>
    <x v="1102"/>
    <d v="2013-12-08T21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"/>
    <x v="6"/>
    <s v="video games"/>
    <x v="1103"/>
    <d v="2016-06-17T21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"/>
    <x v="6"/>
    <s v="video games"/>
    <x v="1104"/>
    <d v="2014-06-11T01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2"/>
    <x v="6"/>
    <s v="video games"/>
    <x v="1105"/>
    <d v="2014-03-23T18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4"/>
    <x v="6"/>
    <s v="video games"/>
    <x v="1106"/>
    <d v="2012-04-04T08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12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5"/>
    <x v="6"/>
    <s v="video games"/>
    <x v="1108"/>
    <d v="2012-04-13T06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1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"/>
    <x v="6"/>
    <s v="video games"/>
    <x v="1110"/>
    <d v="2012-12-07T14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7T20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"/>
    <x v="6"/>
    <s v="video games"/>
    <x v="1112"/>
    <d v="2015-01-19T00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15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"/>
    <x v="6"/>
    <s v="video games"/>
    <x v="1114"/>
    <d v="2013-10-09T00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"/>
    <x v="6"/>
    <s v="video games"/>
    <x v="1115"/>
    <d v="2016-03-30T07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8"/>
    <x v="6"/>
    <s v="video games"/>
    <x v="1116"/>
    <d v="2012-06-09T12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"/>
    <x v="6"/>
    <s v="video games"/>
    <x v="1117"/>
    <d v="2015-12-25T06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"/>
    <x v="6"/>
    <s v="video games"/>
    <x v="1118"/>
    <d v="2014-04-04T18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1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12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6"/>
    <x v="6"/>
    <s v="video games"/>
    <x v="1121"/>
    <d v="2016-03-13T13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08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4"/>
    <x v="6"/>
    <s v="video games"/>
    <x v="1123"/>
    <d v="2014-04-19T04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1"/>
    <x v="6"/>
    <s v="mobile games"/>
    <x v="1124"/>
    <d v="2015-04-30T08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06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3T23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"/>
    <x v="6"/>
    <s v="mobile games"/>
    <x v="1127"/>
    <d v="2014-11-14T13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07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1"/>
    <x v="6"/>
    <s v="mobile games"/>
    <x v="1129"/>
    <d v="2016-06-04T22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4"/>
    <x v="6"/>
    <s v="mobile games"/>
    <x v="1130"/>
    <d v="2014-11-25T16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13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1"/>
    <x v="6"/>
    <s v="mobile games"/>
    <x v="1132"/>
    <d v="2016-12-31T18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1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8T20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15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08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"/>
    <x v="6"/>
    <s v="mobile games"/>
    <x v="1137"/>
    <d v="2016-04-23T11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"/>
    <x v="6"/>
    <s v="mobile games"/>
    <x v="1138"/>
    <d v="2017-01-21T13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0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03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08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6T16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"/>
    <x v="6"/>
    <s v="mobile games"/>
    <x v="1143"/>
    <d v="2015-12-16T20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8T20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09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"/>
    <x v="7"/>
    <s v="food trucks"/>
    <x v="1146"/>
    <d v="2014-05-02T14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15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"/>
    <x v="7"/>
    <s v="food trucks"/>
    <x v="1148"/>
    <d v="2016-11-30T21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8"/>
    <x v="7"/>
    <s v="food trucks"/>
    <x v="1149"/>
    <d v="2016-06-16T09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14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6T18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1"/>
    <x v="7"/>
    <s v="food trucks"/>
    <x v="1152"/>
    <d v="2015-05-15T09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09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"/>
    <x v="7"/>
    <s v="food trucks"/>
    <x v="1154"/>
    <d v="2015-09-05T18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4"/>
    <x v="7"/>
    <s v="food trucks"/>
    <x v="1155"/>
    <d v="2014-08-14T10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3T17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"/>
    <x v="7"/>
    <s v="food trucks"/>
    <x v="1157"/>
    <d v="2014-12-05T08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2"/>
    <x v="7"/>
    <s v="food trucks"/>
    <x v="1158"/>
    <d v="2014-12-08T18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07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1"/>
    <x v="7"/>
    <s v="food trucks"/>
    <x v="1160"/>
    <d v="2015-03-27T18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07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8"/>
    <x v="7"/>
    <s v="food trucks"/>
    <x v="1162"/>
    <d v="2014-09-25T08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09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09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3"/>
    <x v="7"/>
    <s v="food trucks"/>
    <x v="1165"/>
    <d v="2014-07-05T21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9"/>
    <x v="7"/>
    <s v="food trucks"/>
    <x v="1166"/>
    <d v="2015-06-25T20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"/>
    <x v="7"/>
    <s v="food trucks"/>
    <x v="1167"/>
    <d v="2014-09-12T09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1T17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6"/>
    <x v="7"/>
    <s v="food trucks"/>
    <x v="1169"/>
    <d v="2015-02-22T00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13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12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08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2T20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7"/>
    <x v="7"/>
    <s v="food trucks"/>
    <x v="1174"/>
    <d v="2016-05-08T12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09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05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07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13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09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"/>
    <x v="7"/>
    <s v="food trucks"/>
    <x v="1180"/>
    <d v="2014-06-28T11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"/>
    <x v="7"/>
    <s v="food trucks"/>
    <x v="1181"/>
    <d v="2015-03-01T00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1"/>
    <x v="7"/>
    <s v="food trucks"/>
    <x v="1182"/>
    <d v="2017-01-12T08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"/>
    <x v="7"/>
    <s v="food trucks"/>
    <x v="1183"/>
    <d v="2016-11-01T19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2"/>
    <x v="8"/>
    <s v="photobooks"/>
    <x v="1184"/>
    <d v="2017-02-06T06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9"/>
    <x v="8"/>
    <s v="photobooks"/>
    <x v="1185"/>
    <d v="2015-06-07T2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"/>
    <x v="8"/>
    <s v="photobooks"/>
    <x v="1186"/>
    <d v="2015-06-01T14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"/>
    <x v="8"/>
    <s v="photobooks"/>
    <x v="1187"/>
    <d v="2015-05-17T10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8"/>
    <x v="8"/>
    <s v="photobooks"/>
    <x v="1188"/>
    <d v="2016-12-28T08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3"/>
    <x v="8"/>
    <s v="photobooks"/>
    <x v="1189"/>
    <d v="2016-06-29T15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2"/>
    <x v="8"/>
    <s v="photobooks"/>
    <x v="1190"/>
    <d v="2014-08-31T07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"/>
    <x v="8"/>
    <s v="photobooks"/>
    <x v="1191"/>
    <d v="2016-03-20T05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"/>
    <x v="8"/>
    <s v="photobooks"/>
    <x v="1192"/>
    <d v="2017-02-11T04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80"/>
    <x v="8"/>
    <s v="photobooks"/>
    <x v="1193"/>
    <d v="2016-04-09T09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"/>
    <x v="8"/>
    <s v="photobooks"/>
    <x v="1194"/>
    <d v="2015-04-08T03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"/>
    <x v="8"/>
    <s v="photobooks"/>
    <x v="1195"/>
    <d v="2015-12-20T01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"/>
    <x v="8"/>
    <s v="photobooks"/>
    <x v="1196"/>
    <d v="2015-12-18T11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2T21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5"/>
    <x v="8"/>
    <s v="photobooks"/>
    <x v="1198"/>
    <d v="2015-12-30T19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"/>
    <x v="8"/>
    <s v="photobooks"/>
    <x v="1199"/>
    <d v="2015-07-08T10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9"/>
    <x v="8"/>
    <s v="photobooks"/>
    <x v="1200"/>
    <d v="2015-04-16T03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"/>
    <x v="8"/>
    <s v="photobooks"/>
    <x v="1201"/>
    <d v="2016-07-15T06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4"/>
    <x v="8"/>
    <s v="photobooks"/>
    <x v="1202"/>
    <d v="2015-06-26T22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"/>
    <x v="8"/>
    <s v="photobooks"/>
    <x v="1203"/>
    <d v="2015-05-31T06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5"/>
    <x v="8"/>
    <s v="photobooks"/>
    <x v="1204"/>
    <d v="2015-12-03T2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"/>
    <x v="8"/>
    <s v="photobooks"/>
    <x v="1205"/>
    <d v="2015-06-13T04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"/>
    <x v="8"/>
    <s v="photobooks"/>
    <x v="1206"/>
    <d v="2017-03-11T05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"/>
    <x v="8"/>
    <s v="photobooks"/>
    <x v="1207"/>
    <d v="2016-03-31T02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"/>
    <x v="8"/>
    <s v="photobooks"/>
    <x v="1208"/>
    <d v="2016-03-24T08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"/>
    <x v="8"/>
    <s v="photobooks"/>
    <x v="1209"/>
    <d v="2017-02-25T12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4"/>
    <x v="8"/>
    <s v="photobooks"/>
    <x v="1210"/>
    <d v="2015-05-31T13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9"/>
    <x v="8"/>
    <s v="photobooks"/>
    <x v="1211"/>
    <d v="2016-06-09T12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9"/>
    <x v="8"/>
    <s v="photobooks"/>
    <x v="1212"/>
    <d v="2015-11-26T17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2"/>
    <x v="8"/>
    <s v="photobooks"/>
    <x v="1213"/>
    <d v="2017-01-31T10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"/>
    <x v="8"/>
    <s v="photobooks"/>
    <x v="1214"/>
    <d v="2015-06-09T12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2"/>
    <x v="8"/>
    <s v="photobooks"/>
    <x v="1215"/>
    <d v="2014-05-30T14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2"/>
    <x v="8"/>
    <s v="photobooks"/>
    <x v="1216"/>
    <d v="2015-10-02T15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9"/>
    <x v="8"/>
    <s v="photobooks"/>
    <x v="1217"/>
    <d v="2016-07-14T11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"/>
    <x v="8"/>
    <s v="photobooks"/>
    <x v="1218"/>
    <d v="2015-10-31T19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3"/>
    <x v="8"/>
    <s v="photobooks"/>
    <x v="1219"/>
    <d v="2016-10-20T03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"/>
    <x v="8"/>
    <s v="photobooks"/>
    <x v="1220"/>
    <d v="2015-08-25T07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4"/>
    <x v="8"/>
    <s v="photobooks"/>
    <x v="1221"/>
    <d v="2016-12-03T16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"/>
    <x v="8"/>
    <s v="photobooks"/>
    <x v="1222"/>
    <d v="2016-03-31T20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"/>
    <x v="8"/>
    <s v="photobooks"/>
    <x v="1223"/>
    <d v="2016-11-09T21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9"/>
    <x v="4"/>
    <s v="world music"/>
    <x v="1224"/>
    <d v="2014-06-06T05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13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"/>
    <x v="4"/>
    <s v="world music"/>
    <x v="1226"/>
    <d v="2014-04-20T17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6T23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"/>
    <x v="4"/>
    <s v="world music"/>
    <x v="1228"/>
    <d v="2011-09-28T09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08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15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7T17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12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"/>
    <x v="4"/>
    <s v="world music"/>
    <x v="1233"/>
    <d v="2012-02-21T14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0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4T19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08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3T22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"/>
    <x v="4"/>
    <s v="world music"/>
    <x v="1238"/>
    <d v="2011-08-06T06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15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"/>
    <x v="4"/>
    <s v="world music"/>
    <x v="1240"/>
    <d v="2013-07-12T13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5"/>
    <x v="4"/>
    <s v="world music"/>
    <x v="1241"/>
    <d v="2014-11-02T21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05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5"/>
    <x v="4"/>
    <s v="world music"/>
    <x v="1243"/>
    <d v="2011-07-08T1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"/>
    <x v="4"/>
    <s v="rock"/>
    <x v="1244"/>
    <d v="2013-04-22T13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"/>
    <x v="4"/>
    <s v="rock"/>
    <x v="1245"/>
    <d v="2014-06-14T06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"/>
    <x v="4"/>
    <s v="rock"/>
    <x v="1246"/>
    <d v="2011-12-05T18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6"/>
    <x v="4"/>
    <s v="rock"/>
    <x v="1247"/>
    <d v="2013-05-05T23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"/>
    <x v="4"/>
    <s v="rock"/>
    <x v="1248"/>
    <d v="2014-06-12T22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"/>
    <x v="4"/>
    <s v="rock"/>
    <x v="1249"/>
    <d v="2012-07-07T09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"/>
    <x v="4"/>
    <s v="rock"/>
    <x v="1250"/>
    <d v="2014-09-06T07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3"/>
    <x v="4"/>
    <s v="rock"/>
    <x v="1251"/>
    <d v="2011-09-25T11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"/>
    <x v="4"/>
    <s v="rock"/>
    <x v="1252"/>
    <d v="2013-10-24T15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3"/>
    <x v="4"/>
    <s v="rock"/>
    <x v="1253"/>
    <d v="2014-09-03T10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"/>
    <x v="4"/>
    <s v="rock"/>
    <x v="1254"/>
    <d v="2010-12-31T20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6"/>
    <x v="4"/>
    <s v="rock"/>
    <x v="1255"/>
    <d v="2013-12-01T13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"/>
    <x v="4"/>
    <s v="rock"/>
    <x v="1256"/>
    <d v="2012-02-12T14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"/>
    <x v="4"/>
    <s v="rock"/>
    <x v="1257"/>
    <d v="2011-04-02T17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"/>
    <x v="4"/>
    <s v="rock"/>
    <x v="1258"/>
    <d v="2013-08-31T06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"/>
    <x v="4"/>
    <s v="rock"/>
    <x v="1259"/>
    <d v="2014-06-08T19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1"/>
    <x v="4"/>
    <s v="rock"/>
    <x v="1260"/>
    <d v="2014-02-26T12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9"/>
    <x v="4"/>
    <s v="rock"/>
    <x v="1261"/>
    <d v="2014-01-29T00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8"/>
    <x v="4"/>
    <s v="rock"/>
    <x v="1262"/>
    <d v="2014-02-16T10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4"/>
    <x v="4"/>
    <s v="rock"/>
    <x v="1263"/>
    <d v="2014-03-28T17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2"/>
    <x v="4"/>
    <s v="rock"/>
    <x v="1264"/>
    <d v="2013-10-29T07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"/>
    <x v="4"/>
    <s v="rock"/>
    <x v="1265"/>
    <d v="2010-11-30T07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1"/>
    <x v="4"/>
    <s v="rock"/>
    <x v="1266"/>
    <d v="2014-01-11T13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1"/>
    <x v="4"/>
    <s v="rock"/>
    <x v="1267"/>
    <d v="2013-07-24T06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7"/>
    <x v="4"/>
    <s v="rock"/>
    <x v="1268"/>
    <d v="2013-09-20T12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"/>
    <x v="4"/>
    <s v="rock"/>
    <x v="1269"/>
    <d v="2016-04-15T16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8"/>
    <x v="4"/>
    <s v="rock"/>
    <x v="1270"/>
    <d v="2012-03-25T11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"/>
    <x v="4"/>
    <s v="rock"/>
    <x v="1271"/>
    <d v="2013-11-13T09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"/>
    <x v="4"/>
    <s v="rock"/>
    <x v="1272"/>
    <d v="2010-06-14T2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7"/>
    <x v="4"/>
    <s v="rock"/>
    <x v="1273"/>
    <d v="2014-08-31T09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3"/>
    <x v="4"/>
    <s v="rock"/>
    <x v="1274"/>
    <d v="2012-08-30T08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3"/>
    <x v="4"/>
    <s v="rock"/>
    <x v="1275"/>
    <d v="2013-08-07T12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"/>
    <x v="4"/>
    <s v="rock"/>
    <x v="1276"/>
    <d v="2009-08-31T2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9"/>
    <x v="4"/>
    <s v="rock"/>
    <x v="1277"/>
    <d v="2012-09-04T05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"/>
    <x v="4"/>
    <s v="rock"/>
    <x v="1278"/>
    <d v="2014-06-24T18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"/>
    <x v="4"/>
    <s v="rock"/>
    <x v="1279"/>
    <d v="2014-03-23T17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8"/>
    <x v="4"/>
    <s v="rock"/>
    <x v="1280"/>
    <d v="2011-03-01T10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5"/>
    <x v="4"/>
    <s v="rock"/>
    <x v="1281"/>
    <d v="2013-07-28T09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8"/>
    <x v="4"/>
    <s v="rock"/>
    <x v="1282"/>
    <d v="2013-12-08T20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6"/>
    <x v="4"/>
    <s v="rock"/>
    <x v="1283"/>
    <d v="2013-03-10T2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"/>
    <x v="1"/>
    <s v="plays"/>
    <x v="1284"/>
    <d v="2016-12-31T08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"/>
    <x v="1"/>
    <s v="plays"/>
    <x v="1285"/>
    <d v="2015-06-20T05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"/>
    <x v="1"/>
    <s v="plays"/>
    <x v="1286"/>
    <d v="2015-02-17T0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"/>
    <x v="1"/>
    <s v="plays"/>
    <x v="1287"/>
    <d v="2015-06-12T06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6"/>
    <x v="1"/>
    <s v="plays"/>
    <x v="1288"/>
    <d v="2016-08-09T20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"/>
    <x v="1"/>
    <s v="plays"/>
    <x v="1289"/>
    <d v="2017-01-03T19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"/>
    <x v="1"/>
    <s v="plays"/>
    <x v="1290"/>
    <d v="2015-04-22T22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"/>
    <x v="1"/>
    <s v="plays"/>
    <x v="1291"/>
    <d v="2015-04-06T23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6"/>
    <x v="1"/>
    <s v="plays"/>
    <x v="1292"/>
    <d v="2015-10-06T14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8"/>
    <x v="1"/>
    <s v="plays"/>
    <x v="1293"/>
    <d v="2015-11-14T09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8"/>
    <x v="1"/>
    <s v="plays"/>
    <x v="1294"/>
    <d v="2015-10-19T03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40"/>
    <x v="1"/>
    <s v="plays"/>
    <x v="1295"/>
    <d v="2015-07-29T09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"/>
    <x v="1"/>
    <s v="plays"/>
    <x v="1296"/>
    <d v="2016-03-13T16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"/>
    <x v="1"/>
    <s v="plays"/>
    <x v="1297"/>
    <d v="2016-05-01T09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"/>
    <x v="1"/>
    <s v="plays"/>
    <x v="1298"/>
    <d v="2016-04-28T08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6"/>
    <x v="1"/>
    <s v="plays"/>
    <x v="1299"/>
    <d v="2015-07-14T11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9"/>
    <x v="1"/>
    <s v="plays"/>
    <x v="1300"/>
    <d v="2016-06-01T10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1"/>
    <x v="1"/>
    <s v="plays"/>
    <x v="1301"/>
    <d v="2015-07-20T19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1-30T18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"/>
    <x v="1"/>
    <s v="plays"/>
    <x v="1303"/>
    <d v="2016-07-31T0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"/>
    <x v="2"/>
    <s v="wearables"/>
    <x v="1304"/>
    <d v="2017-03-12T19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1"/>
    <x v="2"/>
    <s v="wearables"/>
    <x v="1305"/>
    <d v="2016-07-21T09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2"/>
    <x v="2"/>
    <s v="wearables"/>
    <x v="1306"/>
    <d v="2014-12-04T02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8"/>
    <x v="2"/>
    <s v="wearables"/>
    <x v="1307"/>
    <d v="2016-02-17T04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30"/>
    <x v="2"/>
    <s v="wearables"/>
    <x v="1308"/>
    <d v="2016-10-08T06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8"/>
    <x v="2"/>
    <s v="wearables"/>
    <x v="1309"/>
    <d v="2015-10-15T13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"/>
    <x v="2"/>
    <s v="wearables"/>
    <x v="1310"/>
    <d v="2016-08-19T08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1"/>
    <x v="2"/>
    <s v="wearables"/>
    <x v="1311"/>
    <d v="2016-11-30T12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08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"/>
    <x v="2"/>
    <s v="wearables"/>
    <x v="1313"/>
    <d v="2016-03-03T09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"/>
    <x v="2"/>
    <s v="wearables"/>
    <x v="1314"/>
    <d v="2016-10-21T08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3"/>
    <x v="2"/>
    <s v="wearables"/>
    <x v="1315"/>
    <d v="2015-11-05T17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15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4"/>
    <x v="2"/>
    <s v="wearables"/>
    <x v="1317"/>
    <d v="2016-07-21T06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"/>
    <x v="2"/>
    <s v="wearables"/>
    <x v="1318"/>
    <d v="2015-01-10T17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"/>
    <x v="2"/>
    <s v="wearables"/>
    <x v="1319"/>
    <d v="2014-07-11T08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8"/>
    <x v="2"/>
    <s v="wearables"/>
    <x v="1320"/>
    <d v="2016-12-30T15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60"/>
    <x v="2"/>
    <s v="wearables"/>
    <x v="1321"/>
    <d v="2016-12-23T09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7"/>
    <x v="2"/>
    <s v="wearables"/>
    <x v="1322"/>
    <d v="2015-05-21T07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"/>
    <x v="2"/>
    <s v="wearables"/>
    <x v="1323"/>
    <d v="2016-04-25T22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5"/>
    <x v="2"/>
    <s v="wearables"/>
    <x v="1324"/>
    <d v="2016-10-13T07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1"/>
    <x v="2"/>
    <s v="wearables"/>
    <x v="1325"/>
    <d v="2016-12-29T18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3"/>
    <x v="2"/>
    <s v="wearables"/>
    <x v="1326"/>
    <d v="2015-01-15T11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2"/>
    <x v="2"/>
    <s v="wearables"/>
    <x v="1327"/>
    <d v="2015-05-29T08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7"/>
    <x v="2"/>
    <s v="wearables"/>
    <x v="1328"/>
    <d v="2016-10-14T07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"/>
    <x v="2"/>
    <s v="wearables"/>
    <x v="1329"/>
    <d v="2014-12-01T22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"/>
    <x v="2"/>
    <s v="wearables"/>
    <x v="1330"/>
    <d v="2016-07-01T2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1"/>
    <x v="2"/>
    <s v="wearables"/>
    <x v="1331"/>
    <d v="2016-08-17T04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6T17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5T18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2"/>
    <x v="2"/>
    <s v="wearables"/>
    <x v="1334"/>
    <d v="2016-03-11T10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9"/>
    <x v="2"/>
    <s v="wearables"/>
    <x v="1335"/>
    <d v="2015-12-05T14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"/>
    <x v="2"/>
    <s v="wearables"/>
    <x v="1336"/>
    <d v="2014-12-17T12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"/>
    <x v="2"/>
    <s v="wearables"/>
    <x v="1337"/>
    <d v="2017-03-03T05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"/>
    <x v="2"/>
    <s v="wearables"/>
    <x v="1338"/>
    <d v="2015-08-02T11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90"/>
    <x v="2"/>
    <s v="wearables"/>
    <x v="1339"/>
    <d v="2014-12-08T08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06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"/>
    <x v="2"/>
    <s v="wearables"/>
    <x v="1341"/>
    <d v="2016-10-01T06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1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"/>
    <x v="2"/>
    <s v="wearables"/>
    <x v="1343"/>
    <d v="2016-08-18T19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1"/>
    <x v="3"/>
    <s v="nonfiction"/>
    <x v="1344"/>
    <d v="2016-06-30T10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4"/>
    <x v="3"/>
    <s v="nonfiction"/>
    <x v="1345"/>
    <d v="2014-07-14T11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"/>
    <x v="3"/>
    <s v="nonfiction"/>
    <x v="1346"/>
    <d v="2013-06-26T17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"/>
    <x v="3"/>
    <s v="nonfiction"/>
    <x v="1347"/>
    <d v="2015-03-07T07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"/>
    <x v="3"/>
    <s v="nonfiction"/>
    <x v="1348"/>
    <d v="2014-12-18T04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"/>
    <x v="3"/>
    <s v="nonfiction"/>
    <x v="1349"/>
    <d v="2015-12-15T22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7"/>
    <x v="3"/>
    <s v="nonfiction"/>
    <x v="1350"/>
    <d v="2015-12-25T16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9"/>
    <x v="3"/>
    <s v="nonfiction"/>
    <x v="1351"/>
    <d v="2016-02-12T09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60"/>
    <x v="3"/>
    <s v="nonfiction"/>
    <x v="1352"/>
    <d v="2015-09-04T19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2"/>
    <x v="3"/>
    <s v="nonfiction"/>
    <x v="1353"/>
    <d v="2013-03-10T16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"/>
    <x v="3"/>
    <s v="nonfiction"/>
    <x v="1354"/>
    <d v="2016-06-11T11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"/>
    <x v="3"/>
    <s v="nonfiction"/>
    <x v="1355"/>
    <d v="2012-11-30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"/>
    <x v="3"/>
    <s v="nonfiction"/>
    <x v="1356"/>
    <d v="2013-07-04T16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9"/>
    <x v="3"/>
    <s v="nonfiction"/>
    <x v="1357"/>
    <d v="2013-02-28T21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"/>
    <x v="3"/>
    <s v="nonfiction"/>
    <x v="1358"/>
    <d v="2011-06-25T05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"/>
    <x v="3"/>
    <s v="nonfiction"/>
    <x v="1359"/>
    <d v="2011-07-06T11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"/>
    <x v="3"/>
    <s v="nonfiction"/>
    <x v="1360"/>
    <d v="2012-08-02T13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9"/>
    <x v="3"/>
    <s v="nonfiction"/>
    <x v="1361"/>
    <d v="2014-06-21T09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4"/>
    <x v="3"/>
    <s v="nonfiction"/>
    <x v="1362"/>
    <d v="2013-09-07T14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4T2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"/>
    <x v="4"/>
    <s v="rock"/>
    <x v="1364"/>
    <d v="2015-01-07T08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2"/>
    <x v="4"/>
    <s v="rock"/>
    <x v="1365"/>
    <d v="2015-03-16T08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5"/>
    <x v="4"/>
    <s v="rock"/>
    <x v="1366"/>
    <d v="2014-11-26T16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"/>
    <x v="4"/>
    <s v="rock"/>
    <x v="1367"/>
    <d v="2015-11-13T17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4"/>
    <x v="4"/>
    <s v="rock"/>
    <x v="1368"/>
    <d v="2015-06-14T20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4"/>
    <x v="4"/>
    <s v="rock"/>
    <x v="1369"/>
    <d v="2014-04-11T06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8"/>
    <x v="4"/>
    <s v="rock"/>
    <x v="1370"/>
    <d v="2013-10-15T16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"/>
    <x v="4"/>
    <s v="rock"/>
    <x v="1371"/>
    <d v="2015-05-07T10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9"/>
    <x v="4"/>
    <s v="rock"/>
    <x v="1372"/>
    <d v="2012-07-12T09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2"/>
    <x v="4"/>
    <s v="rock"/>
    <x v="1373"/>
    <d v="2016-12-30T14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"/>
    <x v="4"/>
    <s v="rock"/>
    <x v="1374"/>
    <d v="2016-03-24T18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3"/>
    <x v="4"/>
    <s v="rock"/>
    <x v="1375"/>
    <d v="2017-01-14T17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6"/>
    <x v="4"/>
    <s v="rock"/>
    <x v="1376"/>
    <d v="2016-12-03T09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9"/>
    <x v="4"/>
    <s v="rock"/>
    <x v="1377"/>
    <d v="2017-02-02T20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1"/>
    <x v="4"/>
    <s v="rock"/>
    <x v="1378"/>
    <d v="2016-08-01T10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4"/>
    <x v="4"/>
    <s v="rock"/>
    <x v="1379"/>
    <d v="2015-06-05T03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"/>
    <x v="4"/>
    <s v="rock"/>
    <x v="1380"/>
    <d v="2015-06-08T18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"/>
    <x v="4"/>
    <s v="rock"/>
    <x v="1381"/>
    <d v="2016-12-28T21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"/>
    <x v="4"/>
    <s v="rock"/>
    <x v="1382"/>
    <d v="2013-05-06T11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"/>
    <x v="4"/>
    <s v="rock"/>
    <x v="1383"/>
    <d v="2016-12-22T17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9"/>
    <x v="4"/>
    <s v="rock"/>
    <x v="1384"/>
    <d v="2015-07-05T09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6"/>
    <x v="4"/>
    <s v="rock"/>
    <x v="1385"/>
    <d v="2016-04-29T04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3"/>
    <x v="4"/>
    <s v="rock"/>
    <x v="1386"/>
    <d v="2015-07-29T07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"/>
    <x v="4"/>
    <s v="rock"/>
    <x v="1387"/>
    <d v="2015-06-02T20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"/>
    <x v="4"/>
    <s v="rock"/>
    <x v="1388"/>
    <d v="2016-10-17T08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"/>
    <x v="4"/>
    <s v="rock"/>
    <x v="1389"/>
    <d v="2016-08-13T03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1"/>
    <x v="4"/>
    <s v="rock"/>
    <x v="1390"/>
    <d v="2015-04-27T09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"/>
    <x v="4"/>
    <s v="rock"/>
    <x v="1391"/>
    <d v="2015-08-21T20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"/>
    <x v="4"/>
    <s v="rock"/>
    <x v="1392"/>
    <d v="2016-03-02T19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7"/>
    <x v="4"/>
    <s v="rock"/>
    <x v="1393"/>
    <d v="2016-08-01T08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4"/>
    <x v="4"/>
    <s v="rock"/>
    <x v="1394"/>
    <d v="2017-02-28T19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8"/>
    <x v="4"/>
    <s v="rock"/>
    <x v="1395"/>
    <d v="2017-01-14T13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"/>
    <x v="4"/>
    <s v="rock"/>
    <x v="1396"/>
    <d v="2015-02-13T15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"/>
    <x v="4"/>
    <s v="rock"/>
    <x v="1397"/>
    <d v="2016-10-27T13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"/>
    <x v="4"/>
    <s v="rock"/>
    <x v="1398"/>
    <d v="2016-07-05T12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2"/>
    <x v="4"/>
    <s v="rock"/>
    <x v="1399"/>
    <d v="2014-10-06T16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"/>
    <x v="4"/>
    <s v="rock"/>
    <x v="1400"/>
    <d v="2016-06-11T21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2"/>
    <x v="4"/>
    <s v="rock"/>
    <x v="1401"/>
    <d v="2013-05-26T15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"/>
    <x v="4"/>
    <s v="rock"/>
    <x v="1402"/>
    <d v="2015-04-30T16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"/>
    <x v="4"/>
    <s v="rock"/>
    <x v="1403"/>
    <d v="2013-07-25T17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"/>
    <x v="3"/>
    <s v="translations"/>
    <x v="1404"/>
    <d v="2015-02-22T04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"/>
    <x v="3"/>
    <s v="translations"/>
    <x v="1405"/>
    <d v="2014-11-28T09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02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8"/>
    <x v="3"/>
    <s v="translations"/>
    <x v="1407"/>
    <d v="2014-08-12T04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13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4-12-31T20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2T23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"/>
    <x v="3"/>
    <s v="translations"/>
    <x v="1411"/>
    <d v="2015-02-05T17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5"/>
    <x v="3"/>
    <s v="translations"/>
    <x v="1412"/>
    <d v="2014-12-03T17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02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2T22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9"/>
    <x v="3"/>
    <s v="translations"/>
    <x v="1415"/>
    <d v="2015-08-16T08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15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8"/>
    <x v="3"/>
    <s v="translations"/>
    <x v="1417"/>
    <d v="2015-09-15T03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02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5"/>
    <x v="3"/>
    <s v="translations"/>
    <x v="1419"/>
    <d v="2016-10-09T02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08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13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0T21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0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"/>
    <x v="3"/>
    <s v="translations"/>
    <x v="1424"/>
    <d v="2016-11-15T10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8T19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1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5"/>
    <x v="3"/>
    <s v="translations"/>
    <x v="1427"/>
    <d v="2016-09-18T12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0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09T17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1"/>
    <x v="3"/>
    <s v="translations"/>
    <x v="1430"/>
    <d v="2014-12-19T11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6"/>
    <x v="3"/>
    <s v="translations"/>
    <x v="1431"/>
    <d v="2015-11-25T22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0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1"/>
    <x v="3"/>
    <s v="translations"/>
    <x v="1433"/>
    <d v="2016-12-10T03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5"/>
    <x v="3"/>
    <s v="translations"/>
    <x v="1434"/>
    <d v="2015-06-08T07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8"/>
    <x v="3"/>
    <s v="translations"/>
    <x v="1435"/>
    <d v="2015-10-11T10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9"/>
    <x v="3"/>
    <s v="translations"/>
    <x v="1436"/>
    <d v="2016-02-21T00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7"/>
    <x v="3"/>
    <s v="translations"/>
    <x v="1437"/>
    <d v="2014-07-12T20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05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1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09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"/>
    <x v="3"/>
    <s v="translations"/>
    <x v="1441"/>
    <d v="2015-09-11T10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07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14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12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05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02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09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1T21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1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19T20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8T16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08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07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13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05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"/>
    <x v="3"/>
    <s v="translations"/>
    <x v="1456"/>
    <d v="2017-01-03T08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14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0T20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09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15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5"/>
    <x v="3"/>
    <s v="radio &amp; podcasts"/>
    <x v="1461"/>
    <d v="2014-10-20T16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9"/>
    <x v="3"/>
    <s v="radio &amp; podcasts"/>
    <x v="1462"/>
    <d v="2013-04-10T07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"/>
    <x v="3"/>
    <s v="radio &amp; podcasts"/>
    <x v="1463"/>
    <d v="2013-04-07T12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5"/>
    <x v="3"/>
    <s v="radio &amp; podcasts"/>
    <x v="1464"/>
    <d v="2013-02-16T07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3"/>
    <x v="3"/>
    <s v="radio &amp; podcasts"/>
    <x v="1465"/>
    <d v="2012-03-21T19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70"/>
    <x v="3"/>
    <s v="radio &amp; podcasts"/>
    <x v="1466"/>
    <d v="2016-01-11T21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7"/>
    <x v="3"/>
    <s v="radio &amp; podcasts"/>
    <x v="1467"/>
    <d v="2012-03-25T10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"/>
    <x v="3"/>
    <s v="radio &amp; podcasts"/>
    <x v="1468"/>
    <d v="2011-06-11T16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"/>
    <x v="3"/>
    <s v="radio &amp; podcasts"/>
    <x v="1469"/>
    <d v="2013-02-15T06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"/>
    <x v="3"/>
    <s v="radio &amp; podcasts"/>
    <x v="1470"/>
    <d v="2012-12-28T11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7"/>
    <x v="3"/>
    <s v="radio &amp; podcasts"/>
    <x v="1471"/>
    <d v="2015-04-09T14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"/>
    <x v="3"/>
    <s v="radio &amp; podcasts"/>
    <x v="1472"/>
    <d v="2013-10-16T05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"/>
    <x v="3"/>
    <s v="radio &amp; podcasts"/>
    <x v="1473"/>
    <d v="2012-03-01T15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"/>
    <x v="3"/>
    <s v="radio &amp; podcasts"/>
    <x v="1474"/>
    <d v="2013-09-13T09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"/>
    <x v="3"/>
    <s v="radio &amp; podcasts"/>
    <x v="1475"/>
    <d v="2014-12-19T20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"/>
    <x v="3"/>
    <s v="radio &amp; podcasts"/>
    <x v="1476"/>
    <d v="2011-09-09T17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"/>
    <x v="3"/>
    <s v="radio &amp; podcasts"/>
    <x v="1477"/>
    <d v="2011-12-22T19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"/>
    <x v="3"/>
    <s v="radio &amp; podcasts"/>
    <x v="1478"/>
    <d v="2013-05-14T12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1"/>
    <x v="3"/>
    <s v="radio &amp; podcasts"/>
    <x v="1479"/>
    <d v="2014-05-09T19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"/>
    <x v="3"/>
    <s v="radio &amp; podcasts"/>
    <x v="1480"/>
    <d v="2013-07-26T09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8"/>
    <x v="3"/>
    <s v="fiction"/>
    <x v="1481"/>
    <d v="2013-11-02T14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6T23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1T20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06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1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6T20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14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05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07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"/>
    <x v="3"/>
    <s v="fiction"/>
    <x v="1490"/>
    <d v="2013-10-02T05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07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13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12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"/>
    <x v="3"/>
    <s v="fiction"/>
    <x v="1494"/>
    <d v="2015-04-03T07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0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03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1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15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4T16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7"/>
    <x v="3"/>
    <s v="fiction"/>
    <x v="1500"/>
    <d v="2013-05-01T13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8"/>
    <x v="8"/>
    <s v="photobooks"/>
    <x v="1501"/>
    <d v="2015-07-08T06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8"/>
    <x v="8"/>
    <s v="photobooks"/>
    <x v="1502"/>
    <d v="2016-03-25T14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7"/>
    <x v="8"/>
    <s v="photobooks"/>
    <x v="1503"/>
    <d v="2016-10-23T00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"/>
    <x v="8"/>
    <s v="photobooks"/>
    <x v="1504"/>
    <d v="2014-06-10T00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"/>
    <x v="8"/>
    <s v="photobooks"/>
    <x v="1505"/>
    <d v="2016-03-22T12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9"/>
    <x v="8"/>
    <s v="photobooks"/>
    <x v="1506"/>
    <d v="2014-07-24T10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"/>
    <x v="8"/>
    <s v="photobooks"/>
    <x v="1507"/>
    <d v="2010-05-15T00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"/>
    <x v="8"/>
    <s v="photobooks"/>
    <x v="1508"/>
    <d v="2014-06-27T06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"/>
    <x v="8"/>
    <s v="photobooks"/>
    <x v="1509"/>
    <d v="2017-02-14T14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40"/>
    <x v="8"/>
    <s v="photobooks"/>
    <x v="1510"/>
    <d v="2014-07-19T01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6"/>
    <x v="8"/>
    <s v="photobooks"/>
    <x v="1511"/>
    <d v="2015-11-18T07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"/>
    <x v="8"/>
    <s v="photobooks"/>
    <x v="1512"/>
    <d v="2017-02-05T08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6"/>
    <x v="8"/>
    <s v="photobooks"/>
    <x v="1513"/>
    <d v="2014-07-16T07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"/>
    <x v="8"/>
    <s v="photobooks"/>
    <x v="1514"/>
    <d v="2015-09-27T06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50"/>
    <x v="8"/>
    <s v="photobooks"/>
    <x v="1515"/>
    <d v="2016-03-15T2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"/>
    <x v="8"/>
    <s v="photobooks"/>
    <x v="1516"/>
    <d v="2016-10-06T06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40"/>
    <x v="8"/>
    <s v="photobooks"/>
    <x v="1517"/>
    <d v="2014-12-05T22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1"/>
    <x v="8"/>
    <s v="photobooks"/>
    <x v="1518"/>
    <d v="2014-05-31T11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"/>
    <x v="8"/>
    <s v="photobooks"/>
    <x v="1519"/>
    <d v="2014-06-20T13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2"/>
    <x v="8"/>
    <s v="photobooks"/>
    <x v="1520"/>
    <d v="2014-12-18T2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"/>
    <x v="8"/>
    <s v="photobooks"/>
    <x v="1521"/>
    <d v="2016-06-06T20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4"/>
    <x v="8"/>
    <s v="photobooks"/>
    <x v="1522"/>
    <d v="2014-10-17T11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6"/>
    <x v="8"/>
    <s v="photobooks"/>
    <x v="1523"/>
    <d v="2014-12-22T16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2"/>
    <x v="8"/>
    <s v="photobooks"/>
    <x v="1524"/>
    <d v="2017-02-20T04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"/>
    <x v="8"/>
    <s v="photobooks"/>
    <x v="1525"/>
    <d v="2016-08-18T08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9"/>
    <x v="8"/>
    <s v="photobooks"/>
    <x v="1526"/>
    <d v="2016-01-18T22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"/>
    <x v="8"/>
    <s v="photobooks"/>
    <x v="1527"/>
    <d v="2017-03-14T05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3"/>
    <x v="8"/>
    <s v="photobooks"/>
    <x v="1528"/>
    <d v="2017-01-31T16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6"/>
    <x v="8"/>
    <s v="photobooks"/>
    <x v="1529"/>
    <d v="2015-03-19T06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x v="8"/>
    <s v="photobooks"/>
    <x v="1530"/>
    <d v="2015-10-23T10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7"/>
    <x v="8"/>
    <s v="photobooks"/>
    <x v="1531"/>
    <d v="2014-11-30T19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"/>
    <x v="8"/>
    <s v="photobooks"/>
    <x v="1532"/>
    <d v="2016-02-15T07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"/>
    <x v="8"/>
    <s v="photobooks"/>
    <x v="1533"/>
    <d v="2016-05-01T19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5"/>
    <x v="8"/>
    <s v="photobooks"/>
    <x v="1534"/>
    <d v="2015-09-04T08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"/>
    <x v="8"/>
    <s v="photobooks"/>
    <x v="1535"/>
    <d v="2016-05-23T1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"/>
    <x v="8"/>
    <s v="photobooks"/>
    <x v="1536"/>
    <d v="2015-08-27T11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"/>
    <x v="8"/>
    <s v="photobooks"/>
    <x v="1537"/>
    <d v="2016-08-06T1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"/>
    <x v="8"/>
    <s v="photobooks"/>
    <x v="1538"/>
    <d v="2015-01-22T10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6"/>
    <x v="8"/>
    <s v="photobooks"/>
    <x v="1539"/>
    <d v="2017-01-03T14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"/>
    <x v="8"/>
    <s v="photobooks"/>
    <x v="1540"/>
    <d v="2014-11-25T17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09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15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05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3-31T16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13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"/>
    <x v="8"/>
    <s v="nature"/>
    <x v="1546"/>
    <d v="2014-09-16T21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02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14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"/>
    <x v="8"/>
    <s v="nature"/>
    <x v="1549"/>
    <d v="2015-11-02T20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"/>
    <x v="8"/>
    <s v="nature"/>
    <x v="1550"/>
    <d v="2016-05-12T02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1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"/>
    <x v="8"/>
    <s v="nature"/>
    <x v="1552"/>
    <d v="2014-09-30T19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1T22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1T22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09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"/>
    <x v="8"/>
    <s v="nature"/>
    <x v="1556"/>
    <d v="2016-07-03T19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07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2"/>
    <x v="8"/>
    <s v="nature"/>
    <x v="1558"/>
    <d v="2015-08-28T04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8T17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4"/>
    <x v="8"/>
    <s v="nature"/>
    <x v="1560"/>
    <d v="2014-11-12T17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6T18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1T16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3"/>
    <x v="3"/>
    <s v="art books"/>
    <x v="1563"/>
    <d v="2014-03-14T08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12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09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"/>
    <x v="3"/>
    <s v="art books"/>
    <x v="1566"/>
    <d v="2016-07-27T14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7"/>
    <x v="3"/>
    <s v="art books"/>
    <x v="1567"/>
    <d v="2014-02-16T16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3T17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08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8"/>
    <x v="3"/>
    <s v="art books"/>
    <x v="1570"/>
    <d v="2016-04-08T10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0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2"/>
    <x v="3"/>
    <s v="art books"/>
    <x v="1572"/>
    <d v="2016-02-28T15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"/>
    <x v="3"/>
    <s v="art books"/>
    <x v="1573"/>
    <d v="2017-03-31T19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"/>
    <x v="3"/>
    <s v="art books"/>
    <x v="1574"/>
    <d v="2015-02-17T14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"/>
    <x v="3"/>
    <s v="art books"/>
    <x v="1575"/>
    <d v="2014-07-09T04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13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8"/>
    <x v="3"/>
    <s v="art books"/>
    <x v="1577"/>
    <d v="2012-07-24T12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"/>
    <x v="3"/>
    <s v="art books"/>
    <x v="1578"/>
    <d v="2010-09-01T18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15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0T17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02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13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13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07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2"/>
    <x v="8"/>
    <s v="places"/>
    <x v="1585"/>
    <d v="2016-12-25T03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4T17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14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12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15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12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"/>
    <x v="8"/>
    <s v="places"/>
    <x v="1591"/>
    <d v="2016-04-03T08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7T16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12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1"/>
    <x v="8"/>
    <s v="places"/>
    <x v="1594"/>
    <d v="2016-05-15T08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12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03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0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08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03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1"/>
    <x v="8"/>
    <s v="places"/>
    <x v="1600"/>
    <d v="2014-07-14T21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"/>
    <x v="4"/>
    <s v="rock"/>
    <x v="1601"/>
    <d v="2011-05-04T18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7"/>
    <x v="4"/>
    <s v="rock"/>
    <x v="1602"/>
    <d v="2011-10-14T15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7"/>
    <x v="4"/>
    <s v="rock"/>
    <x v="1603"/>
    <d v="2012-01-27T20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9"/>
    <x v="4"/>
    <s v="rock"/>
    <x v="1604"/>
    <d v="2012-03-17T11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"/>
    <x v="4"/>
    <s v="rock"/>
    <x v="1605"/>
    <d v="2011-07-31T23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8"/>
    <x v="4"/>
    <s v="rock"/>
    <x v="1606"/>
    <d v="2011-03-23T17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1"/>
    <x v="4"/>
    <s v="rock"/>
    <x v="1607"/>
    <d v="2012-06-14T11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3"/>
    <x v="4"/>
    <s v="rock"/>
    <x v="1608"/>
    <d v="2013-12-31T21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4"/>
    <x v="4"/>
    <s v="rock"/>
    <x v="1609"/>
    <d v="2011-11-02T00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9"/>
    <x v="4"/>
    <s v="rock"/>
    <x v="1610"/>
    <d v="2012-12-15T14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"/>
    <x v="4"/>
    <s v="rock"/>
    <x v="1611"/>
    <d v="2013-06-04T16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12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"/>
    <x v="4"/>
    <s v="rock"/>
    <x v="1613"/>
    <d v="2012-07-21T17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7"/>
    <x v="4"/>
    <s v="rock"/>
    <x v="1614"/>
    <d v="2014-08-03T09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"/>
    <x v="4"/>
    <s v="rock"/>
    <x v="1615"/>
    <d v="2011-12-12T18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"/>
    <x v="4"/>
    <s v="rock"/>
    <x v="1616"/>
    <d v="2012-11-22T14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5"/>
    <x v="4"/>
    <s v="rock"/>
    <x v="1617"/>
    <d v="2013-11-01T11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"/>
    <x v="4"/>
    <s v="rock"/>
    <x v="1618"/>
    <d v="2013-03-08T07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7"/>
    <x v="4"/>
    <s v="rock"/>
    <x v="1619"/>
    <d v="2014-09-14T20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"/>
    <x v="4"/>
    <s v="rock"/>
    <x v="1620"/>
    <d v="2013-02-23T00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4"/>
    <x v="4"/>
    <s v="rock"/>
    <x v="1621"/>
    <d v="2012-05-27T19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8"/>
    <x v="4"/>
    <s v="rock"/>
    <x v="1622"/>
    <d v="2014-12-16T23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"/>
    <x v="4"/>
    <s v="rock"/>
    <x v="1623"/>
    <d v="2013-08-27T08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"/>
    <x v="4"/>
    <s v="rock"/>
    <x v="1624"/>
    <d v="2013-01-09T00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"/>
    <x v="4"/>
    <s v="rock"/>
    <x v="1625"/>
    <d v="2012-09-11T08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5"/>
    <x v="4"/>
    <s v="rock"/>
    <x v="1626"/>
    <d v="2013-12-01T13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2"/>
    <x v="4"/>
    <s v="rock"/>
    <x v="1627"/>
    <d v="2012-11-25T20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6"/>
    <x v="4"/>
    <s v="rock"/>
    <x v="1628"/>
    <d v="2014-06-17T09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6"/>
    <x v="4"/>
    <s v="rock"/>
    <x v="1629"/>
    <d v="2014-02-20T12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"/>
    <x v="4"/>
    <s v="rock"/>
    <x v="1630"/>
    <d v="2012-03-01T22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"/>
    <x v="4"/>
    <s v="rock"/>
    <x v="1631"/>
    <d v="2012-10-12T12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"/>
    <x v="4"/>
    <s v="rock"/>
    <x v="1632"/>
    <d v="2011-09-24T00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"/>
    <x v="4"/>
    <s v="rock"/>
    <x v="1633"/>
    <d v="2012-01-15T21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3"/>
    <x v="4"/>
    <s v="rock"/>
    <x v="1634"/>
    <d v="2011-06-01T21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8"/>
    <x v="4"/>
    <s v="rock"/>
    <x v="1635"/>
    <d v="2016-07-11T12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4"/>
    <x v="4"/>
    <s v="rock"/>
    <x v="1636"/>
    <d v="2011-06-11T2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5"/>
    <x v="4"/>
    <s v="rock"/>
    <x v="1637"/>
    <d v="2009-12-31T15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9"/>
    <x v="4"/>
    <s v="rock"/>
    <x v="1638"/>
    <d v="2013-02-28T13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5"/>
    <x v="4"/>
    <s v="rock"/>
    <x v="1639"/>
    <d v="2012-03-03T07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40"/>
    <x v="4"/>
    <s v="rock"/>
    <x v="1640"/>
    <d v="2010-08-02T17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8"/>
    <x v="4"/>
    <s v="pop"/>
    <x v="1641"/>
    <d v="2014-12-19T06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3"/>
    <x v="4"/>
    <s v="pop"/>
    <x v="1642"/>
    <d v="2011-06-13T16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9"/>
    <x v="4"/>
    <s v="pop"/>
    <x v="1643"/>
    <d v="2012-09-24T11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6"/>
    <x v="4"/>
    <s v="pop"/>
    <x v="1644"/>
    <d v="2012-11-21T18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06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7"/>
    <x v="4"/>
    <s v="pop"/>
    <x v="1646"/>
    <d v="2014-08-14T10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4"/>
    <x v="4"/>
    <s v="pop"/>
    <x v="1647"/>
    <d v="2012-06-09T01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"/>
    <x v="4"/>
    <s v="pop"/>
    <x v="1648"/>
    <d v="2011-03-20T07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"/>
    <x v="4"/>
    <s v="pop"/>
    <x v="1649"/>
    <d v="2014-05-23T08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"/>
    <x v="4"/>
    <s v="pop"/>
    <x v="1650"/>
    <d v="2013-10-09T02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1"/>
    <x v="4"/>
    <s v="pop"/>
    <x v="1651"/>
    <d v="2011-04-25T22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5"/>
    <x v="4"/>
    <s v="pop"/>
    <x v="1652"/>
    <d v="2013-11-24T04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2"/>
    <x v="4"/>
    <s v="pop"/>
    <x v="1653"/>
    <d v="2011-04-24T12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9"/>
    <x v="4"/>
    <s v="pop"/>
    <x v="1654"/>
    <d v="2012-04-18T13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5"/>
    <x v="4"/>
    <s v="pop"/>
    <x v="1655"/>
    <d v="2012-04-05T10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7"/>
    <x v="4"/>
    <s v="pop"/>
    <x v="1656"/>
    <d v="2012-12-13T14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9"/>
    <x v="4"/>
    <s v="pop"/>
    <x v="1657"/>
    <d v="2012-05-24T10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"/>
    <x v="4"/>
    <s v="pop"/>
    <x v="1658"/>
    <d v="2012-12-18T06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3"/>
    <x v="4"/>
    <s v="pop"/>
    <x v="1659"/>
    <d v="2013-12-17T04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8"/>
    <x v="4"/>
    <s v="pop"/>
    <x v="1660"/>
    <d v="2016-04-30T13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"/>
    <x v="4"/>
    <s v="pop"/>
    <x v="1661"/>
    <d v="2016-01-17T13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"/>
    <x v="4"/>
    <s v="pop"/>
    <x v="1662"/>
    <d v="2011-12-30T21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4"/>
    <x v="4"/>
    <s v="pop"/>
    <x v="1663"/>
    <d v="2015-01-31T16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"/>
    <x v="4"/>
    <s v="pop"/>
    <x v="1664"/>
    <d v="2012-03-15T19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5"/>
    <x v="4"/>
    <s v="pop"/>
    <x v="1665"/>
    <d v="2011-02-21T19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"/>
    <x v="4"/>
    <s v="pop"/>
    <x v="1666"/>
    <d v="2013-03-27T2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3"/>
    <x v="4"/>
    <s v="pop"/>
    <x v="1667"/>
    <d v="2014-03-10T22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1"/>
    <x v="4"/>
    <s v="pop"/>
    <x v="1668"/>
    <d v="2011-11-27T20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4"/>
    <x v="4"/>
    <s v="pop"/>
    <x v="1669"/>
    <d v="2016-05-31T13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5"/>
    <x v="4"/>
    <s v="pop"/>
    <x v="1670"/>
    <d v="2010-07-04T20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"/>
    <x v="4"/>
    <s v="pop"/>
    <x v="1671"/>
    <d v="2016-08-01T05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"/>
    <x v="4"/>
    <s v="pop"/>
    <x v="1672"/>
    <d v="2012-06-04T07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6"/>
    <x v="4"/>
    <s v="pop"/>
    <x v="1673"/>
    <d v="2015-03-06T13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"/>
    <x v="4"/>
    <s v="pop"/>
    <x v="1674"/>
    <d v="2016-08-17T22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"/>
    <x v="4"/>
    <s v="pop"/>
    <x v="1675"/>
    <d v="2011-10-16T14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"/>
    <x v="4"/>
    <s v="pop"/>
    <x v="1676"/>
    <d v="2012-04-20T19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60"/>
    <x v="4"/>
    <s v="pop"/>
    <x v="1677"/>
    <d v="2016-04-15T21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"/>
    <x v="4"/>
    <s v="pop"/>
    <x v="1678"/>
    <d v="2014-02-06T12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3"/>
    <x v="4"/>
    <s v="pop"/>
    <x v="1679"/>
    <d v="2011-07-21T17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0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5"/>
    <x v="4"/>
    <s v="faith"/>
    <x v="1681"/>
    <d v="2017-03-28T18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3T2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0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"/>
    <x v="4"/>
    <s v="faith"/>
    <x v="1684"/>
    <d v="2017-03-17T10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3T2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1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"/>
    <x v="4"/>
    <s v="faith"/>
    <x v="1687"/>
    <d v="2017-04-10T12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"/>
    <x v="4"/>
    <s v="faith"/>
    <x v="1688"/>
    <d v="2017-04-09T03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"/>
    <x v="4"/>
    <s v="faith"/>
    <x v="1689"/>
    <d v="2017-03-16T13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8"/>
    <x v="4"/>
    <s v="faith"/>
    <x v="1690"/>
    <d v="2017-04-06T01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"/>
    <x v="4"/>
    <s v="faith"/>
    <x v="1691"/>
    <d v="2017-04-02T17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"/>
    <x v="4"/>
    <s v="faith"/>
    <x v="1692"/>
    <d v="2017-03-26T15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12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6T20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"/>
    <x v="4"/>
    <s v="faith"/>
    <x v="1695"/>
    <d v="2017-04-09T17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3-31T16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5"/>
    <x v="4"/>
    <s v="faith"/>
    <x v="1697"/>
    <d v="2017-04-09T15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5T19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12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6"/>
    <x v="4"/>
    <s v="faith"/>
    <x v="1700"/>
    <d v="2017-03-31T2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07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1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6"/>
    <x v="4"/>
    <s v="faith"/>
    <x v="1703"/>
    <d v="2015-08-30T22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"/>
    <x v="4"/>
    <s v="faith"/>
    <x v="1704"/>
    <d v="2015-02-15T19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08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2T23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"/>
    <x v="4"/>
    <s v="faith"/>
    <x v="1707"/>
    <d v="2016-03-28T08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12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"/>
    <x v="4"/>
    <s v="faith"/>
    <x v="1709"/>
    <d v="2014-08-31T11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05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07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13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1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6"/>
    <x v="4"/>
    <s v="faith"/>
    <x v="1714"/>
    <d v="2015-05-01T14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6"/>
    <x v="4"/>
    <s v="faith"/>
    <x v="1715"/>
    <d v="2015-03-30T19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06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"/>
    <x v="4"/>
    <s v="faith"/>
    <x v="1717"/>
    <d v="2016-04-20T20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8"/>
    <x v="4"/>
    <s v="faith"/>
    <x v="1718"/>
    <d v="2016-05-13T20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2"/>
    <x v="4"/>
    <s v="faith"/>
    <x v="1719"/>
    <d v="2014-09-17T04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"/>
    <x v="4"/>
    <s v="faith"/>
    <x v="1720"/>
    <d v="2014-11-09T11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03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2T16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7"/>
    <x v="4"/>
    <s v="faith"/>
    <x v="1723"/>
    <d v="2015-06-30T22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9"/>
    <x v="4"/>
    <s v="faith"/>
    <x v="1724"/>
    <d v="2014-10-30T14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"/>
    <x v="4"/>
    <s v="faith"/>
    <x v="1725"/>
    <d v="2014-08-24T15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"/>
    <x v="4"/>
    <s v="faith"/>
    <x v="1726"/>
    <d v="2014-06-27T14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03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"/>
    <x v="4"/>
    <s v="faith"/>
    <x v="1728"/>
    <d v="2015-10-21T07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09T17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4T18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07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5T21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13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7T16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1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13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7"/>
    <x v="4"/>
    <s v="faith"/>
    <x v="1737"/>
    <d v="2015-07-20T14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12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1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1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6"/>
    <x v="8"/>
    <s v="photobooks"/>
    <x v="1741"/>
    <d v="2015-06-10T07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4"/>
    <x v="8"/>
    <s v="photobooks"/>
    <x v="1742"/>
    <d v="2017-01-07T1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90"/>
    <x v="8"/>
    <s v="photobooks"/>
    <x v="1743"/>
    <d v="2016-08-26T19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"/>
    <x v="8"/>
    <s v="photobooks"/>
    <x v="1744"/>
    <d v="2015-03-08T05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90"/>
    <x v="8"/>
    <s v="photobooks"/>
    <x v="1745"/>
    <d v="2016-12-21T18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8"/>
    <x v="8"/>
    <s v="photobooks"/>
    <x v="1746"/>
    <d v="2016-11-23T18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"/>
    <x v="8"/>
    <s v="photobooks"/>
    <x v="1747"/>
    <d v="2015-11-13T07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9"/>
    <x v="8"/>
    <s v="photobooks"/>
    <x v="1748"/>
    <d v="2015-09-02T14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5"/>
    <x v="8"/>
    <s v="photobooks"/>
    <x v="1749"/>
    <d v="2017-03-01T11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1"/>
    <x v="8"/>
    <s v="photobooks"/>
    <x v="1750"/>
    <d v="2016-04-19T12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9"/>
    <x v="8"/>
    <s v="photobooks"/>
    <x v="1751"/>
    <d v="2015-03-19T09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5"/>
    <x v="8"/>
    <s v="photobooks"/>
    <x v="1752"/>
    <d v="2016-10-13T22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3"/>
    <x v="8"/>
    <s v="photobooks"/>
    <x v="1753"/>
    <d v="2016-03-21T08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"/>
    <x v="8"/>
    <s v="photobooks"/>
    <x v="1754"/>
    <d v="2015-04-03T12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8"/>
    <x v="8"/>
    <s v="photobooks"/>
    <x v="1755"/>
    <d v="2015-10-05T10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"/>
    <x v="8"/>
    <s v="photobooks"/>
    <x v="1756"/>
    <d v="2016-08-28T20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"/>
    <x v="8"/>
    <s v="photobooks"/>
    <x v="1757"/>
    <d v="2017-01-28T11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"/>
    <x v="8"/>
    <s v="photobooks"/>
    <x v="1758"/>
    <d v="2016-07-14T14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9"/>
    <x v="8"/>
    <s v="photobooks"/>
    <x v="1759"/>
    <d v="2015-03-25T10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"/>
    <x v="8"/>
    <s v="photobooks"/>
    <x v="1760"/>
    <d v="2016-02-25T08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2"/>
    <x v="8"/>
    <s v="photobooks"/>
    <x v="1761"/>
    <d v="2015-09-12T05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"/>
    <x v="8"/>
    <s v="photobooks"/>
    <x v="1762"/>
    <d v="2016-03-11T15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4"/>
    <x v="8"/>
    <s v="photobooks"/>
    <x v="1763"/>
    <d v="2016-10-23T12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"/>
    <x v="8"/>
    <s v="photobooks"/>
    <x v="1764"/>
    <d v="2014-08-03T03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"/>
    <x v="8"/>
    <s v="photobooks"/>
    <x v="1765"/>
    <d v="2014-08-13T15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12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9"/>
    <x v="8"/>
    <s v="photobooks"/>
    <x v="1767"/>
    <d v="2014-08-03T07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"/>
    <x v="8"/>
    <s v="photobooks"/>
    <x v="1768"/>
    <d v="2014-09-27T05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"/>
    <x v="8"/>
    <s v="photobooks"/>
    <x v="1769"/>
    <d v="2015-01-13T11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1"/>
    <x v="8"/>
    <s v="photobooks"/>
    <x v="1770"/>
    <d v="2014-10-14T10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6"/>
    <x v="8"/>
    <s v="photobooks"/>
    <x v="1771"/>
    <d v="2014-10-23T15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"/>
    <x v="8"/>
    <s v="photobooks"/>
    <x v="1772"/>
    <d v="2014-07-06T09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9"/>
    <x v="8"/>
    <s v="photobooks"/>
    <x v="1773"/>
    <d v="2015-01-19T10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"/>
    <x v="8"/>
    <s v="photobooks"/>
    <x v="1774"/>
    <d v="2014-11-29T06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1"/>
    <x v="8"/>
    <s v="photobooks"/>
    <x v="1775"/>
    <d v="2014-10-24T15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4"/>
    <x v="8"/>
    <s v="photobooks"/>
    <x v="1776"/>
    <d v="2014-10-29T14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"/>
    <x v="8"/>
    <s v="photobooks"/>
    <x v="1777"/>
    <d v="2015-02-20T00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"/>
    <x v="8"/>
    <s v="photobooks"/>
    <x v="1778"/>
    <d v="2015-03-27T11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5"/>
    <x v="8"/>
    <s v="photobooks"/>
    <x v="1779"/>
    <d v="2016-09-02T08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"/>
    <x v="8"/>
    <s v="photobooks"/>
    <x v="1780"/>
    <d v="2016-07-02T06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"/>
    <x v="8"/>
    <s v="photobooks"/>
    <x v="1781"/>
    <d v="2016-09-15T06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"/>
    <x v="8"/>
    <s v="photobooks"/>
    <x v="1782"/>
    <d v="2016-02-21T05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"/>
    <x v="8"/>
    <s v="photobooks"/>
    <x v="1783"/>
    <d v="2015-05-21T14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"/>
    <x v="8"/>
    <s v="photobooks"/>
    <x v="1784"/>
    <d v="2015-01-30T19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5"/>
    <x v="8"/>
    <s v="photobooks"/>
    <x v="1785"/>
    <d v="2014-10-15T16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"/>
    <x v="8"/>
    <s v="photobooks"/>
    <x v="1786"/>
    <d v="2014-12-15T05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4"/>
    <x v="8"/>
    <s v="photobooks"/>
    <x v="1787"/>
    <d v="2015-04-04T06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14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1T22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"/>
    <x v="8"/>
    <s v="photobooks"/>
    <x v="1790"/>
    <d v="2015-02-05T08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7"/>
    <x v="8"/>
    <s v="photobooks"/>
    <x v="1791"/>
    <d v="2015-01-29T09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10"/>
    <x v="8"/>
    <s v="photobooks"/>
    <x v="1792"/>
    <d v="2015-08-09T22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14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"/>
    <x v="8"/>
    <s v="photobooks"/>
    <x v="1794"/>
    <d v="2015-02-11T05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4"/>
    <x v="8"/>
    <s v="photobooks"/>
    <x v="1795"/>
    <d v="2016-10-14T08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9"/>
    <x v="8"/>
    <s v="photobooks"/>
    <x v="1796"/>
    <d v="2016-07-24T02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"/>
    <x v="8"/>
    <s v="photobooks"/>
    <x v="1797"/>
    <d v="2016-12-15T05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9"/>
    <x v="8"/>
    <s v="photobooks"/>
    <x v="1798"/>
    <d v="2016-02-03T23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2"/>
    <x v="8"/>
    <s v="photobooks"/>
    <x v="1799"/>
    <d v="2014-11-11T13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4"/>
    <x v="8"/>
    <s v="photobooks"/>
    <x v="1800"/>
    <d v="2016-10-10T06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4"/>
    <x v="8"/>
    <s v="photobooks"/>
    <x v="1801"/>
    <d v="2015-12-15T04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"/>
    <x v="8"/>
    <s v="photobooks"/>
    <x v="1802"/>
    <d v="2015-06-27T13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2"/>
    <x v="8"/>
    <s v="photobooks"/>
    <x v="1803"/>
    <d v="2015-02-13T17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5"/>
    <x v="8"/>
    <s v="photobooks"/>
    <x v="1804"/>
    <d v="2015-11-14T09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"/>
    <x v="8"/>
    <s v="photobooks"/>
    <x v="1805"/>
    <d v="2015-10-02T10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4"/>
    <x v="8"/>
    <s v="photobooks"/>
    <x v="1806"/>
    <d v="2014-09-30T07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"/>
    <x v="8"/>
    <s v="photobooks"/>
    <x v="1807"/>
    <d v="2014-09-27T17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1"/>
    <x v="8"/>
    <s v="photobooks"/>
    <x v="1808"/>
    <d v="2017-02-11T08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"/>
    <x v="8"/>
    <s v="photobooks"/>
    <x v="1809"/>
    <d v="2015-03-01T13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8"/>
    <x v="8"/>
    <s v="photobooks"/>
    <x v="1810"/>
    <d v="2014-08-21T13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2"/>
    <x v="8"/>
    <s v="photobooks"/>
    <x v="1811"/>
    <d v="2014-10-23T2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8"/>
    <x v="8"/>
    <s v="photobooks"/>
    <x v="1812"/>
    <d v="2016-07-02T23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13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"/>
    <x v="8"/>
    <s v="photobooks"/>
    <x v="1814"/>
    <d v="2015-02-27T23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13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5"/>
    <x v="8"/>
    <s v="photobooks"/>
    <x v="1816"/>
    <d v="2016-07-25T11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"/>
    <x v="8"/>
    <s v="photobooks"/>
    <x v="1817"/>
    <d v="2017-01-29T22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2T2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"/>
    <x v="8"/>
    <s v="photobooks"/>
    <x v="1819"/>
    <d v="2014-07-30T10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"/>
    <x v="8"/>
    <s v="photobooks"/>
    <x v="1820"/>
    <d v="2015-03-31T17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"/>
    <x v="4"/>
    <s v="rock"/>
    <x v="1821"/>
    <d v="2012-03-02T23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"/>
    <x v="4"/>
    <s v="rock"/>
    <x v="1822"/>
    <d v="2014-01-31T11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5"/>
    <x v="4"/>
    <s v="rock"/>
    <x v="1823"/>
    <d v="2012-10-24T08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"/>
    <x v="4"/>
    <s v="rock"/>
    <x v="1824"/>
    <d v="2014-01-07T18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"/>
    <x v="4"/>
    <s v="rock"/>
    <x v="1825"/>
    <d v="2013-07-11T12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"/>
    <x v="4"/>
    <s v="rock"/>
    <x v="1826"/>
    <d v="2014-02-17T14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4"/>
    <x v="4"/>
    <s v="rock"/>
    <x v="1827"/>
    <d v="2011-03-02T23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"/>
    <x v="4"/>
    <s v="rock"/>
    <x v="1828"/>
    <d v="2014-05-09T1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6"/>
    <x v="4"/>
    <s v="rock"/>
    <x v="1829"/>
    <d v="2011-01-21T14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"/>
    <x v="4"/>
    <s v="rock"/>
    <x v="1830"/>
    <d v="2014-02-24T08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4"/>
    <x v="4"/>
    <s v="rock"/>
    <x v="1831"/>
    <d v="2012-05-12T15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04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1T23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"/>
    <x v="4"/>
    <s v="rock"/>
    <x v="1834"/>
    <d v="2015-01-24T15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"/>
    <x v="4"/>
    <s v="rock"/>
    <x v="1835"/>
    <d v="2016-03-31T07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"/>
    <x v="4"/>
    <s v="rock"/>
    <x v="1836"/>
    <d v="2013-02-17T11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"/>
    <x v="4"/>
    <s v="rock"/>
    <x v="1837"/>
    <d v="2012-03-17T16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6"/>
    <x v="4"/>
    <s v="rock"/>
    <x v="1838"/>
    <d v="2011-09-30T19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6"/>
    <x v="4"/>
    <s v="rock"/>
    <x v="1839"/>
    <d v="2016-10-01T09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"/>
    <x v="4"/>
    <s v="rock"/>
    <x v="1840"/>
    <d v="2013-05-06T20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1"/>
    <x v="4"/>
    <s v="rock"/>
    <x v="1841"/>
    <d v="2014-05-19T20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"/>
    <x v="4"/>
    <s v="rock"/>
    <x v="1842"/>
    <d v="2015-03-01T21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3"/>
    <x v="4"/>
    <s v="rock"/>
    <x v="1843"/>
    <d v="2011-02-20T15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"/>
    <x v="4"/>
    <s v="rock"/>
    <x v="1844"/>
    <d v="2011-06-10T19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3"/>
    <x v="4"/>
    <s v="rock"/>
    <x v="1845"/>
    <d v="2016-06-16T20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x v="4"/>
    <s v="rock"/>
    <x v="1846"/>
    <d v="2012-12-15T07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0"/>
    <x v="4"/>
    <s v="rock"/>
    <x v="1847"/>
    <d v="2015-04-20T21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"/>
    <x v="4"/>
    <s v="rock"/>
    <x v="1848"/>
    <d v="2011-07-30T22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8"/>
    <x v="4"/>
    <s v="rock"/>
    <x v="1849"/>
    <d v="2012-10-17T12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"/>
    <x v="4"/>
    <s v="rock"/>
    <x v="1850"/>
    <d v="2014-07-10T15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"/>
    <x v="4"/>
    <s v="rock"/>
    <x v="1851"/>
    <d v="2014-07-27T17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4"/>
    <x v="4"/>
    <s v="rock"/>
    <x v="1852"/>
    <d v="2015-04-24T16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"/>
    <x v="4"/>
    <s v="rock"/>
    <x v="1853"/>
    <d v="2012-11-13T18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"/>
    <x v="4"/>
    <s v="rock"/>
    <x v="1854"/>
    <d v="2013-05-23T16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1"/>
    <x v="4"/>
    <s v="rock"/>
    <x v="1855"/>
    <d v="2014-01-06T04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"/>
    <x v="4"/>
    <s v="rock"/>
    <x v="1856"/>
    <d v="2014-07-18T12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"/>
    <x v="4"/>
    <s v="rock"/>
    <x v="1857"/>
    <d v="2014-09-12T10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1"/>
    <x v="4"/>
    <s v="rock"/>
    <x v="1858"/>
    <d v="2011-12-15T21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1"/>
    <x v="4"/>
    <s v="rock"/>
    <x v="1859"/>
    <d v="2011-09-22T10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3"/>
    <x v="4"/>
    <s v="rock"/>
    <x v="1860"/>
    <d v="2014-02-06T09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5T23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1"/>
    <x v="6"/>
    <s v="mobile games"/>
    <x v="1862"/>
    <d v="2017-03-07T23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1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"/>
    <x v="6"/>
    <s v="mobile games"/>
    <x v="1864"/>
    <d v="2014-05-04T09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1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3"/>
    <x v="6"/>
    <s v="mobile games"/>
    <x v="1866"/>
    <d v="2017-02-28T2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14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2"/>
    <x v="6"/>
    <s v="mobile games"/>
    <x v="1868"/>
    <d v="2015-12-14T23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3T16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3"/>
    <x v="6"/>
    <s v="mobile games"/>
    <x v="1870"/>
    <d v="2016-01-30T20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"/>
    <x v="6"/>
    <s v="mobile games"/>
    <x v="1871"/>
    <d v="2014-11-20T11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"/>
    <x v="6"/>
    <s v="mobile games"/>
    <x v="1872"/>
    <d v="2015-06-29T19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08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15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13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5T22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2-28T16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2T16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06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2"/>
    <x v="6"/>
    <s v="mobile games"/>
    <x v="1880"/>
    <d v="2016-03-30T04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"/>
    <x v="4"/>
    <s v="indie rock"/>
    <x v="1881"/>
    <d v="2015-03-09T18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2"/>
    <x v="4"/>
    <s v="indie rock"/>
    <x v="1882"/>
    <d v="2012-07-10T15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3"/>
    <x v="4"/>
    <s v="indie rock"/>
    <x v="1883"/>
    <d v="2012-04-08T13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2"/>
    <x v="4"/>
    <s v="indie rock"/>
    <x v="1884"/>
    <d v="2012-11-27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1"/>
    <x v="4"/>
    <s v="indie rock"/>
    <x v="1885"/>
    <d v="2012-08-10T14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"/>
    <x v="4"/>
    <s v="indie rock"/>
    <x v="1886"/>
    <d v="2014-11-12T14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7"/>
    <x v="4"/>
    <s v="indie rock"/>
    <x v="1887"/>
    <d v="2015-12-03T13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7"/>
    <x v="4"/>
    <s v="indie rock"/>
    <x v="1888"/>
    <d v="2010-05-31T20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"/>
    <x v="4"/>
    <s v="indie rock"/>
    <x v="1889"/>
    <d v="2013-03-11T10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1"/>
    <x v="4"/>
    <s v="indie rock"/>
    <x v="1890"/>
    <d v="2012-12-15T10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8"/>
    <x v="4"/>
    <s v="indie rock"/>
    <x v="1891"/>
    <d v="2010-07-21T22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"/>
    <x v="4"/>
    <s v="indie rock"/>
    <x v="1892"/>
    <d v="2011-06-07T07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8"/>
    <x v="4"/>
    <s v="indie rock"/>
    <x v="1893"/>
    <d v="2011-04-15T19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"/>
    <x v="4"/>
    <s v="indie rock"/>
    <x v="1894"/>
    <d v="2012-02-12T13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"/>
    <x v="4"/>
    <s v="indie rock"/>
    <x v="1895"/>
    <d v="2015-10-20T09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09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6"/>
    <x v="4"/>
    <s v="indie rock"/>
    <x v="1897"/>
    <d v="2014-03-04T13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9"/>
    <x v="4"/>
    <s v="indie rock"/>
    <x v="1898"/>
    <d v="2016-02-01T1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9"/>
    <x v="4"/>
    <s v="indie rock"/>
    <x v="1899"/>
    <d v="2015-03-25T13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1"/>
    <x v="4"/>
    <s v="indie rock"/>
    <x v="1900"/>
    <d v="2012-10-06T01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7"/>
    <x v="2"/>
    <s v="gadgets"/>
    <x v="1901"/>
    <d v="2015-05-22T05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0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"/>
    <x v="2"/>
    <s v="gadgets"/>
    <x v="1903"/>
    <d v="2017-01-27T10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08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1"/>
    <x v="2"/>
    <s v="gadgets"/>
    <x v="1905"/>
    <d v="2014-09-07T14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6"/>
    <x v="2"/>
    <s v="gadgets"/>
    <x v="1906"/>
    <d v="2016-06-23T08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"/>
    <x v="2"/>
    <s v="gadgets"/>
    <x v="1907"/>
    <d v="2014-05-23T06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"/>
    <x v="2"/>
    <s v="gadgets"/>
    <x v="1908"/>
    <d v="2016-12-29T14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30"/>
    <x v="2"/>
    <s v="gadgets"/>
    <x v="1909"/>
    <d v="2014-10-23T02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"/>
    <x v="2"/>
    <s v="gadgets"/>
    <x v="1910"/>
    <d v="2015-10-31T14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8T16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1"/>
    <x v="2"/>
    <s v="gadgets"/>
    <x v="1912"/>
    <d v="2015-06-03T21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5"/>
    <x v="2"/>
    <s v="gadgets"/>
    <x v="1913"/>
    <d v="2014-10-08T04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0-31T19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1T17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0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9"/>
    <x v="2"/>
    <s v="gadgets"/>
    <x v="1917"/>
    <d v="2017-02-09T22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9"/>
    <x v="2"/>
    <s v="gadgets"/>
    <x v="1918"/>
    <d v="2014-08-12T10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30"/>
    <x v="2"/>
    <s v="gadgets"/>
    <x v="1919"/>
    <d v="2015-05-19T13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1"/>
    <x v="2"/>
    <s v="gadgets"/>
    <x v="1920"/>
    <d v="2015-10-21T15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3T21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"/>
    <x v="4"/>
    <s v="indie rock"/>
    <x v="1922"/>
    <d v="2013-12-11T22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"/>
    <x v="4"/>
    <s v="indie rock"/>
    <x v="1923"/>
    <d v="2011-09-26T20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1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2"/>
    <x v="4"/>
    <s v="indie rock"/>
    <x v="1925"/>
    <d v="2013-10-10T16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"/>
    <x v="4"/>
    <s v="indie rock"/>
    <x v="1926"/>
    <d v="2010-11-01T16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"/>
    <x v="4"/>
    <s v="indie rock"/>
    <x v="1927"/>
    <d v="2012-03-07T20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"/>
    <x v="4"/>
    <s v="indie rock"/>
    <x v="1928"/>
    <d v="2013-05-07T07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3"/>
    <x v="4"/>
    <s v="indie rock"/>
    <x v="1929"/>
    <d v="2011-07-04T16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9"/>
    <x v="4"/>
    <s v="indie rock"/>
    <x v="1930"/>
    <d v="2013-07-07T05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"/>
    <x v="4"/>
    <s v="indie rock"/>
    <x v="1931"/>
    <d v="2012-05-21T19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"/>
    <x v="4"/>
    <s v="indie rock"/>
    <x v="1932"/>
    <d v="2012-01-24T11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"/>
    <x v="4"/>
    <s v="indie rock"/>
    <x v="1933"/>
    <d v="2014-09-26T19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"/>
    <x v="4"/>
    <s v="indie rock"/>
    <x v="1934"/>
    <d v="2011-12-24T21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"/>
    <x v="4"/>
    <s v="indie rock"/>
    <x v="1935"/>
    <d v="2014-06-20T20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"/>
    <x v="4"/>
    <s v="indie rock"/>
    <x v="1936"/>
    <d v="2011-12-05T21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9"/>
    <x v="4"/>
    <s v="indie rock"/>
    <x v="1937"/>
    <d v="2012-06-14T19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3"/>
    <x v="4"/>
    <s v="indie rock"/>
    <x v="1938"/>
    <d v="2013-07-01T21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"/>
    <x v="4"/>
    <s v="indie rock"/>
    <x v="1939"/>
    <d v="2013-03-10T14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6"/>
    <x v="4"/>
    <s v="indie rock"/>
    <x v="1940"/>
    <d v="2011-06-14T19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5"/>
    <x v="2"/>
    <s v="hardware"/>
    <x v="1941"/>
    <d v="2014-05-14T22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"/>
    <x v="2"/>
    <s v="hardware"/>
    <x v="1942"/>
    <d v="2011-07-04T11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9"/>
    <x v="2"/>
    <s v="hardware"/>
    <x v="1943"/>
    <d v="2016-08-10T22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"/>
    <x v="2"/>
    <s v="hardware"/>
    <x v="1944"/>
    <d v="2014-05-01T06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2"/>
    <x v="2"/>
    <s v="hardware"/>
    <x v="1945"/>
    <d v="2015-07-11T22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"/>
    <x v="2"/>
    <s v="hardware"/>
    <x v="1946"/>
    <d v="2014-04-19T18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2T21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9"/>
    <x v="2"/>
    <s v="hardware"/>
    <x v="1948"/>
    <d v="2016-06-06T09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"/>
    <x v="2"/>
    <s v="hardware"/>
    <x v="1949"/>
    <d v="2014-07-10T02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"/>
    <x v="2"/>
    <s v="hardware"/>
    <x v="1950"/>
    <d v="2011-04-21T20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"/>
    <x v="2"/>
    <s v="hardware"/>
    <x v="1951"/>
    <d v="2016-11-07T03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2"/>
    <x v="2"/>
    <s v="hardware"/>
    <x v="1952"/>
    <d v="2013-10-16T06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1"/>
    <x v="2"/>
    <s v="hardware"/>
    <x v="1953"/>
    <d v="2012-03-01T19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"/>
    <x v="2"/>
    <s v="hardware"/>
    <x v="1954"/>
    <d v="2016-03-11T21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"/>
    <x v="2"/>
    <s v="hardware"/>
    <x v="1955"/>
    <d v="2012-05-23T11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"/>
    <x v="2"/>
    <s v="hardware"/>
    <x v="1956"/>
    <d v="2015-04-18T13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"/>
    <x v="2"/>
    <s v="hardware"/>
    <x v="1957"/>
    <d v="2012-10-26T18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"/>
    <x v="2"/>
    <s v="hardware"/>
    <x v="1958"/>
    <d v="2013-03-23T14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7"/>
    <x v="2"/>
    <s v="hardware"/>
    <x v="1959"/>
    <d v="2014-09-30T16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1"/>
    <x v="2"/>
    <s v="hardware"/>
    <x v="1960"/>
    <d v="2014-12-21T00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8"/>
    <x v="2"/>
    <s v="hardware"/>
    <x v="1961"/>
    <d v="2012-10-05T19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"/>
    <x v="2"/>
    <s v="hardware"/>
    <x v="1962"/>
    <d v="2014-05-13T10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8"/>
    <x v="2"/>
    <s v="hardware"/>
    <x v="1963"/>
    <d v="2014-09-16T02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1"/>
    <x v="2"/>
    <s v="hardware"/>
    <x v="1964"/>
    <d v="2016-04-21T22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"/>
    <x v="2"/>
    <s v="hardware"/>
    <x v="1965"/>
    <d v="2012-01-11T17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7"/>
    <x v="2"/>
    <s v="hardware"/>
    <x v="1966"/>
    <d v="2014-08-14T04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3"/>
    <x v="2"/>
    <s v="hardware"/>
    <x v="1967"/>
    <d v="2014-05-01T07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"/>
    <x v="2"/>
    <s v="hardware"/>
    <x v="1968"/>
    <d v="2016-12-03T07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"/>
    <x v="2"/>
    <s v="hardware"/>
    <x v="1969"/>
    <d v="2016-08-05T11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1"/>
    <x v="2"/>
    <s v="hardware"/>
    <x v="1970"/>
    <d v="2013-04-19T19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"/>
    <x v="2"/>
    <s v="hardware"/>
    <x v="1971"/>
    <d v="2013-11-14T2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1"/>
    <x v="2"/>
    <s v="hardware"/>
    <x v="1972"/>
    <d v="2012-11-17T17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8"/>
    <x v="2"/>
    <s v="hardware"/>
    <x v="1973"/>
    <d v="2016-08-05T23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7"/>
    <x v="2"/>
    <s v="hardware"/>
    <x v="1974"/>
    <d v="2013-08-19T00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2"/>
    <x v="2"/>
    <s v="hardware"/>
    <x v="1975"/>
    <d v="2013-03-10T10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"/>
    <x v="2"/>
    <s v="hardware"/>
    <x v="1976"/>
    <d v="2013-07-13T13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"/>
    <x v="2"/>
    <s v="hardware"/>
    <x v="1977"/>
    <d v="2015-12-18T2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"/>
    <x v="2"/>
    <s v="hardware"/>
    <x v="1978"/>
    <d v="2012-06-11T23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3"/>
    <x v="2"/>
    <s v="hardware"/>
    <x v="1979"/>
    <d v="2015-11-18T20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"/>
    <x v="2"/>
    <s v="hardware"/>
    <x v="1980"/>
    <d v="2016-04-03T04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2"/>
    <x v="8"/>
    <s v="people"/>
    <x v="1981"/>
    <d v="2014-07-09T09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07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9"/>
    <x v="8"/>
    <s v="people"/>
    <x v="1983"/>
    <d v="2016-09-01T2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"/>
    <x v="8"/>
    <s v="people"/>
    <x v="1984"/>
    <d v="2014-11-30T11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3"/>
    <x v="8"/>
    <s v="people"/>
    <x v="1985"/>
    <d v="2016-08-02T15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1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"/>
    <x v="8"/>
    <s v="people"/>
    <x v="1987"/>
    <d v="2015-03-01T07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0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08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2"/>
    <x v="8"/>
    <s v="people"/>
    <x v="1990"/>
    <d v="2016-02-12T20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7"/>
    <x v="8"/>
    <s v="people"/>
    <x v="1991"/>
    <d v="2015-07-03T13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7T19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06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6T17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13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1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14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"/>
    <x v="8"/>
    <s v="people"/>
    <x v="1998"/>
    <d v="2014-07-31T18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4"/>
    <x v="8"/>
    <s v="people"/>
    <x v="1999"/>
    <d v="2014-11-13T04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14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"/>
    <x v="2"/>
    <s v="hardware"/>
    <x v="2001"/>
    <d v="2015-06-12T12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9"/>
    <x v="2"/>
    <s v="hardware"/>
    <x v="2002"/>
    <d v="2017-01-23T09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2"/>
    <x v="2"/>
    <s v="hardware"/>
    <x v="2003"/>
    <d v="2010-07-02T15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"/>
    <x v="2"/>
    <s v="hardware"/>
    <x v="2004"/>
    <d v="2014-07-10T06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"/>
    <x v="2"/>
    <s v="hardware"/>
    <x v="2005"/>
    <d v="2013-10-15T19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9"/>
    <x v="2"/>
    <s v="hardware"/>
    <x v="2006"/>
    <d v="2014-12-03T05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"/>
    <x v="2"/>
    <s v="hardware"/>
    <x v="2007"/>
    <d v="2010-08-23T2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5"/>
    <x v="2"/>
    <s v="hardware"/>
    <x v="2008"/>
    <d v="2011-09-19T06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"/>
    <x v="2"/>
    <s v="hardware"/>
    <x v="2009"/>
    <d v="2016-11-23T00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"/>
    <x v="2"/>
    <s v="hardware"/>
    <x v="2010"/>
    <d v="2016-08-18T15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"/>
    <x v="2"/>
    <s v="hardware"/>
    <x v="2011"/>
    <d v="2016-01-11T15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"/>
    <x v="2"/>
    <s v="hardware"/>
    <x v="2012"/>
    <d v="2015-02-05T11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4"/>
    <x v="2"/>
    <s v="hardware"/>
    <x v="2013"/>
    <d v="2016-07-08T15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9"/>
    <x v="2"/>
    <s v="hardware"/>
    <x v="2014"/>
    <d v="2013-03-24T20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"/>
    <x v="2"/>
    <s v="hardware"/>
    <x v="2015"/>
    <d v="2011-09-09T13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"/>
    <x v="2"/>
    <s v="hardware"/>
    <x v="2016"/>
    <d v="2013-03-09T13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"/>
    <x v="2"/>
    <s v="hardware"/>
    <x v="2017"/>
    <d v="2012-03-23T2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8"/>
    <x v="2"/>
    <s v="hardware"/>
    <x v="2018"/>
    <d v="2015-08-13T00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9"/>
    <x v="2"/>
    <s v="hardware"/>
    <x v="2019"/>
    <d v="2016-09-22T09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4"/>
    <x v="2"/>
    <s v="hardware"/>
    <x v="2020"/>
    <d v="2014-05-14T15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8"/>
    <x v="2"/>
    <s v="hardware"/>
    <x v="2021"/>
    <d v="2014-09-23T17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"/>
    <x v="2"/>
    <s v="hardware"/>
    <x v="2022"/>
    <d v="2016-06-11T05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"/>
    <x v="2"/>
    <s v="hardware"/>
    <x v="2023"/>
    <d v="2015-06-11T02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3"/>
    <x v="2"/>
    <s v="hardware"/>
    <x v="2024"/>
    <d v="2012-08-12T19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1"/>
    <x v="2"/>
    <s v="hardware"/>
    <x v="2025"/>
    <d v="2015-06-10T20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4"/>
    <x v="2"/>
    <s v="hardware"/>
    <x v="2026"/>
    <d v="2014-04-20T19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"/>
    <x v="2"/>
    <s v="hardware"/>
    <x v="2027"/>
    <d v="2015-03-30T10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8"/>
    <x v="2"/>
    <s v="hardware"/>
    <x v="2028"/>
    <d v="2010-03-15T13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"/>
    <x v="2"/>
    <s v="hardware"/>
    <x v="2029"/>
    <d v="2014-08-26T16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9"/>
    <x v="2"/>
    <s v="hardware"/>
    <x v="2030"/>
    <d v="2012-11-29T15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"/>
    <x v="2"/>
    <s v="hardware"/>
    <x v="2031"/>
    <d v="2015-01-08T17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"/>
    <x v="2"/>
    <s v="hardware"/>
    <x v="2032"/>
    <d v="2016-12-14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3"/>
    <x v="2"/>
    <s v="hardware"/>
    <x v="2033"/>
    <d v="2014-04-25T17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4"/>
    <x v="2"/>
    <s v="hardware"/>
    <x v="2034"/>
    <d v="2015-05-06T22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"/>
    <x v="2"/>
    <s v="hardware"/>
    <x v="2035"/>
    <d v="2015-12-18T17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7"/>
    <x v="2"/>
    <s v="hardware"/>
    <x v="2036"/>
    <d v="2014-05-09T12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"/>
    <x v="2"/>
    <s v="hardware"/>
    <x v="2037"/>
    <d v="2013-12-29T22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5"/>
    <x v="2"/>
    <s v="hardware"/>
    <x v="2038"/>
    <d v="2013-07-01T10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"/>
    <x v="2"/>
    <s v="hardware"/>
    <x v="2039"/>
    <d v="2016-11-30T20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"/>
    <x v="2"/>
    <s v="hardware"/>
    <x v="2040"/>
    <d v="2013-11-15T15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4"/>
    <x v="2"/>
    <s v="hardware"/>
    <x v="2041"/>
    <d v="2016-11-10T05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"/>
    <x v="2"/>
    <s v="hardware"/>
    <x v="2042"/>
    <d v="2016-01-22T08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"/>
    <x v="2"/>
    <s v="hardware"/>
    <x v="2043"/>
    <d v="2016-12-10T20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"/>
    <x v="2"/>
    <s v="hardware"/>
    <x v="2044"/>
    <d v="2015-06-13T08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3"/>
    <x v="2"/>
    <s v="hardware"/>
    <x v="2045"/>
    <d v="2012-07-08T18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6"/>
    <x v="2"/>
    <s v="hardware"/>
    <x v="2046"/>
    <d v="2013-05-22T20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8"/>
    <x v="2"/>
    <s v="hardware"/>
    <x v="2047"/>
    <d v="2015-04-16T16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2"/>
    <x v="2"/>
    <s v="hardware"/>
    <x v="2048"/>
    <d v="2013-05-23T07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1"/>
    <x v="2"/>
    <s v="hardware"/>
    <x v="2049"/>
    <d v="2013-12-02T14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"/>
    <x v="2"/>
    <s v="hardware"/>
    <x v="2050"/>
    <d v="2015-05-30T17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"/>
    <x v="2"/>
    <s v="hardware"/>
    <x v="2051"/>
    <d v="2013-12-25T16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"/>
    <x v="2"/>
    <s v="hardware"/>
    <x v="2052"/>
    <d v="2016-02-19T18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2"/>
    <x v="2"/>
    <s v="hardware"/>
    <x v="2053"/>
    <d v="2015-11-25T07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"/>
    <x v="2"/>
    <s v="hardware"/>
    <x v="2054"/>
    <d v="2014-05-02T04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"/>
    <x v="2"/>
    <s v="hardware"/>
    <x v="2055"/>
    <d v="2014-12-02T2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"/>
    <x v="2"/>
    <s v="hardware"/>
    <x v="2056"/>
    <d v="2013-04-17T10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6"/>
    <x v="2"/>
    <s v="hardware"/>
    <x v="2057"/>
    <d v="2016-02-26T03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1"/>
    <x v="2"/>
    <s v="hardware"/>
    <x v="2058"/>
    <d v="2015-03-02T12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5"/>
    <x v="2"/>
    <s v="hardware"/>
    <x v="2059"/>
    <d v="2016-01-31T13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07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"/>
    <x v="2"/>
    <s v="hardware"/>
    <x v="2061"/>
    <d v="2016-12-31T10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"/>
    <x v="2"/>
    <s v="hardware"/>
    <x v="2062"/>
    <d v="2016-03-24T00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1"/>
    <x v="2"/>
    <s v="hardware"/>
    <x v="2063"/>
    <d v="2016-05-15T09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"/>
    <x v="2"/>
    <s v="hardware"/>
    <x v="2064"/>
    <d v="2013-05-31T04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"/>
    <x v="2"/>
    <s v="hardware"/>
    <x v="2065"/>
    <d v="2013-12-25T00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"/>
    <x v="2"/>
    <s v="hardware"/>
    <x v="2066"/>
    <d v="2014-08-23T10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3"/>
    <x v="2"/>
    <s v="hardware"/>
    <x v="2067"/>
    <d v="2015-05-24T12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"/>
    <x v="2"/>
    <s v="hardware"/>
    <x v="2068"/>
    <d v="2016-10-20T12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"/>
    <x v="2"/>
    <s v="hardware"/>
    <x v="2069"/>
    <d v="2016-01-02T15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"/>
    <x v="2"/>
    <s v="hardware"/>
    <x v="2070"/>
    <d v="2016-06-28T07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2"/>
    <x v="2"/>
    <s v="hardware"/>
    <x v="2071"/>
    <d v="2016-10-01T22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"/>
    <x v="2"/>
    <s v="hardware"/>
    <x v="2072"/>
    <d v="2016-05-07T05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5"/>
    <x v="2"/>
    <s v="hardware"/>
    <x v="2073"/>
    <d v="2015-05-08T08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1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"/>
    <x v="2"/>
    <s v="hardware"/>
    <x v="2075"/>
    <d v="2013-07-25T08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"/>
    <x v="2"/>
    <s v="hardware"/>
    <x v="2076"/>
    <d v="2014-07-23T13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"/>
    <x v="2"/>
    <s v="hardware"/>
    <x v="2077"/>
    <d v="2015-06-05T13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7"/>
    <x v="2"/>
    <s v="hardware"/>
    <x v="2078"/>
    <d v="2016-12-18T10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"/>
    <x v="2"/>
    <s v="hardware"/>
    <x v="2079"/>
    <d v="2015-06-25T11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2"/>
    <x v="2"/>
    <s v="hardware"/>
    <x v="2080"/>
    <d v="2015-11-11T15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3"/>
    <x v="4"/>
    <s v="indie rock"/>
    <x v="2081"/>
    <d v="2012-05-15T20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4"/>
    <x v="4"/>
    <s v="indie rock"/>
    <x v="2082"/>
    <d v="2011-11-23T19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09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1"/>
    <x v="4"/>
    <s v="indie rock"/>
    <x v="2084"/>
    <d v="2014-05-03T22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"/>
    <x v="4"/>
    <s v="indie rock"/>
    <x v="2085"/>
    <d v="2012-07-15T12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"/>
    <x v="4"/>
    <s v="indie rock"/>
    <x v="2086"/>
    <d v="2011-12-13T2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"/>
    <x v="4"/>
    <s v="indie rock"/>
    <x v="2087"/>
    <d v="2011-09-07T20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"/>
    <x v="4"/>
    <s v="indie rock"/>
    <x v="2088"/>
    <d v="2010-09-10T19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9"/>
    <x v="4"/>
    <s v="indie rock"/>
    <x v="2089"/>
    <d v="2013-08-01T17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8"/>
    <x v="4"/>
    <s v="indie rock"/>
    <x v="2090"/>
    <d v="2013-02-24T01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"/>
    <x v="4"/>
    <s v="indie rock"/>
    <x v="2091"/>
    <d v="2011-03-01T12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"/>
    <x v="4"/>
    <s v="indie rock"/>
    <x v="2092"/>
    <d v="2011-10-07T08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7"/>
    <x v="4"/>
    <s v="indie rock"/>
    <x v="2093"/>
    <d v="2012-12-22T13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9"/>
    <x v="4"/>
    <s v="indie rock"/>
    <x v="2094"/>
    <d v="2012-03-04T19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4"/>
    <x v="4"/>
    <s v="indie rock"/>
    <x v="2095"/>
    <d v="2011-10-02T09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4"/>
    <x v="4"/>
    <s v="indie rock"/>
    <x v="2096"/>
    <d v="2012-10-25T19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9"/>
    <x v="4"/>
    <s v="indie rock"/>
    <x v="2097"/>
    <d v="2011-12-01T07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"/>
    <x v="4"/>
    <s v="indie rock"/>
    <x v="2098"/>
    <d v="2012-03-07T18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"/>
    <x v="4"/>
    <s v="indie rock"/>
    <x v="2099"/>
    <d v="2015-07-01T19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"/>
    <x v="4"/>
    <s v="indie rock"/>
    <x v="2100"/>
    <d v="2012-06-29T19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"/>
    <x v="4"/>
    <s v="indie rock"/>
    <x v="2101"/>
    <d v="2012-02-12T19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6"/>
    <x v="4"/>
    <s v="indie rock"/>
    <x v="2102"/>
    <d v="2011-05-05T12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9"/>
    <x v="4"/>
    <s v="indie rock"/>
    <x v="2103"/>
    <d v="2012-11-09T11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0T16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"/>
    <x v="4"/>
    <s v="indie rock"/>
    <x v="2105"/>
    <d v="2014-11-20T2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4"/>
    <x v="4"/>
    <s v="indie rock"/>
    <x v="2106"/>
    <d v="2013-01-25T21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"/>
    <x v="4"/>
    <s v="indie rock"/>
    <x v="2107"/>
    <d v="2014-11-12T10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90"/>
    <x v="4"/>
    <s v="indie rock"/>
    <x v="2108"/>
    <d v="2012-09-09T19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7"/>
    <x v="4"/>
    <s v="indie rock"/>
    <x v="2109"/>
    <d v="2015-07-05T09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3"/>
    <x v="4"/>
    <s v="indie rock"/>
    <x v="2110"/>
    <d v="2014-05-27T20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5"/>
    <x v="4"/>
    <s v="indie rock"/>
    <x v="2111"/>
    <d v="2011-08-14T17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"/>
    <x v="4"/>
    <s v="indie rock"/>
    <x v="2112"/>
    <d v="2013-04-15T14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9"/>
    <x v="4"/>
    <s v="indie rock"/>
    <x v="2113"/>
    <d v="2014-09-23T12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6"/>
    <x v="4"/>
    <s v="indie rock"/>
    <x v="2114"/>
    <d v="2010-12-08T20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"/>
    <x v="4"/>
    <s v="indie rock"/>
    <x v="2115"/>
    <d v="2011-02-19T17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"/>
    <x v="4"/>
    <s v="indie rock"/>
    <x v="2116"/>
    <d v="2012-10-02T10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1"/>
    <x v="4"/>
    <s v="indie rock"/>
    <x v="2117"/>
    <d v="2015-10-26T20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"/>
    <x v="4"/>
    <s v="indie rock"/>
    <x v="2118"/>
    <d v="2011-07-24T12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2"/>
    <x v="4"/>
    <s v="indie rock"/>
    <x v="2119"/>
    <d v="2012-08-15T19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7"/>
    <x v="4"/>
    <s v="indie rock"/>
    <x v="2120"/>
    <d v="2014-01-01T15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"/>
    <x v="6"/>
    <s v="video games"/>
    <x v="2121"/>
    <d v="2017-01-11T09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"/>
    <x v="6"/>
    <s v="video games"/>
    <x v="2122"/>
    <d v="2017-01-06T23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4T22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29T21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2"/>
    <x v="6"/>
    <s v="video games"/>
    <x v="2125"/>
    <d v="2015-08-04T16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15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"/>
    <x v="6"/>
    <s v="video games"/>
    <x v="2127"/>
    <d v="2015-03-12T03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0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0"/>
    <x v="6"/>
    <s v="video games"/>
    <x v="2129"/>
    <d v="2016-03-09T16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"/>
    <x v="6"/>
    <s v="video games"/>
    <x v="2130"/>
    <d v="2014-08-15T18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"/>
    <x v="6"/>
    <s v="video games"/>
    <x v="2131"/>
    <d v="2015-07-11T20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"/>
    <x v="6"/>
    <s v="video games"/>
    <x v="2132"/>
    <d v="2014-02-03T03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"/>
    <x v="6"/>
    <s v="video games"/>
    <x v="2133"/>
    <d v="2011-04-23T22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5"/>
    <x v="6"/>
    <s v="video games"/>
    <x v="2134"/>
    <d v="2013-04-27T13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2"/>
    <x v="6"/>
    <s v="video games"/>
    <x v="2135"/>
    <d v="2012-10-04T15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2"/>
    <x v="6"/>
    <s v="video games"/>
    <x v="2136"/>
    <d v="2013-10-19T04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7"/>
    <x v="6"/>
    <s v="video games"/>
    <x v="2137"/>
    <d v="2014-12-05T10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1"/>
    <x v="6"/>
    <s v="video games"/>
    <x v="2138"/>
    <d v="2013-11-08T17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"/>
    <x v="6"/>
    <s v="video games"/>
    <x v="2139"/>
    <d v="2016-11-03T10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1"/>
    <x v="6"/>
    <s v="video games"/>
    <x v="2140"/>
    <d v="2013-01-11T12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3T22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"/>
    <x v="6"/>
    <s v="video games"/>
    <x v="2142"/>
    <d v="2015-12-30T08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1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"/>
    <x v="6"/>
    <s v="video games"/>
    <x v="2144"/>
    <d v="2013-09-14T05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"/>
    <x v="6"/>
    <s v="video games"/>
    <x v="2145"/>
    <d v="2013-11-26T22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08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"/>
    <x v="6"/>
    <s v="video games"/>
    <x v="2147"/>
    <d v="2014-11-16T00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08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0T16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"/>
    <x v="6"/>
    <s v="video games"/>
    <x v="2150"/>
    <d v="2016-07-12T22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20"/>
    <x v="6"/>
    <s v="video games"/>
    <x v="2151"/>
    <d v="2016-06-29T12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3"/>
    <x v="6"/>
    <s v="video games"/>
    <x v="2152"/>
    <d v="2014-03-15T10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9"/>
    <x v="6"/>
    <s v="video games"/>
    <x v="2153"/>
    <d v="2015-01-09T23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07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08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8"/>
    <x v="6"/>
    <s v="video games"/>
    <x v="2156"/>
    <d v="2013-09-16T12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1"/>
    <x v="6"/>
    <s v="video games"/>
    <x v="2157"/>
    <d v="2016-12-22T23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4"/>
    <x v="6"/>
    <s v="video games"/>
    <x v="2158"/>
    <d v="2013-02-04T12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09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"/>
    <x v="6"/>
    <s v="video games"/>
    <x v="2160"/>
    <d v="2012-05-19T09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6"/>
    <x v="4"/>
    <s v="rock"/>
    <x v="2161"/>
    <d v="2015-09-23T12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"/>
    <x v="4"/>
    <s v="rock"/>
    <x v="2162"/>
    <d v="2014-07-24T10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"/>
    <x v="4"/>
    <s v="rock"/>
    <x v="2163"/>
    <d v="2015-06-07T19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"/>
    <x v="4"/>
    <s v="rock"/>
    <x v="2164"/>
    <d v="2016-06-24T19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30"/>
    <x v="4"/>
    <s v="rock"/>
    <x v="2165"/>
    <d v="2016-04-08T07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2"/>
    <x v="4"/>
    <s v="rock"/>
    <x v="2166"/>
    <d v="2014-12-05T13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3"/>
    <x v="4"/>
    <s v="rock"/>
    <x v="2167"/>
    <d v="2012-09-14T17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"/>
    <x v="4"/>
    <s v="rock"/>
    <x v="2168"/>
    <d v="2017-02-09T21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2"/>
    <x v="4"/>
    <s v="rock"/>
    <x v="2169"/>
    <d v="2017-03-02T08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"/>
    <x v="4"/>
    <s v="rock"/>
    <x v="2170"/>
    <d v="2015-08-22T10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"/>
    <x v="4"/>
    <s v="rock"/>
    <x v="2171"/>
    <d v="2015-06-21T21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7"/>
    <x v="4"/>
    <s v="rock"/>
    <x v="2172"/>
    <d v="2015-04-18T05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"/>
    <x v="4"/>
    <s v="rock"/>
    <x v="2173"/>
    <d v="2013-09-09T19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"/>
    <x v="4"/>
    <s v="rock"/>
    <x v="2174"/>
    <d v="2016-05-05T05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"/>
    <x v="4"/>
    <s v="rock"/>
    <x v="2175"/>
    <d v="2016-07-20T16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9"/>
    <x v="4"/>
    <s v="rock"/>
    <x v="2176"/>
    <d v="2015-05-02T07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6"/>
    <x v="4"/>
    <s v="rock"/>
    <x v="2177"/>
    <d v="2016-06-05T22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"/>
    <x v="4"/>
    <s v="rock"/>
    <x v="2178"/>
    <d v="2017-01-18T07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7"/>
    <x v="4"/>
    <s v="rock"/>
    <x v="2179"/>
    <d v="2015-04-10T20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9"/>
    <x v="4"/>
    <s v="rock"/>
    <x v="2180"/>
    <d v="2015-11-13T09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8"/>
    <x v="6"/>
    <s v="tabletop games"/>
    <x v="2181"/>
    <d v="2017-02-20T16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"/>
    <x v="6"/>
    <s v="tabletop games"/>
    <x v="2182"/>
    <d v="2014-10-02T13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2"/>
    <x v="6"/>
    <s v="tabletop games"/>
    <x v="2183"/>
    <d v="2017-02-08T21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"/>
    <x v="6"/>
    <s v="tabletop games"/>
    <x v="2184"/>
    <d v="2016-01-25T08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"/>
    <x v="6"/>
    <s v="tabletop games"/>
    <x v="2185"/>
    <d v="2013-03-26T00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6"/>
    <x v="6"/>
    <s v="tabletop games"/>
    <x v="2186"/>
    <d v="2016-09-06T18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7"/>
    <x v="6"/>
    <s v="tabletop games"/>
    <x v="2187"/>
    <d v="2015-04-02T19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"/>
    <x v="6"/>
    <s v="tabletop games"/>
    <x v="2188"/>
    <d v="2016-10-25T09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9"/>
    <x v="6"/>
    <s v="tabletop games"/>
    <x v="2189"/>
    <d v="2016-04-21T14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"/>
    <x v="6"/>
    <s v="tabletop games"/>
    <x v="2190"/>
    <d v="2016-03-22T22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6"/>
    <x v="6"/>
    <s v="tabletop games"/>
    <x v="2191"/>
    <d v="2017-02-14T12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"/>
    <x v="6"/>
    <s v="tabletop games"/>
    <x v="2192"/>
    <d v="2016-12-15T15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6"/>
    <x v="6"/>
    <s v="tabletop games"/>
    <x v="2193"/>
    <d v="2016-11-20T20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"/>
    <x v="6"/>
    <s v="tabletop games"/>
    <x v="2194"/>
    <d v="2016-03-26T09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"/>
    <x v="6"/>
    <s v="tabletop games"/>
    <x v="2195"/>
    <d v="2015-08-11T10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"/>
    <x v="6"/>
    <s v="tabletop games"/>
    <x v="2196"/>
    <d v="2016-12-01T23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6"/>
    <x v="6"/>
    <s v="tabletop games"/>
    <x v="2197"/>
    <d v="2015-02-28T06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2"/>
    <x v="6"/>
    <s v="tabletop games"/>
    <x v="2198"/>
    <d v="2015-11-14T05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3"/>
    <x v="6"/>
    <s v="tabletop games"/>
    <x v="2199"/>
    <d v="2015-10-15T01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"/>
    <x v="6"/>
    <s v="tabletop games"/>
    <x v="2200"/>
    <d v="2015-07-05T19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"/>
    <x v="4"/>
    <s v="electronic music"/>
    <x v="2201"/>
    <d v="2013-01-16T12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"/>
    <x v="4"/>
    <s v="electronic music"/>
    <x v="2202"/>
    <d v="2012-11-01T12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4"/>
    <x v="4"/>
    <s v="electronic music"/>
    <x v="2203"/>
    <d v="2015-09-24T12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"/>
    <x v="4"/>
    <s v="electronic music"/>
    <x v="2204"/>
    <d v="2013-03-08T23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"/>
    <x v="4"/>
    <s v="electronic music"/>
    <x v="2205"/>
    <d v="2012-06-01T11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"/>
    <x v="4"/>
    <s v="electronic music"/>
    <x v="2206"/>
    <d v="2012-04-15T22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6"/>
    <x v="4"/>
    <s v="electronic music"/>
    <x v="2207"/>
    <d v="2013-11-15T21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"/>
    <x v="4"/>
    <s v="electronic music"/>
    <x v="2208"/>
    <d v="2012-04-06T20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"/>
    <x v="4"/>
    <s v="electronic music"/>
    <x v="2209"/>
    <d v="2014-04-14T15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2"/>
    <x v="4"/>
    <s v="electronic music"/>
    <x v="2210"/>
    <d v="2012-04-14T09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1"/>
    <x v="4"/>
    <s v="electronic music"/>
    <x v="2211"/>
    <d v="2014-04-09T22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6"/>
    <x v="4"/>
    <s v="electronic music"/>
    <x v="2212"/>
    <d v="2013-11-03T17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1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"/>
    <x v="4"/>
    <s v="electronic music"/>
    <x v="2214"/>
    <d v="2014-02-06T11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"/>
    <x v="4"/>
    <s v="electronic music"/>
    <x v="2215"/>
    <d v="2012-03-12T22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3"/>
    <x v="4"/>
    <s v="electronic music"/>
    <x v="2216"/>
    <d v="2015-07-23T10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"/>
    <x v="4"/>
    <s v="electronic music"/>
    <x v="2217"/>
    <d v="2015-11-02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"/>
    <x v="4"/>
    <s v="electronic music"/>
    <x v="2218"/>
    <d v="2012-08-28T16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"/>
    <x v="4"/>
    <s v="electronic music"/>
    <x v="2219"/>
    <d v="2015-08-19T09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"/>
    <x v="4"/>
    <s v="electronic music"/>
    <x v="2220"/>
    <d v="2013-07-26T17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"/>
    <x v="6"/>
    <s v="tabletop games"/>
    <x v="2221"/>
    <d v="2016-04-22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"/>
    <x v="6"/>
    <s v="tabletop games"/>
    <x v="2222"/>
    <d v="2012-01-28T10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"/>
    <x v="6"/>
    <s v="tabletop games"/>
    <x v="2223"/>
    <d v="2015-06-27T07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"/>
    <x v="6"/>
    <s v="tabletop games"/>
    <x v="2224"/>
    <d v="2016-10-29T1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5"/>
    <x v="6"/>
    <s v="tabletop games"/>
    <x v="2225"/>
    <d v="2014-09-21T11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1"/>
    <x v="6"/>
    <s v="tabletop games"/>
    <x v="2226"/>
    <d v="2016-02-11T20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8"/>
    <x v="6"/>
    <s v="tabletop games"/>
    <x v="2227"/>
    <d v="2013-11-13T12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2"/>
    <x v="6"/>
    <s v="tabletop games"/>
    <x v="2228"/>
    <d v="2015-08-15T22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"/>
    <x v="6"/>
    <s v="tabletop games"/>
    <x v="2229"/>
    <d v="2013-09-02T2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"/>
    <x v="6"/>
    <s v="tabletop games"/>
    <x v="2230"/>
    <d v="2014-04-25T13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"/>
    <x v="6"/>
    <s v="tabletop games"/>
    <x v="2231"/>
    <d v="2013-06-24T21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"/>
    <x v="6"/>
    <s v="tabletop games"/>
    <x v="2232"/>
    <d v="2014-07-18T19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"/>
    <x v="6"/>
    <s v="tabletop games"/>
    <x v="2233"/>
    <d v="2015-12-13T16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2"/>
    <x v="6"/>
    <s v="tabletop games"/>
    <x v="2234"/>
    <d v="2017-01-05T11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6"/>
    <x v="6"/>
    <s v="tabletop games"/>
    <x v="2235"/>
    <d v="2015-03-28T15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"/>
    <x v="6"/>
    <s v="tabletop games"/>
    <x v="2236"/>
    <d v="2016-02-01T06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5"/>
    <x v="6"/>
    <s v="tabletop games"/>
    <x v="2237"/>
    <d v="2014-11-11T23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70"/>
    <x v="6"/>
    <s v="tabletop games"/>
    <x v="2238"/>
    <d v="2017-03-10T06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"/>
    <x v="6"/>
    <s v="tabletop games"/>
    <x v="2239"/>
    <d v="2013-11-30T20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1"/>
    <x v="6"/>
    <s v="tabletop games"/>
    <x v="2240"/>
    <d v="2016-04-22T11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"/>
    <x v="6"/>
    <s v="tabletop games"/>
    <x v="2241"/>
    <d v="2017-03-02T11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4"/>
    <x v="6"/>
    <s v="tabletop games"/>
    <x v="2242"/>
    <d v="2013-11-26T19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"/>
    <x v="6"/>
    <s v="tabletop games"/>
    <x v="2243"/>
    <d v="2017-03-12T19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12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"/>
    <x v="6"/>
    <s v="tabletop games"/>
    <x v="2245"/>
    <d v="2014-02-21T1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4"/>
    <x v="6"/>
    <s v="tabletop games"/>
    <x v="2246"/>
    <d v="2015-09-04T11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1"/>
    <x v="6"/>
    <s v="tabletop games"/>
    <x v="2247"/>
    <d v="2015-07-29T07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9"/>
    <x v="6"/>
    <s v="tabletop games"/>
    <x v="2248"/>
    <d v="2016-12-14T13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3"/>
    <x v="6"/>
    <s v="tabletop games"/>
    <x v="2249"/>
    <d v="2013-04-02T07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7"/>
    <x v="6"/>
    <s v="tabletop games"/>
    <x v="2250"/>
    <d v="2016-12-02T17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4"/>
    <x v="6"/>
    <s v="tabletop games"/>
    <x v="2251"/>
    <d v="2014-08-16T00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"/>
    <x v="6"/>
    <s v="tabletop games"/>
    <x v="2252"/>
    <d v="2016-08-05T23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"/>
    <x v="6"/>
    <s v="tabletop games"/>
    <x v="2253"/>
    <d v="2015-11-18T08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2"/>
    <x v="6"/>
    <s v="tabletop games"/>
    <x v="2254"/>
    <d v="2017-01-24T07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2"/>
    <x v="6"/>
    <s v="tabletop games"/>
    <x v="2255"/>
    <d v="2016-05-07T14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"/>
    <x v="6"/>
    <s v="tabletop games"/>
    <x v="2256"/>
    <d v="2016-11-22T02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"/>
    <x v="6"/>
    <s v="tabletop games"/>
    <x v="2257"/>
    <d v="2016-06-19T15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6"/>
    <x v="6"/>
    <s v="tabletop games"/>
    <x v="2258"/>
    <d v="2015-06-11T10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1"/>
    <x v="6"/>
    <s v="tabletop games"/>
    <x v="2259"/>
    <d v="2016-12-08T11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"/>
    <x v="6"/>
    <s v="tabletop games"/>
    <x v="2260"/>
    <d v="2014-03-26T15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"/>
    <x v="6"/>
    <s v="tabletop games"/>
    <x v="2261"/>
    <d v="2017-02-14T09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"/>
    <x v="6"/>
    <s v="tabletop games"/>
    <x v="2262"/>
    <d v="2014-11-17T16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"/>
    <x v="6"/>
    <s v="tabletop games"/>
    <x v="2263"/>
    <d v="2015-01-31T11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"/>
    <x v="6"/>
    <s v="tabletop games"/>
    <x v="2264"/>
    <d v="2016-05-22T19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"/>
    <x v="6"/>
    <s v="tabletop games"/>
    <x v="2265"/>
    <d v="2016-11-22T12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5"/>
    <x v="6"/>
    <s v="tabletop games"/>
    <x v="2266"/>
    <d v="2016-04-26T18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"/>
    <x v="6"/>
    <s v="tabletop games"/>
    <x v="2267"/>
    <d v="2014-12-20T17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"/>
    <x v="6"/>
    <s v="tabletop games"/>
    <x v="2268"/>
    <d v="2017-03-11T17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50"/>
    <x v="6"/>
    <s v="tabletop games"/>
    <x v="2269"/>
    <d v="2017-03-06T21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8"/>
    <x v="6"/>
    <s v="tabletop games"/>
    <x v="2270"/>
    <d v="2017-01-10T13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3"/>
    <x v="6"/>
    <s v="tabletop games"/>
    <x v="2271"/>
    <d v="2016-12-09T16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"/>
    <x v="6"/>
    <s v="tabletop games"/>
    <x v="2272"/>
    <d v="2015-12-07T08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"/>
    <x v="6"/>
    <s v="tabletop games"/>
    <x v="2273"/>
    <d v="2017-03-12T04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"/>
    <x v="6"/>
    <s v="tabletop games"/>
    <x v="2274"/>
    <d v="2014-02-23T04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4"/>
    <x v="6"/>
    <s v="tabletop games"/>
    <x v="2275"/>
    <d v="2014-12-22T06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5"/>
    <x v="6"/>
    <s v="tabletop games"/>
    <x v="2276"/>
    <d v="2014-01-05T07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8"/>
    <x v="6"/>
    <s v="tabletop games"/>
    <x v="2277"/>
    <d v="2012-02-27T08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"/>
    <x v="6"/>
    <s v="tabletop games"/>
    <x v="2278"/>
    <d v="2016-01-03T14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"/>
    <x v="6"/>
    <s v="tabletop games"/>
    <x v="2279"/>
    <d v="2015-02-03T2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"/>
    <x v="6"/>
    <s v="tabletop games"/>
    <x v="2280"/>
    <d v="2015-09-17T06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"/>
    <x v="4"/>
    <s v="rock"/>
    <x v="2281"/>
    <d v="2011-07-24T22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6"/>
    <x v="4"/>
    <s v="rock"/>
    <x v="2282"/>
    <d v="2016-01-13T20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"/>
    <x v="4"/>
    <s v="rock"/>
    <x v="2283"/>
    <d v="2012-05-08T18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"/>
    <x v="4"/>
    <s v="rock"/>
    <x v="2284"/>
    <d v="2011-03-11T2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"/>
    <x v="4"/>
    <s v="rock"/>
    <x v="2285"/>
    <d v="2012-06-28T20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"/>
    <x v="4"/>
    <s v="rock"/>
    <x v="2286"/>
    <d v="2013-09-05T19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1"/>
    <x v="4"/>
    <s v="rock"/>
    <x v="2287"/>
    <d v="2014-06-23T08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"/>
    <x v="4"/>
    <s v="rock"/>
    <x v="2288"/>
    <d v="2012-06-26T1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"/>
    <x v="4"/>
    <s v="rock"/>
    <x v="2289"/>
    <d v="2013-12-06T15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4"/>
    <x v="4"/>
    <s v="rock"/>
    <x v="2290"/>
    <d v="2009-12-01T09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"/>
    <x v="4"/>
    <s v="rock"/>
    <x v="2291"/>
    <d v="2012-04-22T2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7"/>
    <x v="4"/>
    <s v="rock"/>
    <x v="2292"/>
    <d v="2012-04-18T08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"/>
    <x v="4"/>
    <s v="rock"/>
    <x v="2293"/>
    <d v="2012-09-24T19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"/>
    <x v="4"/>
    <s v="rock"/>
    <x v="2294"/>
    <d v="2013-01-20T09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"/>
    <x v="4"/>
    <s v="rock"/>
    <x v="2295"/>
    <d v="2013-01-26T14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2"/>
    <x v="4"/>
    <s v="rock"/>
    <x v="2296"/>
    <d v="2012-02-23T09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3"/>
    <x v="4"/>
    <s v="rock"/>
    <x v="2297"/>
    <d v="2012-03-13T19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"/>
    <x v="4"/>
    <s v="rock"/>
    <x v="2298"/>
    <d v="2014-03-26T11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"/>
    <x v="4"/>
    <s v="rock"/>
    <x v="2299"/>
    <d v="2011-02-05T16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6"/>
    <x v="4"/>
    <s v="rock"/>
    <x v="2300"/>
    <d v="2012-06-28T09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2"/>
    <x v="4"/>
    <s v="indie rock"/>
    <x v="2301"/>
    <d v="2013-06-20T19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"/>
    <x v="4"/>
    <s v="indie rock"/>
    <x v="2302"/>
    <d v="2013-12-30T23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"/>
    <x v="4"/>
    <s v="indie rock"/>
    <x v="2303"/>
    <d v="2011-12-12T19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"/>
    <x v="4"/>
    <s v="indie rock"/>
    <x v="2304"/>
    <d v="2010-12-31T20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"/>
    <x v="4"/>
    <s v="indie rock"/>
    <x v="2305"/>
    <d v="2014-08-08T1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"/>
    <x v="4"/>
    <s v="indie rock"/>
    <x v="2306"/>
    <d v="2012-03-09T20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8"/>
    <x v="4"/>
    <s v="indie rock"/>
    <x v="2307"/>
    <d v="2012-05-05T11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"/>
    <x v="4"/>
    <s v="indie rock"/>
    <x v="2308"/>
    <d v="2014-08-28T17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60"/>
    <x v="4"/>
    <s v="indie rock"/>
    <x v="2309"/>
    <d v="2013-03-09T15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5"/>
    <x v="4"/>
    <s v="indie rock"/>
    <x v="2310"/>
    <d v="2013-03-21T10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"/>
    <x v="4"/>
    <s v="indie rock"/>
    <x v="2311"/>
    <d v="2014-05-06T16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1"/>
    <x v="4"/>
    <s v="indie rock"/>
    <x v="2312"/>
    <d v="2014-04-18T15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15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8"/>
    <x v="4"/>
    <s v="indie rock"/>
    <x v="2314"/>
    <d v="2012-06-07T05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"/>
    <x v="4"/>
    <s v="indie rock"/>
    <x v="2315"/>
    <d v="2012-05-05T09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"/>
    <x v="4"/>
    <s v="indie rock"/>
    <x v="2316"/>
    <d v="2009-12-09T10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9"/>
    <x v="4"/>
    <s v="indie rock"/>
    <x v="2317"/>
    <d v="2010-02-14T21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"/>
    <x v="4"/>
    <s v="indie rock"/>
    <x v="2318"/>
    <d v="2009-09-25T19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2"/>
    <x v="4"/>
    <s v="indie rock"/>
    <x v="2319"/>
    <d v="2013-12-14T17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"/>
    <x v="4"/>
    <s v="indie rock"/>
    <x v="2320"/>
    <d v="2014-04-02T10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5"/>
    <x v="7"/>
    <s v="small batch"/>
    <x v="2321"/>
    <d v="2017-04-03T2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"/>
    <x v="7"/>
    <s v="small batch"/>
    <x v="2322"/>
    <d v="2017-04-09T12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0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"/>
    <x v="7"/>
    <s v="small batch"/>
    <x v="2324"/>
    <d v="2017-03-26T12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"/>
    <x v="7"/>
    <s v="small batch"/>
    <x v="2325"/>
    <d v="2017-03-29T15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09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5"/>
    <x v="7"/>
    <s v="small batch"/>
    <x v="2327"/>
    <d v="2014-08-26T14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"/>
    <x v="7"/>
    <s v="small batch"/>
    <x v="2328"/>
    <d v="2015-06-14T10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2"/>
    <x v="7"/>
    <s v="small batch"/>
    <x v="2329"/>
    <d v="2014-07-17T06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20"/>
    <x v="7"/>
    <s v="small batch"/>
    <x v="2330"/>
    <d v="2015-12-24T16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1"/>
    <x v="7"/>
    <s v="small batch"/>
    <x v="2331"/>
    <d v="2014-08-17T16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6"/>
    <x v="7"/>
    <s v="small batch"/>
    <x v="2332"/>
    <d v="2015-02-06T07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4"/>
    <x v="7"/>
    <s v="small batch"/>
    <x v="2333"/>
    <d v="2014-05-29T09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1"/>
    <x v="7"/>
    <s v="small batch"/>
    <x v="2334"/>
    <d v="2014-11-05T09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6"/>
    <x v="7"/>
    <s v="small batch"/>
    <x v="2335"/>
    <d v="2014-06-11T05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"/>
    <x v="7"/>
    <s v="small batch"/>
    <x v="2336"/>
    <d v="2014-03-08T14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"/>
    <x v="7"/>
    <s v="small batch"/>
    <x v="2337"/>
    <d v="2014-06-26T07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"/>
    <x v="7"/>
    <s v="small batch"/>
    <x v="2338"/>
    <d v="2014-06-29T13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7"/>
    <x v="7"/>
    <s v="small batch"/>
    <x v="2339"/>
    <d v="2016-12-18T23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x v="7"/>
    <s v="small batch"/>
    <x v="2340"/>
    <d v="2016-10-30T07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1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5T21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1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09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15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1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06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14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0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12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"/>
    <x v="2"/>
    <s v="web"/>
    <x v="2351"/>
    <d v="2015-04-29T18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07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08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09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8"/>
    <x v="2"/>
    <s v="web"/>
    <x v="2355"/>
    <d v="2015-05-02T14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0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06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0T16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07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08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14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08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8T16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14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15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"/>
    <x v="2"/>
    <s v="web"/>
    <x v="2366"/>
    <d v="2015-10-21T04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8"/>
    <x v="2"/>
    <s v="web"/>
    <x v="2367"/>
    <d v="2016-04-25T14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08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1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1"/>
    <x v="2"/>
    <s v="web"/>
    <x v="2370"/>
    <d v="2014-12-17T20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0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3T17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07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12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12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2"/>
    <x v="2"/>
    <s v="web"/>
    <x v="2376"/>
    <d v="2015-12-10T14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13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5T16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4T16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"/>
    <x v="2"/>
    <s v="web"/>
    <x v="2380"/>
    <d v="2015-10-01T11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"/>
    <x v="2"/>
    <s v="web"/>
    <x v="2381"/>
    <d v="2015-04-10T14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8"/>
    <x v="2"/>
    <s v="web"/>
    <x v="2382"/>
    <d v="2015-08-03T20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1T17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3T18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3"/>
    <x v="2"/>
    <s v="web"/>
    <x v="2385"/>
    <d v="2015-08-05T08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12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07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8"/>
    <x v="2"/>
    <s v="web"/>
    <x v="2388"/>
    <d v="2015-01-15T11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13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3T22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0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8T18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07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2"/>
    <x v="2"/>
    <s v="web"/>
    <x v="2394"/>
    <d v="2015-02-26T00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0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12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13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13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12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3T22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"/>
    <x v="7"/>
    <s v="food trucks"/>
    <x v="2401"/>
    <d v="2016-03-05T11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08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7"/>
    <x v="7"/>
    <s v="food trucks"/>
    <x v="2403"/>
    <d v="2016-03-30T12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2T16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"/>
    <x v="7"/>
    <s v="food trucks"/>
    <x v="2405"/>
    <d v="2016-09-03T06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"/>
    <x v="7"/>
    <s v="food trucks"/>
    <x v="2406"/>
    <d v="2015-01-18T18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"/>
    <x v="7"/>
    <s v="food trucks"/>
    <x v="2407"/>
    <d v="2015-04-10T22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5T20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7"/>
    <x v="7"/>
    <s v="food trucks"/>
    <x v="2409"/>
    <d v="2015-08-18T13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1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"/>
    <x v="7"/>
    <s v="food trucks"/>
    <x v="2411"/>
    <d v="2015-08-25T09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0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"/>
    <x v="7"/>
    <s v="food trucks"/>
    <x v="2413"/>
    <d v="2014-05-31T15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"/>
    <x v="7"/>
    <s v="food trucks"/>
    <x v="2414"/>
    <d v="2015-08-21T19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6"/>
    <x v="7"/>
    <s v="food trucks"/>
    <x v="2415"/>
    <d v="2016-07-15T12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07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13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1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09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"/>
    <x v="7"/>
    <s v="food trucks"/>
    <x v="2420"/>
    <d v="2014-11-09T17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08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08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08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"/>
    <x v="7"/>
    <s v="food trucks"/>
    <x v="2424"/>
    <d v="2014-10-27T13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14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7T20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2T22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09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"/>
    <x v="7"/>
    <s v="food trucks"/>
    <x v="2429"/>
    <d v="2017-02-05T08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1"/>
    <x v="7"/>
    <s v="food trucks"/>
    <x v="2430"/>
    <d v="2016-02-11T19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7T18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7T21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13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3T20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4T22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3"/>
    <x v="7"/>
    <s v="food trucks"/>
    <x v="2436"/>
    <d v="2016-01-29T06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0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14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1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13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"/>
    <x v="7"/>
    <s v="small batch"/>
    <x v="2441"/>
    <d v="2015-07-22T20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"/>
    <x v="7"/>
    <s v="small batch"/>
    <x v="2442"/>
    <d v="2015-03-19T07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"/>
    <x v="7"/>
    <s v="small batch"/>
    <x v="2443"/>
    <d v="2014-08-15T07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"/>
    <x v="7"/>
    <s v="small batch"/>
    <x v="2444"/>
    <d v="2016-05-25T10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"/>
    <x v="7"/>
    <s v="small batch"/>
    <x v="2445"/>
    <d v="2015-09-25T20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6"/>
    <x v="7"/>
    <s v="small batch"/>
    <x v="2446"/>
    <d v="2016-11-26T07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2"/>
    <x v="7"/>
    <s v="small batch"/>
    <x v="2447"/>
    <d v="2016-11-11T2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8"/>
    <x v="7"/>
    <s v="small batch"/>
    <x v="2448"/>
    <d v="2016-08-30T21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29T20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"/>
    <x v="7"/>
    <s v="small batch"/>
    <x v="2450"/>
    <d v="2014-10-27T19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"/>
    <x v="7"/>
    <s v="small batch"/>
    <x v="2451"/>
    <d v="2017-03-05T13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"/>
    <x v="7"/>
    <s v="small batch"/>
    <x v="2452"/>
    <d v="2015-12-29T15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"/>
    <x v="7"/>
    <s v="small batch"/>
    <x v="2453"/>
    <d v="2017-02-02T08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2"/>
    <x v="7"/>
    <s v="small batch"/>
    <x v="2454"/>
    <d v="2017-03-10T20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"/>
    <x v="7"/>
    <s v="small batch"/>
    <x v="2455"/>
    <d v="2016-04-20T10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"/>
    <x v="7"/>
    <s v="small batch"/>
    <x v="2456"/>
    <d v="2017-02-25T15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90"/>
    <x v="7"/>
    <s v="small batch"/>
    <x v="2457"/>
    <d v="2016-03-24T05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9"/>
    <x v="7"/>
    <s v="small batch"/>
    <x v="2458"/>
    <d v="2016-06-09T11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9"/>
    <x v="7"/>
    <s v="small batch"/>
    <x v="2459"/>
    <d v="2016-03-23T06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6"/>
    <x v="7"/>
    <s v="small batch"/>
    <x v="2460"/>
    <d v="2017-01-02T20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1"/>
    <x v="4"/>
    <s v="indie rock"/>
    <x v="2461"/>
    <d v="2011-09-30T19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9"/>
    <x v="4"/>
    <s v="indie rock"/>
    <x v="2462"/>
    <d v="2012-07-18T20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1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2"/>
    <x v="4"/>
    <s v="indie rock"/>
    <x v="2464"/>
    <d v="2015-09-30T11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"/>
    <x v="4"/>
    <s v="indie rock"/>
    <x v="2465"/>
    <d v="2012-09-23T09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"/>
    <x v="4"/>
    <s v="indie rock"/>
    <x v="2466"/>
    <d v="2013-05-08T18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8"/>
    <x v="4"/>
    <s v="indie rock"/>
    <x v="2467"/>
    <d v="2012-05-10T09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7"/>
    <x v="4"/>
    <s v="indie rock"/>
    <x v="2468"/>
    <d v="2012-10-27T2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"/>
    <x v="4"/>
    <s v="indie rock"/>
    <x v="2469"/>
    <d v="2011-02-08T02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9"/>
    <x v="4"/>
    <s v="indie rock"/>
    <x v="2470"/>
    <d v="2012-05-23T17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8"/>
    <x v="4"/>
    <s v="indie rock"/>
    <x v="2471"/>
    <d v="2012-01-25T15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8"/>
    <x v="4"/>
    <s v="indie rock"/>
    <x v="2472"/>
    <d v="2010-09-03T17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3"/>
    <x v="4"/>
    <s v="indie rock"/>
    <x v="2473"/>
    <d v="2012-11-10T10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2"/>
    <x v="4"/>
    <s v="indie rock"/>
    <x v="2474"/>
    <d v="2010-10-10T16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"/>
    <x v="4"/>
    <s v="indie rock"/>
    <x v="2475"/>
    <d v="2010-07-10T14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"/>
    <x v="4"/>
    <s v="indie rock"/>
    <x v="2476"/>
    <d v="2014-11-03T00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"/>
    <x v="4"/>
    <s v="indie rock"/>
    <x v="2477"/>
    <d v="2012-08-12T08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"/>
    <x v="4"/>
    <s v="indie rock"/>
    <x v="2478"/>
    <d v="2013-01-13T14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"/>
    <x v="4"/>
    <s v="indie rock"/>
    <x v="2479"/>
    <d v="2012-07-27T18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14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8"/>
    <x v="4"/>
    <s v="indie rock"/>
    <x v="2481"/>
    <d v="2012-04-30T07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"/>
    <x v="4"/>
    <s v="indie rock"/>
    <x v="2482"/>
    <d v="2011-08-01T10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6"/>
    <x v="4"/>
    <s v="indie rock"/>
    <x v="2483"/>
    <d v="2012-05-01T09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"/>
    <x v="4"/>
    <s v="indie rock"/>
    <x v="2484"/>
    <d v="2011-09-15T14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"/>
    <x v="4"/>
    <s v="indie rock"/>
    <x v="2485"/>
    <d v="2011-10-12T15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7"/>
    <x v="4"/>
    <s v="indie rock"/>
    <x v="2486"/>
    <d v="2012-04-22T08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"/>
    <x v="4"/>
    <s v="indie rock"/>
    <x v="2487"/>
    <d v="2012-05-26T17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"/>
    <x v="4"/>
    <s v="indie rock"/>
    <x v="2488"/>
    <d v="2011-11-16T08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"/>
    <x v="4"/>
    <s v="indie rock"/>
    <x v="2489"/>
    <d v="2013-05-09T08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8"/>
    <x v="4"/>
    <s v="indie rock"/>
    <x v="2490"/>
    <d v="2012-06-22T21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2"/>
    <x v="4"/>
    <s v="indie rock"/>
    <x v="2491"/>
    <d v="2011-01-15T17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8"/>
    <x v="4"/>
    <s v="indie rock"/>
    <x v="2492"/>
    <d v="2012-06-16T01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"/>
    <x v="4"/>
    <s v="indie rock"/>
    <x v="2493"/>
    <d v="2013-04-28T20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9"/>
    <x v="4"/>
    <s v="indie rock"/>
    <x v="2494"/>
    <d v="2012-05-23T07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6"/>
    <x v="4"/>
    <s v="indie rock"/>
    <x v="2495"/>
    <d v="2012-06-06T14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14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1"/>
    <x v="4"/>
    <s v="indie rock"/>
    <x v="2497"/>
    <d v="2011-08-05T13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3"/>
    <x v="4"/>
    <s v="indie rock"/>
    <x v="2498"/>
    <d v="2015-01-27T15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8"/>
    <x v="4"/>
    <s v="indie rock"/>
    <x v="2499"/>
    <d v="2012-12-31T1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"/>
    <x v="4"/>
    <s v="indie rock"/>
    <x v="2500"/>
    <d v="2012-06-23T10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"/>
    <x v="7"/>
    <s v="restaurants"/>
    <x v="2501"/>
    <d v="2015-09-27T10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"/>
    <x v="7"/>
    <s v="restaurants"/>
    <x v="2502"/>
    <d v="2014-09-21T11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13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4T17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3T16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13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0T17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14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6"/>
    <x v="7"/>
    <s v="restaurants"/>
    <x v="2509"/>
    <d v="2015-04-20T10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8"/>
    <x v="7"/>
    <s v="restaurants"/>
    <x v="2510"/>
    <d v="2015-05-14T15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02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13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5T16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3"/>
    <x v="7"/>
    <s v="restaurants"/>
    <x v="2514"/>
    <d v="2014-08-20T01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8"/>
    <x v="7"/>
    <s v="restaurants"/>
    <x v="2515"/>
    <d v="2015-02-22T12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08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4"/>
    <x v="7"/>
    <s v="restaurants"/>
    <x v="2517"/>
    <d v="2015-03-19T10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09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"/>
    <x v="7"/>
    <s v="restaurants"/>
    <x v="2519"/>
    <d v="2014-07-18T19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1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4"/>
    <x v="4"/>
    <s v="classical music"/>
    <x v="2521"/>
    <d v="2015-10-13T15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"/>
    <x v="4"/>
    <s v="classical music"/>
    <x v="2522"/>
    <d v="2016-04-22T06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"/>
    <x v="4"/>
    <s v="classical music"/>
    <x v="2523"/>
    <d v="2014-11-17T16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"/>
    <x v="4"/>
    <s v="classical music"/>
    <x v="2524"/>
    <d v="2014-12-20T20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"/>
    <x v="4"/>
    <s v="classical music"/>
    <x v="2525"/>
    <d v="2012-06-28T12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7"/>
    <x v="4"/>
    <s v="classical music"/>
    <x v="2526"/>
    <d v="2014-12-07T20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8"/>
    <x v="4"/>
    <s v="classical music"/>
    <x v="2527"/>
    <d v="2013-10-17T19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3"/>
    <x v="4"/>
    <s v="classical music"/>
    <x v="2528"/>
    <d v="2015-08-20T03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"/>
    <x v="4"/>
    <s v="classical music"/>
    <x v="2529"/>
    <d v="2012-03-24T16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"/>
    <x v="4"/>
    <s v="classical music"/>
    <x v="2530"/>
    <d v="2015-04-19T20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"/>
    <x v="4"/>
    <s v="classical music"/>
    <x v="2531"/>
    <d v="2015-08-14T19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"/>
    <x v="4"/>
    <s v="classical music"/>
    <x v="2532"/>
    <d v="2012-08-16T12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"/>
    <x v="4"/>
    <s v="classical music"/>
    <x v="2533"/>
    <d v="2013-03-01T10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09-12-31T22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"/>
    <x v="4"/>
    <s v="classical music"/>
    <x v="2535"/>
    <d v="2014-12-01T11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"/>
    <x v="4"/>
    <s v="classical music"/>
    <x v="2536"/>
    <d v="2013-07-29T18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07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10"/>
    <x v="4"/>
    <s v="classical music"/>
    <x v="2538"/>
    <d v="2013-02-23T20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70"/>
    <x v="4"/>
    <s v="classical music"/>
    <x v="2539"/>
    <d v="2015-02-02T13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6"/>
    <x v="4"/>
    <s v="classical music"/>
    <x v="2540"/>
    <d v="2011-10-29T08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"/>
    <x v="4"/>
    <s v="classical music"/>
    <x v="2541"/>
    <d v="2013-09-26T02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6"/>
    <x v="4"/>
    <s v="classical music"/>
    <x v="2542"/>
    <d v="2013-09-30T19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"/>
    <x v="4"/>
    <s v="classical music"/>
    <x v="2543"/>
    <d v="2011-01-01T19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"/>
    <x v="4"/>
    <s v="classical music"/>
    <x v="2544"/>
    <d v="2012-07-08T04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"/>
    <x v="4"/>
    <s v="classical music"/>
    <x v="2545"/>
    <d v="2015-02-26T16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"/>
    <x v="4"/>
    <s v="classical music"/>
    <x v="2546"/>
    <d v="2013-10-04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"/>
    <x v="4"/>
    <s v="classical music"/>
    <x v="2547"/>
    <d v="2012-04-04T09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"/>
    <x v="4"/>
    <s v="classical music"/>
    <x v="2548"/>
    <d v="2016-09-29T20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4"/>
    <x v="4"/>
    <s v="classical music"/>
    <x v="2549"/>
    <d v="2013-05-31T09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4"/>
    <x v="4"/>
    <s v="classical music"/>
    <x v="2550"/>
    <d v="2015-10-07T19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"/>
    <x v="4"/>
    <s v="classical music"/>
    <x v="2551"/>
    <d v="2012-03-21T12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8"/>
    <x v="4"/>
    <s v="classical music"/>
    <x v="2552"/>
    <d v="2017-03-05T11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9"/>
    <x v="4"/>
    <s v="classical music"/>
    <x v="2553"/>
    <d v="2012-09-20T20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5"/>
    <x v="4"/>
    <s v="classical music"/>
    <x v="2554"/>
    <d v="2015-05-31T19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"/>
    <x v="4"/>
    <s v="classical music"/>
    <x v="2555"/>
    <d v="2012-05-28T07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"/>
    <x v="4"/>
    <s v="classical music"/>
    <x v="2556"/>
    <d v="2012-12-24T15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30"/>
    <x v="4"/>
    <s v="classical music"/>
    <x v="2557"/>
    <d v="2014-05-15T09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6"/>
    <x v="4"/>
    <s v="classical music"/>
    <x v="2558"/>
    <d v="2015-05-01T05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6"/>
    <x v="4"/>
    <s v="classical music"/>
    <x v="2559"/>
    <d v="2011-11-15T11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14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04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04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29T19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7-31T16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12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15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13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07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3"/>
    <x v="7"/>
    <s v="food trucks"/>
    <x v="2569"/>
    <d v="2015-09-16T18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0"/>
    <x v="7"/>
    <s v="food trucks"/>
    <x v="2570"/>
    <d v="2017-02-08T13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3"/>
    <x v="7"/>
    <s v="food trucks"/>
    <x v="2571"/>
    <d v="2016-05-19T00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2T18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06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1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1T18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15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1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09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"/>
    <x v="7"/>
    <s v="food trucks"/>
    <x v="2579"/>
    <d v="2014-09-15T11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6"/>
    <x v="7"/>
    <s v="food trucks"/>
    <x v="2580"/>
    <d v="2015-05-15T19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"/>
    <x v="7"/>
    <s v="food trucks"/>
    <x v="2581"/>
    <d v="2015-11-16T08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15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09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4T20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15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4T23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3"/>
    <x v="7"/>
    <s v="food trucks"/>
    <x v="2587"/>
    <d v="2015-12-30T08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"/>
    <x v="7"/>
    <s v="food trucks"/>
    <x v="2588"/>
    <d v="2015-03-31T05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03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06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12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1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12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15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"/>
    <x v="7"/>
    <s v="food trucks"/>
    <x v="2595"/>
    <d v="2017-02-23T21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6"/>
    <x v="7"/>
    <s v="food trucks"/>
    <x v="2596"/>
    <d v="2014-08-07T07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"/>
    <x v="7"/>
    <s v="food trucks"/>
    <x v="2597"/>
    <d v="2016-06-19T00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4"/>
    <x v="7"/>
    <s v="food trucks"/>
    <x v="2598"/>
    <d v="2015-09-23T12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0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6"/>
    <x v="7"/>
    <s v="food trucks"/>
    <x v="2600"/>
    <d v="2016-03-25T12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2"/>
    <x v="2"/>
    <s v="space exploration"/>
    <x v="2601"/>
    <d v="2012-09-12T19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"/>
    <x v="2"/>
    <s v="space exploration"/>
    <x v="2602"/>
    <d v="2014-11-12T13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6"/>
    <x v="2"/>
    <s v="space exploration"/>
    <x v="2603"/>
    <d v="2013-12-23T13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5"/>
    <x v="2"/>
    <s v="space exploration"/>
    <x v="2604"/>
    <d v="2012-04-28T17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1"/>
    <x v="2"/>
    <s v="space exploration"/>
    <x v="2605"/>
    <d v="2016-06-17T04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"/>
    <x v="2"/>
    <s v="space exploration"/>
    <x v="2606"/>
    <d v="2014-04-29T09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2"/>
    <x v="2"/>
    <s v="space exploration"/>
    <x v="2607"/>
    <d v="2015-08-11T18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9"/>
    <x v="2"/>
    <s v="space exploration"/>
    <x v="2608"/>
    <d v="2017-03-14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"/>
    <x v="2"/>
    <s v="space exploration"/>
    <x v="2609"/>
    <d v="2012-07-14T21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6"/>
    <x v="2"/>
    <s v="space exploration"/>
    <x v="2610"/>
    <d v="2016-08-21T22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4"/>
    <x v="2"/>
    <s v="space exploration"/>
    <x v="2611"/>
    <d v="2017-01-02T14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"/>
    <x v="2"/>
    <s v="space exploration"/>
    <x v="2612"/>
    <d v="2015-01-08T19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1"/>
    <x v="2"/>
    <s v="space exploration"/>
    <x v="2613"/>
    <d v="2012-09-21T11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"/>
    <x v="2"/>
    <s v="space exploration"/>
    <x v="2614"/>
    <d v="2014-04-29T21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"/>
    <x v="2"/>
    <s v="space exploration"/>
    <x v="2615"/>
    <d v="2016-04-30T04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"/>
    <x v="2"/>
    <s v="space exploration"/>
    <x v="2616"/>
    <d v="2015-08-25T15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8"/>
    <x v="2"/>
    <s v="space exploration"/>
    <x v="2617"/>
    <d v="2014-10-20T12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"/>
    <x v="2"/>
    <s v="space exploration"/>
    <x v="2618"/>
    <d v="2015-12-01T12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6"/>
    <x v="2"/>
    <s v="space exploration"/>
    <x v="2619"/>
    <d v="2015-10-23T03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5"/>
    <x v="2"/>
    <s v="space exploration"/>
    <x v="2620"/>
    <d v="2015-10-10T17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"/>
    <x v="2"/>
    <s v="space exploration"/>
    <x v="2621"/>
    <d v="2015-05-21T09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7"/>
    <x v="2"/>
    <s v="space exploration"/>
    <x v="2622"/>
    <d v="2016-12-30T09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7"/>
    <x v="2"/>
    <s v="space exploration"/>
    <x v="2623"/>
    <d v="2016-12-01T22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2"/>
    <x v="2"/>
    <s v="space exploration"/>
    <x v="2624"/>
    <d v="2012-09-13T02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"/>
    <x v="2"/>
    <s v="space exploration"/>
    <x v="2625"/>
    <d v="2016-11-09T12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07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2"/>
    <x v="2"/>
    <s v="space exploration"/>
    <x v="2627"/>
    <d v="2015-11-26T12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"/>
    <x v="2"/>
    <s v="space exploration"/>
    <x v="2628"/>
    <d v="2014-11-30T15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4"/>
    <x v="2"/>
    <s v="space exploration"/>
    <x v="2629"/>
    <d v="2015-05-14T04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9"/>
    <x v="2"/>
    <s v="space exploration"/>
    <x v="2630"/>
    <d v="2016-06-30T02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"/>
    <x v="2"/>
    <s v="space exploration"/>
    <x v="2631"/>
    <d v="2015-08-29T20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5"/>
    <x v="2"/>
    <s v="space exploration"/>
    <x v="2632"/>
    <d v="2016-05-28T17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"/>
    <x v="2"/>
    <s v="space exploration"/>
    <x v="2633"/>
    <d v="2014-02-27T15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"/>
    <x v="2"/>
    <s v="space exploration"/>
    <x v="2634"/>
    <d v="2016-09-29T07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7"/>
    <x v="2"/>
    <s v="space exploration"/>
    <x v="2635"/>
    <d v="2015-03-09T13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"/>
    <x v="2"/>
    <s v="space exploration"/>
    <x v="2636"/>
    <d v="2016-10-15T17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2"/>
    <x v="2"/>
    <s v="space exploration"/>
    <x v="2637"/>
    <d v="2016-10-12T05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"/>
    <x v="2"/>
    <s v="space exploration"/>
    <x v="2638"/>
    <d v="2015-01-15T13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"/>
    <x v="2"/>
    <s v="space exploration"/>
    <x v="2639"/>
    <d v="2015-02-19T12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6"/>
    <x v="2"/>
    <s v="space exploration"/>
    <x v="2640"/>
    <d v="2015-06-07T19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12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4T22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4"/>
    <x v="2"/>
    <s v="space exploration"/>
    <x v="2643"/>
    <d v="2016-12-20T23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"/>
    <x v="2"/>
    <s v="space exploration"/>
    <x v="2644"/>
    <d v="2017-03-10T11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"/>
    <x v="2"/>
    <s v="space exploration"/>
    <x v="2645"/>
    <d v="2014-11-08T13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9"/>
    <x v="2"/>
    <s v="space exploration"/>
    <x v="2646"/>
    <d v="2015-09-08T23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3T22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8"/>
    <x v="2"/>
    <s v="space exploration"/>
    <x v="2648"/>
    <d v="2016-03-09T09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"/>
    <x v="2"/>
    <s v="space exploration"/>
    <x v="2649"/>
    <d v="2016-02-01T15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2"/>
    <x v="2"/>
    <s v="space exploration"/>
    <x v="2650"/>
    <d v="2016-12-21T06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8"/>
    <x v="2"/>
    <s v="space exploration"/>
    <x v="2651"/>
    <d v="2015-12-17T11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"/>
    <x v="2"/>
    <s v="space exploration"/>
    <x v="2652"/>
    <d v="2014-12-09T19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4"/>
    <x v="2"/>
    <s v="space exploration"/>
    <x v="2653"/>
    <d v="2014-06-12T2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9"/>
    <x v="2"/>
    <s v="space exploration"/>
    <x v="2654"/>
    <d v="2015-04-21T05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"/>
    <x v="2"/>
    <s v="space exploration"/>
    <x v="2655"/>
    <d v="2016-02-09T12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3"/>
    <x v="2"/>
    <s v="space exploration"/>
    <x v="2656"/>
    <d v="2017-03-12T11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"/>
    <x v="2"/>
    <s v="space exploration"/>
    <x v="2657"/>
    <d v="2016-08-02T17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3"/>
    <x v="2"/>
    <s v="space exploration"/>
    <x v="2658"/>
    <d v="2016-07-30T13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"/>
    <x v="2"/>
    <s v="space exploration"/>
    <x v="2659"/>
    <d v="2015-04-17T17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4"/>
    <x v="2"/>
    <s v="space exploration"/>
    <x v="2660"/>
    <d v="2015-11-24T10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6"/>
    <x v="2"/>
    <s v="makerspaces"/>
    <x v="2661"/>
    <d v="2013-10-25T15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09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4"/>
    <x v="2"/>
    <s v="makerspaces"/>
    <x v="2663"/>
    <d v="2015-09-04T07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"/>
    <x v="2"/>
    <s v="makerspaces"/>
    <x v="2664"/>
    <d v="2015-12-08T22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4"/>
    <x v="2"/>
    <s v="makerspaces"/>
    <x v="2665"/>
    <d v="2015-05-04T13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"/>
    <x v="2"/>
    <s v="makerspaces"/>
    <x v="2666"/>
    <d v="2015-09-25T13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"/>
    <x v="2"/>
    <s v="makerspaces"/>
    <x v="2667"/>
    <d v="2016-02-10T14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1"/>
    <x v="2"/>
    <s v="makerspaces"/>
    <x v="2668"/>
    <d v="2015-11-09T06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09T16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2"/>
    <x v="2"/>
    <s v="makerspaces"/>
    <x v="2670"/>
    <d v="2014-07-28T16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4"/>
    <x v="2"/>
    <s v="makerspaces"/>
    <x v="2671"/>
    <d v="2014-12-19T11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1"/>
    <x v="2"/>
    <s v="makerspaces"/>
    <x v="2672"/>
    <d v="2015-12-27T22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"/>
    <x v="2"/>
    <s v="makerspaces"/>
    <x v="2673"/>
    <d v="2014-10-29T14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9"/>
    <x v="2"/>
    <s v="makerspaces"/>
    <x v="2674"/>
    <d v="2016-07-04T20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"/>
    <x v="2"/>
    <s v="makerspaces"/>
    <x v="2675"/>
    <d v="2014-11-10T13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8"/>
    <x v="2"/>
    <s v="makerspaces"/>
    <x v="2676"/>
    <d v="2016-05-22T06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"/>
    <x v="2"/>
    <s v="makerspaces"/>
    <x v="2677"/>
    <d v="2014-07-02T16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1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7T16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5T20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8"/>
    <x v="7"/>
    <s v="food trucks"/>
    <x v="2681"/>
    <d v="2014-07-10T13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5"/>
    <x v="7"/>
    <s v="food trucks"/>
    <x v="2682"/>
    <d v="2014-11-21T21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0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13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07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15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07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"/>
    <x v="7"/>
    <s v="food trucks"/>
    <x v="2688"/>
    <d v="2015-02-23T19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15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3"/>
    <x v="7"/>
    <s v="food trucks"/>
    <x v="2690"/>
    <d v="2015-06-02T18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8"/>
    <x v="7"/>
    <s v="food trucks"/>
    <x v="2691"/>
    <d v="2015-05-10T09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4T23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"/>
    <x v="7"/>
    <s v="food trucks"/>
    <x v="2693"/>
    <d v="2014-08-12T19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5T19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4"/>
    <x v="7"/>
    <s v="food trucks"/>
    <x v="2695"/>
    <d v="2015-04-13T19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"/>
    <x v="7"/>
    <s v="food trucks"/>
    <x v="2696"/>
    <d v="2014-12-25T12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7"/>
    <x v="7"/>
    <s v="food trucks"/>
    <x v="2697"/>
    <d v="2015-08-02T14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"/>
    <x v="7"/>
    <s v="food trucks"/>
    <x v="2698"/>
    <d v="2014-06-27T13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13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8"/>
    <x v="7"/>
    <s v="food trucks"/>
    <x v="2700"/>
    <d v="2014-09-18T12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"/>
    <x v="1"/>
    <s v="spaces"/>
    <x v="2701"/>
    <d v="2017-04-07T09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"/>
    <x v="1"/>
    <s v="spaces"/>
    <x v="2702"/>
    <d v="2017-04-05T10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"/>
    <x v="1"/>
    <s v="spaces"/>
    <x v="2703"/>
    <d v="2017-03-22T07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4"/>
    <x v="1"/>
    <s v="spaces"/>
    <x v="2704"/>
    <d v="2017-04-05T11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"/>
    <x v="1"/>
    <s v="spaces"/>
    <x v="2705"/>
    <d v="2017-03-24T12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"/>
    <x v="1"/>
    <s v="spaces"/>
    <x v="2706"/>
    <d v="2014-10-15T22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"/>
    <x v="1"/>
    <s v="spaces"/>
    <x v="2707"/>
    <d v="2013-05-26T22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"/>
    <x v="1"/>
    <s v="spaces"/>
    <x v="2708"/>
    <d v="2016-07-21T08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5"/>
    <x v="1"/>
    <s v="spaces"/>
    <x v="2709"/>
    <d v="2016-10-03T19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5"/>
    <x v="1"/>
    <s v="spaces"/>
    <x v="2710"/>
    <d v="2014-08-08T18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4"/>
    <x v="1"/>
    <s v="spaces"/>
    <x v="2711"/>
    <d v="2014-06-20T14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1"/>
    <x v="1"/>
    <s v="spaces"/>
    <x v="2712"/>
    <d v="2013-07-13T1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07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"/>
    <x v="1"/>
    <s v="spaces"/>
    <x v="2714"/>
    <d v="2016-10-14T15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8"/>
    <x v="1"/>
    <s v="spaces"/>
    <x v="2715"/>
    <d v="2016-02-21T01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"/>
    <x v="1"/>
    <s v="spaces"/>
    <x v="2716"/>
    <d v="2015-10-07T23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"/>
    <x v="1"/>
    <s v="spaces"/>
    <x v="2717"/>
    <d v="2014-12-06T14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6"/>
    <x v="1"/>
    <s v="spaces"/>
    <x v="2718"/>
    <d v="2016-05-03T15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5"/>
    <x v="1"/>
    <s v="spaces"/>
    <x v="2719"/>
    <d v="2016-04-17T15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1"/>
    <x v="1"/>
    <s v="spaces"/>
    <x v="2720"/>
    <d v="2016-11-11T04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1"/>
    <x v="2"/>
    <s v="hardware"/>
    <x v="2721"/>
    <d v="2013-09-06T1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"/>
    <x v="2"/>
    <s v="hardware"/>
    <x v="2722"/>
    <d v="2017-01-29T12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"/>
    <x v="2"/>
    <s v="hardware"/>
    <x v="2723"/>
    <d v="2014-12-31T13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"/>
    <x v="2"/>
    <s v="hardware"/>
    <x v="2724"/>
    <d v="2015-08-14T23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2"/>
    <x v="2"/>
    <s v="hardware"/>
    <x v="2725"/>
    <d v="2017-03-01T09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2"/>
    <x v="2"/>
    <s v="hardware"/>
    <x v="2726"/>
    <d v="2016-04-22T05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70"/>
    <x v="2"/>
    <s v="hardware"/>
    <x v="2727"/>
    <d v="2015-08-07T08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"/>
    <x v="2"/>
    <s v="hardware"/>
    <x v="2728"/>
    <d v="2015-12-30T06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1"/>
    <x v="2"/>
    <s v="hardware"/>
    <x v="2729"/>
    <d v="2015-04-30T21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"/>
    <x v="2"/>
    <s v="hardware"/>
    <x v="2730"/>
    <d v="2013-04-22T04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6"/>
    <x v="2"/>
    <s v="hardware"/>
    <x v="2731"/>
    <d v="2014-10-17T2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"/>
    <x v="2"/>
    <s v="hardware"/>
    <x v="2732"/>
    <d v="2013-05-27T16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2"/>
    <x v="2"/>
    <s v="hardware"/>
    <x v="2733"/>
    <d v="2015-04-09T2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9"/>
    <x v="2"/>
    <s v="hardware"/>
    <x v="2734"/>
    <d v="2016-10-13T1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2"/>
    <x v="2"/>
    <s v="hardware"/>
    <x v="2735"/>
    <d v="2013-03-13T12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70"/>
    <x v="2"/>
    <s v="hardware"/>
    <x v="2736"/>
    <d v="2014-04-23T07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2"/>
    <x v="2"/>
    <s v="hardware"/>
    <x v="2737"/>
    <d v="2014-01-15T1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"/>
    <x v="2"/>
    <s v="hardware"/>
    <x v="2738"/>
    <d v="2016-11-05T19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"/>
    <x v="2"/>
    <s v="hardware"/>
    <x v="2739"/>
    <d v="2014-05-05T13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"/>
    <x v="2"/>
    <s v="hardware"/>
    <x v="2740"/>
    <d v="2015-03-11T15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9"/>
    <x v="3"/>
    <s v="children's books"/>
    <x v="2741"/>
    <d v="2014-10-19T18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1"/>
    <x v="3"/>
    <s v="children's books"/>
    <x v="2742"/>
    <d v="2012-05-15T09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8T23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8"/>
    <x v="3"/>
    <s v="children's books"/>
    <x v="2744"/>
    <d v="2012-02-28T17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6"/>
    <x v="3"/>
    <s v="children's books"/>
    <x v="2745"/>
    <d v="2012-07-14T15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"/>
    <x v="3"/>
    <s v="children's books"/>
    <x v="2746"/>
    <d v="2014-08-29T10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5T19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"/>
    <x v="3"/>
    <s v="children's books"/>
    <x v="2748"/>
    <d v="2016-09-02T09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0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12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13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"/>
    <x v="3"/>
    <s v="children's books"/>
    <x v="2752"/>
    <d v="2011-12-18T10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8"/>
    <x v="3"/>
    <s v="children's books"/>
    <x v="2753"/>
    <d v="2012-08-26T13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07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"/>
    <x v="3"/>
    <s v="children's books"/>
    <x v="2755"/>
    <d v="2015-04-08T10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2"/>
    <x v="3"/>
    <s v="children's books"/>
    <x v="2756"/>
    <d v="2014-01-11T13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07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02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3"/>
    <x v="3"/>
    <s v="children's books"/>
    <x v="2759"/>
    <d v="2016-07-16T00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03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2T17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15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05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"/>
    <x v="3"/>
    <s v="children's books"/>
    <x v="2764"/>
    <d v="2012-05-30T11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05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08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"/>
    <x v="3"/>
    <s v="children's books"/>
    <x v="2767"/>
    <d v="2015-08-16T15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"/>
    <x v="3"/>
    <s v="children's books"/>
    <x v="2768"/>
    <d v="2012-03-29T05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1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"/>
    <x v="3"/>
    <s v="children's books"/>
    <x v="2770"/>
    <d v="2014-03-18T07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09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12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12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4"/>
    <x v="3"/>
    <s v="children's books"/>
    <x v="2774"/>
    <d v="2013-03-07T19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5T16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6"/>
    <x v="3"/>
    <s v="children's books"/>
    <x v="2776"/>
    <d v="2015-06-11T23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08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4"/>
    <x v="3"/>
    <s v="children's books"/>
    <x v="2778"/>
    <d v="2014-08-25T15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07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02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1T23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7"/>
    <x v="1"/>
    <s v="plays"/>
    <x v="2782"/>
    <d v="2015-02-16T20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9"/>
    <x v="1"/>
    <s v="plays"/>
    <x v="2783"/>
    <d v="2015-04-23T04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"/>
    <x v="1"/>
    <s v="plays"/>
    <x v="2784"/>
    <d v="2014-10-29T10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7"/>
    <x v="1"/>
    <s v="plays"/>
    <x v="2785"/>
    <d v="2016-08-05T13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40"/>
    <x v="1"/>
    <s v="plays"/>
    <x v="2786"/>
    <d v="2014-07-09T05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2"/>
    <x v="1"/>
    <s v="plays"/>
    <x v="2787"/>
    <d v="2014-07-17T20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3"/>
    <x v="1"/>
    <s v="plays"/>
    <x v="2788"/>
    <d v="2016-07-29T08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"/>
    <x v="1"/>
    <s v="plays"/>
    <x v="2789"/>
    <d v="2015-03-11T2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8"/>
    <x v="1"/>
    <s v="plays"/>
    <x v="2790"/>
    <d v="2015-02-11T14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"/>
    <x v="1"/>
    <s v="plays"/>
    <x v="2791"/>
    <d v="2016-09-08T2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90"/>
    <x v="1"/>
    <s v="plays"/>
    <x v="2792"/>
    <d v="2015-08-11T21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"/>
    <x v="1"/>
    <s v="plays"/>
    <x v="2793"/>
    <d v="2015-07-21T02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1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7"/>
    <x v="1"/>
    <s v="plays"/>
    <x v="2795"/>
    <d v="2014-06-06T15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04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"/>
    <x v="1"/>
    <s v="plays"/>
    <x v="2797"/>
    <d v="2014-07-08T14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"/>
    <x v="1"/>
    <s v="plays"/>
    <x v="2798"/>
    <d v="2015-07-31T08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5"/>
    <x v="1"/>
    <s v="plays"/>
    <x v="2799"/>
    <d v="2016-06-17T08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3"/>
    <x v="1"/>
    <s v="plays"/>
    <x v="2800"/>
    <d v="2015-01-04T05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"/>
    <x v="1"/>
    <s v="plays"/>
    <x v="2801"/>
    <d v="2014-10-10T03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4"/>
    <x v="1"/>
    <s v="plays"/>
    <x v="2802"/>
    <d v="2015-08-06T07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1"/>
    <x v="1"/>
    <s v="plays"/>
    <x v="2803"/>
    <d v="2015-07-15T16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02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"/>
    <x v="1"/>
    <s v="plays"/>
    <x v="2805"/>
    <d v="2015-08-22T04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"/>
    <x v="1"/>
    <s v="plays"/>
    <x v="2806"/>
    <d v="2015-08-05T03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8"/>
    <x v="1"/>
    <s v="plays"/>
    <x v="2807"/>
    <d v="2015-06-29T12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"/>
    <x v="1"/>
    <s v="plays"/>
    <x v="2808"/>
    <d v="2015-08-22T12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2"/>
    <x v="1"/>
    <s v="plays"/>
    <x v="2809"/>
    <d v="2016-03-30T06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"/>
    <x v="1"/>
    <s v="plays"/>
    <x v="2810"/>
    <d v="2014-05-31T19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3"/>
    <x v="1"/>
    <s v="plays"/>
    <x v="2811"/>
    <d v="2015-02-23T03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"/>
    <x v="1"/>
    <s v="plays"/>
    <x v="2812"/>
    <d v="2015-04-05T2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"/>
    <x v="1"/>
    <s v="plays"/>
    <x v="2813"/>
    <d v="2016-12-14T09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"/>
    <x v="1"/>
    <s v="plays"/>
    <x v="2814"/>
    <d v="2015-05-09T01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"/>
    <x v="1"/>
    <s v="plays"/>
    <x v="2815"/>
    <d v="2016-08-07T10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"/>
    <x v="1"/>
    <s v="plays"/>
    <x v="2816"/>
    <d v="2015-08-02T08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4"/>
    <x v="1"/>
    <s v="plays"/>
    <x v="2817"/>
    <d v="2015-02-28T07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4"/>
    <x v="1"/>
    <s v="plays"/>
    <x v="2818"/>
    <d v="2015-09-23T06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"/>
    <x v="1"/>
    <s v="plays"/>
    <x v="2819"/>
    <d v="2015-06-14T04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"/>
    <x v="1"/>
    <s v="plays"/>
    <x v="2820"/>
    <d v="2016-02-25T16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9"/>
    <x v="1"/>
    <s v="plays"/>
    <x v="2821"/>
    <d v="2014-09-23T14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4"/>
    <x v="1"/>
    <s v="plays"/>
    <x v="2822"/>
    <d v="2015-03-27T07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9"/>
    <x v="1"/>
    <s v="plays"/>
    <x v="2823"/>
    <d v="2015-03-31T14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1"/>
    <x v="1"/>
    <s v="plays"/>
    <x v="2824"/>
    <d v="2015-06-12T17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1"/>
    <x v="1"/>
    <s v="plays"/>
    <x v="2825"/>
    <d v="2015-12-04T11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"/>
    <x v="1"/>
    <s v="plays"/>
    <x v="2826"/>
    <d v="2015-07-09T23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5"/>
    <x v="1"/>
    <s v="plays"/>
    <x v="2827"/>
    <d v="2016-06-03T08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"/>
    <x v="1"/>
    <s v="plays"/>
    <x v="2828"/>
    <d v="2015-10-02T15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"/>
    <x v="1"/>
    <s v="plays"/>
    <x v="2829"/>
    <d v="2016-06-02T02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3"/>
    <x v="1"/>
    <s v="plays"/>
    <x v="2830"/>
    <d v="2014-05-11T19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4"/>
    <x v="1"/>
    <s v="plays"/>
    <x v="2831"/>
    <d v="2015-07-16T11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"/>
    <x v="1"/>
    <s v="plays"/>
    <x v="2832"/>
    <d v="2014-11-23T14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4"/>
    <x v="1"/>
    <s v="plays"/>
    <x v="2833"/>
    <d v="2015-10-10T18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5"/>
    <x v="1"/>
    <s v="plays"/>
    <x v="2834"/>
    <d v="2015-01-30T15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"/>
    <x v="1"/>
    <s v="plays"/>
    <x v="2835"/>
    <d v="2015-12-04T16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"/>
    <x v="1"/>
    <s v="plays"/>
    <x v="2836"/>
    <d v="2017-02-17T20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"/>
    <x v="1"/>
    <s v="plays"/>
    <x v="2837"/>
    <d v="2015-12-09T14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5"/>
    <x v="1"/>
    <s v="plays"/>
    <x v="2838"/>
    <d v="2014-08-13T14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6"/>
    <x v="1"/>
    <s v="plays"/>
    <x v="2839"/>
    <d v="2014-08-24T20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0"/>
    <x v="1"/>
    <s v="plays"/>
    <x v="2840"/>
    <d v="2015-03-18T09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0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03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2T2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05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1"/>
    <x v="1"/>
    <s v="plays"/>
    <x v="2845"/>
    <d v="2015-06-07T16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08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1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"/>
    <x v="1"/>
    <s v="plays"/>
    <x v="2848"/>
    <d v="2015-05-29T07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02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4"/>
    <x v="1"/>
    <s v="plays"/>
    <x v="2850"/>
    <d v="2014-09-05T16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15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6"/>
    <x v="1"/>
    <s v="plays"/>
    <x v="2852"/>
    <d v="2014-06-20T17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3T20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30"/>
    <x v="1"/>
    <s v="plays"/>
    <x v="2854"/>
    <d v="2015-05-07T09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15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"/>
    <x v="1"/>
    <s v="plays"/>
    <x v="2856"/>
    <d v="2015-08-08T13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0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03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0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30"/>
    <x v="1"/>
    <s v="plays"/>
    <x v="2860"/>
    <d v="2016-06-19T11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7"/>
    <x v="1"/>
    <s v="plays"/>
    <x v="2861"/>
    <d v="2015-09-24T06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"/>
    <x v="1"/>
    <s v="plays"/>
    <x v="2862"/>
    <d v="2014-06-24T10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08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"/>
    <x v="1"/>
    <s v="plays"/>
    <x v="2864"/>
    <d v="2015-07-17T05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5T18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3"/>
    <x v="1"/>
    <s v="plays"/>
    <x v="2866"/>
    <d v="2016-10-14T14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"/>
    <x v="1"/>
    <s v="plays"/>
    <x v="2867"/>
    <d v="2016-07-03T2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"/>
    <x v="1"/>
    <s v="plays"/>
    <x v="2868"/>
    <d v="2016-10-05T11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"/>
    <x v="1"/>
    <s v="plays"/>
    <x v="2869"/>
    <d v="2016-07-19T06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"/>
    <x v="1"/>
    <s v="plays"/>
    <x v="2870"/>
    <d v="2014-05-16T20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6"/>
    <x v="1"/>
    <s v="plays"/>
    <x v="2871"/>
    <d v="2014-12-21T09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19T18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"/>
    <x v="1"/>
    <s v="plays"/>
    <x v="2873"/>
    <d v="2015-01-28T11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"/>
    <x v="1"/>
    <s v="plays"/>
    <x v="2874"/>
    <d v="2017-01-17T12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"/>
    <x v="1"/>
    <s v="plays"/>
    <x v="2875"/>
    <d v="2016-05-04T19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09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"/>
    <x v="1"/>
    <s v="plays"/>
    <x v="2877"/>
    <d v="2016-11-30T09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6"/>
    <x v="1"/>
    <s v="plays"/>
    <x v="2878"/>
    <d v="2015-07-03T06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09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7"/>
    <x v="1"/>
    <s v="plays"/>
    <x v="2880"/>
    <d v="2015-08-20T09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07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06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2"/>
    <x v="1"/>
    <s v="plays"/>
    <x v="2883"/>
    <d v="2016-02-05T20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"/>
    <x v="1"/>
    <s v="plays"/>
    <x v="2884"/>
    <d v="2014-12-05T09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3T16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8T19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02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7T20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2"/>
    <x v="1"/>
    <s v="plays"/>
    <x v="2889"/>
    <d v="2014-08-29T12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8T19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"/>
    <x v="1"/>
    <s v="plays"/>
    <x v="2891"/>
    <d v="2016-04-15T12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"/>
    <x v="1"/>
    <s v="plays"/>
    <x v="2892"/>
    <d v="2014-08-25T13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3"/>
    <x v="1"/>
    <s v="plays"/>
    <x v="2893"/>
    <d v="2015-01-08T18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14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6"/>
    <x v="1"/>
    <s v="plays"/>
    <x v="2895"/>
    <d v="2014-06-22T1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"/>
    <x v="1"/>
    <s v="plays"/>
    <x v="2896"/>
    <d v="2016-12-11T22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"/>
    <x v="1"/>
    <s v="plays"/>
    <x v="2897"/>
    <d v="2015-10-11T07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"/>
    <x v="1"/>
    <s v="plays"/>
    <x v="2898"/>
    <d v="2015-10-31T07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3T17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"/>
    <x v="1"/>
    <s v="plays"/>
    <x v="2900"/>
    <d v="2014-08-08T21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13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02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0"/>
    <x v="1"/>
    <s v="plays"/>
    <x v="2903"/>
    <d v="2015-09-08T20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9"/>
    <x v="1"/>
    <s v="plays"/>
    <x v="2904"/>
    <d v="2014-11-09T04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7"/>
    <x v="1"/>
    <s v="plays"/>
    <x v="2905"/>
    <d v="2016-09-06T17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1"/>
    <x v="1"/>
    <s v="plays"/>
    <x v="2906"/>
    <d v="2015-07-31T17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13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3"/>
    <x v="1"/>
    <s v="plays"/>
    <x v="2908"/>
    <d v="2016-06-08T09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1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12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7"/>
    <x v="1"/>
    <s v="plays"/>
    <x v="2911"/>
    <d v="2015-06-27T10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"/>
    <x v="1"/>
    <s v="plays"/>
    <x v="2912"/>
    <d v="2016-01-14T19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14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12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4"/>
    <x v="1"/>
    <s v="plays"/>
    <x v="2915"/>
    <d v="2016-03-16T00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1"/>
    <x v="1"/>
    <s v="plays"/>
    <x v="2916"/>
    <d v="2014-05-19T03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9"/>
    <x v="1"/>
    <s v="plays"/>
    <x v="2917"/>
    <d v="2015-09-15T21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"/>
    <x v="1"/>
    <s v="plays"/>
    <x v="2918"/>
    <d v="2015-10-29T07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9"/>
    <x v="1"/>
    <s v="plays"/>
    <x v="2919"/>
    <d v="2014-08-05T06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2"/>
    <x v="1"/>
    <s v="plays"/>
    <x v="2920"/>
    <d v="2015-03-25T10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13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"/>
    <x v="1"/>
    <s v="musical"/>
    <x v="2922"/>
    <d v="2015-05-18T12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3T19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6"/>
    <x v="1"/>
    <s v="musical"/>
    <x v="2924"/>
    <d v="2015-05-08T19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2"/>
    <x v="1"/>
    <s v="musical"/>
    <x v="2925"/>
    <d v="2014-09-11T06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0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"/>
    <x v="1"/>
    <s v="musical"/>
    <x v="2927"/>
    <d v="2014-07-14T21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2"/>
    <x v="1"/>
    <s v="musical"/>
    <x v="2928"/>
    <d v="2016-03-04T15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"/>
    <x v="1"/>
    <s v="musical"/>
    <x v="2929"/>
    <d v="2014-05-25T05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3"/>
    <x v="1"/>
    <s v="musical"/>
    <x v="2930"/>
    <d v="2015-05-07T06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"/>
    <x v="1"/>
    <s v="musical"/>
    <x v="2931"/>
    <d v="2014-09-14T22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6"/>
    <x v="1"/>
    <s v="musical"/>
    <x v="2932"/>
    <d v="2015-02-21T0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8"/>
    <x v="1"/>
    <s v="musical"/>
    <x v="2933"/>
    <d v="2016-06-04T14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3"/>
    <x v="1"/>
    <s v="musical"/>
    <x v="2934"/>
    <d v="2014-06-15T07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1"/>
    <x v="1"/>
    <s v="musical"/>
    <x v="2935"/>
    <d v="2016-08-29T09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8"/>
    <x v="1"/>
    <s v="musical"/>
    <x v="2936"/>
    <d v="2014-10-12T20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"/>
    <x v="1"/>
    <s v="musical"/>
    <x v="2937"/>
    <d v="2014-07-13T02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7"/>
    <x v="1"/>
    <s v="musical"/>
    <x v="2938"/>
    <d v="2015-01-30T08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"/>
    <x v="1"/>
    <s v="musical"/>
    <x v="2939"/>
    <d v="2014-08-27T17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"/>
    <x v="1"/>
    <s v="musical"/>
    <x v="2940"/>
    <d v="2015-01-18T10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15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"/>
    <x v="1"/>
    <s v="spaces"/>
    <x v="2942"/>
    <d v="2015-12-16T12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2T19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13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3T19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04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"/>
    <x v="1"/>
    <s v="spaces"/>
    <x v="2947"/>
    <d v="2016-11-24T09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3"/>
    <x v="1"/>
    <s v="spaces"/>
    <x v="2948"/>
    <d v="2015-06-02T07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3"/>
    <x v="1"/>
    <s v="spaces"/>
    <x v="2949"/>
    <d v="2015-11-19T12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0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9"/>
    <x v="1"/>
    <s v="spaces"/>
    <x v="2951"/>
    <d v="2014-10-05T11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1"/>
    <x v="1"/>
    <s v="spaces"/>
    <x v="2952"/>
    <d v="2016-10-16T2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2"/>
    <x v="1"/>
    <s v="spaces"/>
    <x v="2953"/>
    <d v="2015-10-08T11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05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09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"/>
    <x v="1"/>
    <s v="spaces"/>
    <x v="2956"/>
    <d v="2016-05-04T15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"/>
    <x v="1"/>
    <s v="spaces"/>
    <x v="2957"/>
    <d v="2015-03-27T15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09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6T16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0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1"/>
    <x v="1"/>
    <s v="plays"/>
    <x v="2961"/>
    <d v="2015-03-25T2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1"/>
    <x v="1"/>
    <s v="plays"/>
    <x v="2962"/>
    <d v="2015-02-28T22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"/>
    <x v="1"/>
    <s v="plays"/>
    <x v="2963"/>
    <d v="2015-07-02T03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6"/>
    <x v="1"/>
    <s v="plays"/>
    <x v="2964"/>
    <d v="2014-08-06T13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2"/>
    <x v="1"/>
    <s v="plays"/>
    <x v="2965"/>
    <d v="2015-07-07T09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9"/>
    <x v="1"/>
    <s v="plays"/>
    <x v="2966"/>
    <d v="2015-09-16T09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"/>
    <x v="1"/>
    <s v="plays"/>
    <x v="2967"/>
    <d v="2015-03-08T19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9"/>
    <x v="1"/>
    <s v="plays"/>
    <x v="2968"/>
    <d v="2016-08-16T19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6"/>
    <x v="1"/>
    <s v="plays"/>
    <x v="2969"/>
    <d v="2015-05-03T14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70"/>
    <x v="1"/>
    <s v="plays"/>
    <x v="2970"/>
    <d v="2014-07-18T08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5"/>
    <x v="1"/>
    <s v="plays"/>
    <x v="2971"/>
    <d v="2014-08-31T07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4"/>
    <x v="1"/>
    <s v="plays"/>
    <x v="2972"/>
    <d v="2016-12-04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5"/>
    <x v="1"/>
    <s v="plays"/>
    <x v="2973"/>
    <d v="2015-12-31T2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9"/>
    <x v="1"/>
    <s v="plays"/>
    <x v="2974"/>
    <d v="2014-09-25T17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1"/>
    <x v="1"/>
    <s v="plays"/>
    <x v="2975"/>
    <d v="2014-11-26T19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9"/>
    <x v="1"/>
    <s v="plays"/>
    <x v="2976"/>
    <d v="2016-03-13T04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4"/>
    <x v="1"/>
    <s v="plays"/>
    <x v="2977"/>
    <d v="2015-03-22T18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1"/>
    <x v="1"/>
    <s v="plays"/>
    <x v="2978"/>
    <d v="2014-10-19T21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"/>
    <x v="1"/>
    <s v="plays"/>
    <x v="2979"/>
    <d v="2015-01-05T22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"/>
    <x v="1"/>
    <s v="plays"/>
    <x v="2980"/>
    <d v="2015-08-23T18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"/>
    <x v="1"/>
    <s v="spaces"/>
    <x v="2981"/>
    <d v="2015-09-23T05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"/>
    <x v="1"/>
    <s v="spaces"/>
    <x v="2982"/>
    <d v="2016-02-11T08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"/>
    <x v="1"/>
    <s v="spaces"/>
    <x v="2983"/>
    <d v="2014-11-11T08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"/>
    <x v="1"/>
    <s v="spaces"/>
    <x v="2984"/>
    <d v="2016-08-23T22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10"/>
    <x v="1"/>
    <s v="spaces"/>
    <x v="2985"/>
    <d v="2016-10-30T20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"/>
    <x v="1"/>
    <s v="spaces"/>
    <x v="2986"/>
    <d v="2016-05-01T03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"/>
    <x v="1"/>
    <s v="spaces"/>
    <x v="2987"/>
    <d v="2016-10-12T16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"/>
    <x v="1"/>
    <s v="spaces"/>
    <x v="2988"/>
    <d v="2016-06-20T00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0T20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"/>
    <x v="1"/>
    <s v="spaces"/>
    <x v="2990"/>
    <d v="2016-01-07T05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"/>
    <x v="1"/>
    <s v="spaces"/>
    <x v="2991"/>
    <d v="2017-01-27T12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9"/>
    <x v="1"/>
    <s v="spaces"/>
    <x v="2992"/>
    <d v="2016-10-09T10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6"/>
    <x v="1"/>
    <s v="spaces"/>
    <x v="2993"/>
    <d v="2016-02-20T12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"/>
    <x v="1"/>
    <s v="spaces"/>
    <x v="2994"/>
    <d v="2014-10-03T03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"/>
    <x v="1"/>
    <s v="spaces"/>
    <x v="2995"/>
    <d v="2017-01-19T07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4"/>
    <x v="1"/>
    <s v="spaces"/>
    <x v="2996"/>
    <d v="2015-05-26T13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"/>
    <x v="1"/>
    <s v="spaces"/>
    <x v="2997"/>
    <d v="2017-02-26T20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9"/>
    <x v="1"/>
    <s v="spaces"/>
    <x v="2998"/>
    <d v="2014-06-15T20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"/>
    <x v="1"/>
    <s v="spaces"/>
    <x v="2999"/>
    <d v="2017-02-28T18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3"/>
    <x v="1"/>
    <s v="spaces"/>
    <x v="3000"/>
    <d v="2017-01-31T1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"/>
    <x v="1"/>
    <s v="spaces"/>
    <x v="3001"/>
    <d v="2016-07-13T13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"/>
    <x v="1"/>
    <s v="spaces"/>
    <x v="3002"/>
    <d v="2012-12-26T12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9"/>
    <x v="1"/>
    <s v="spaces"/>
    <x v="3003"/>
    <d v="2016-02-29T21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3"/>
    <x v="1"/>
    <s v="spaces"/>
    <x v="3004"/>
    <d v="2014-11-15T14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"/>
    <x v="1"/>
    <s v="spaces"/>
    <x v="3005"/>
    <d v="2014-10-06T08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9"/>
    <x v="1"/>
    <s v="spaces"/>
    <x v="3006"/>
    <d v="2014-12-14T10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4T21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7"/>
    <x v="1"/>
    <s v="spaces"/>
    <x v="3008"/>
    <d v="2016-01-20T21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4"/>
    <x v="1"/>
    <s v="spaces"/>
    <x v="3009"/>
    <d v="2014-11-26T06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1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5"/>
    <x v="1"/>
    <s v="spaces"/>
    <x v="3011"/>
    <d v="2015-12-23T14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"/>
    <x v="1"/>
    <s v="spaces"/>
    <x v="3012"/>
    <d v="2015-02-10T08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7"/>
    <x v="1"/>
    <s v="spaces"/>
    <x v="3013"/>
    <d v="2015-06-21T12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1"/>
    <x v="1"/>
    <s v="spaces"/>
    <x v="3014"/>
    <d v="2014-11-04T21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8"/>
    <x v="1"/>
    <s v="spaces"/>
    <x v="3015"/>
    <d v="2014-06-10T2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"/>
    <x v="1"/>
    <s v="spaces"/>
    <x v="3016"/>
    <d v="2014-07-18T05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"/>
    <x v="1"/>
    <s v="spaces"/>
    <x v="3017"/>
    <d v="2014-08-20T12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"/>
    <x v="1"/>
    <s v="spaces"/>
    <x v="3018"/>
    <d v="2015-07-20T14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"/>
    <x v="1"/>
    <s v="spaces"/>
    <x v="3019"/>
    <d v="2014-05-26T19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5"/>
    <x v="1"/>
    <s v="spaces"/>
    <x v="3020"/>
    <d v="2015-08-14T12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1"/>
    <x v="1"/>
    <s v="spaces"/>
    <x v="3021"/>
    <d v="2016-11-21T21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3"/>
    <x v="1"/>
    <s v="spaces"/>
    <x v="3022"/>
    <d v="2016-08-27T14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"/>
    <x v="1"/>
    <s v="spaces"/>
    <x v="3023"/>
    <d v="2015-06-11T08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8"/>
    <x v="1"/>
    <s v="spaces"/>
    <x v="3024"/>
    <d v="2012-10-06T15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"/>
    <x v="1"/>
    <s v="spaces"/>
    <x v="3025"/>
    <d v="2014-05-30T08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2"/>
    <x v="1"/>
    <s v="spaces"/>
    <x v="3026"/>
    <d v="2017-03-03T03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"/>
    <x v="1"/>
    <s v="spaces"/>
    <x v="3027"/>
    <d v="2015-03-20T07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5"/>
    <x v="1"/>
    <s v="spaces"/>
    <x v="3028"/>
    <d v="2016-08-14T22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5"/>
    <x v="1"/>
    <s v="spaces"/>
    <x v="3029"/>
    <d v="2014-11-17T20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6"/>
    <x v="1"/>
    <s v="spaces"/>
    <x v="3030"/>
    <d v="2015-09-16T09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2"/>
    <x v="1"/>
    <s v="spaces"/>
    <x v="3031"/>
    <d v="2016-10-14T13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1"/>
    <x v="1"/>
    <s v="spaces"/>
    <x v="3032"/>
    <d v="2015-09-10T17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"/>
    <x v="1"/>
    <s v="spaces"/>
    <x v="3033"/>
    <d v="2016-08-17T18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"/>
    <x v="1"/>
    <s v="spaces"/>
    <x v="3034"/>
    <d v="2016-10-31T19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9"/>
    <x v="1"/>
    <s v="spaces"/>
    <x v="3035"/>
    <d v="2013-05-04T05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"/>
    <x v="1"/>
    <s v="spaces"/>
    <x v="3036"/>
    <d v="2013-08-16T03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"/>
    <x v="1"/>
    <s v="spaces"/>
    <x v="3037"/>
    <d v="2010-10-01T20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"/>
    <x v="1"/>
    <s v="spaces"/>
    <x v="3038"/>
    <d v="2016-03-03T22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"/>
    <x v="1"/>
    <s v="spaces"/>
    <x v="3039"/>
    <d v="2013-12-28T23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7"/>
    <x v="1"/>
    <s v="spaces"/>
    <x v="3040"/>
    <d v="2015-06-26T15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7"/>
    <x v="1"/>
    <s v="spaces"/>
    <x v="3041"/>
    <d v="2016-01-20T12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2"/>
    <x v="1"/>
    <s v="spaces"/>
    <x v="3042"/>
    <d v="2015-10-06T08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9"/>
    <x v="1"/>
    <s v="spaces"/>
    <x v="3043"/>
    <d v="2015-04-15T18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"/>
    <x v="1"/>
    <s v="spaces"/>
    <x v="3044"/>
    <d v="2016-02-02T09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3"/>
    <x v="1"/>
    <s v="spaces"/>
    <x v="3045"/>
    <d v="2014-08-21T19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60"/>
    <x v="1"/>
    <s v="spaces"/>
    <x v="3046"/>
    <d v="2014-09-09T20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"/>
    <x v="1"/>
    <s v="spaces"/>
    <x v="3047"/>
    <d v="2016-04-27T05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"/>
    <x v="1"/>
    <s v="spaces"/>
    <x v="3048"/>
    <d v="2014-12-31T13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"/>
    <x v="1"/>
    <s v="spaces"/>
    <x v="3049"/>
    <d v="2015-06-13T16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1"/>
    <x v="1"/>
    <s v="spaces"/>
    <x v="3050"/>
    <d v="2016-05-04T20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4"/>
    <x v="1"/>
    <s v="spaces"/>
    <x v="3051"/>
    <d v="2017-02-08T01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8"/>
    <x v="1"/>
    <s v="spaces"/>
    <x v="3052"/>
    <d v="2015-05-28T07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"/>
    <x v="1"/>
    <s v="spaces"/>
    <x v="3053"/>
    <d v="2014-10-01T19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1T17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14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07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06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0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14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6"/>
    <x v="1"/>
    <s v="spaces"/>
    <x v="3060"/>
    <d v="2015-09-27T22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0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00"/>
    <x v="1"/>
    <s v="spaces"/>
    <x v="3062"/>
    <d v="2015-09-30T10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6"/>
    <x v="1"/>
    <s v="spaces"/>
    <x v="3063"/>
    <d v="2016-10-22T14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8"/>
    <x v="1"/>
    <s v="spaces"/>
    <x v="3064"/>
    <d v="2015-11-21T22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29T17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7"/>
    <x v="1"/>
    <s v="spaces"/>
    <x v="3066"/>
    <d v="2016-07-09T21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14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8"/>
    <x v="1"/>
    <s v="spaces"/>
    <x v="3068"/>
    <d v="2015-10-16T08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"/>
    <x v="1"/>
    <s v="spaces"/>
    <x v="3069"/>
    <d v="2014-12-14T12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1"/>
    <x v="1"/>
    <s v="spaces"/>
    <x v="3070"/>
    <d v="2016-12-07T09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"/>
    <x v="1"/>
    <s v="spaces"/>
    <x v="3071"/>
    <d v="2015-04-20T21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29T17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"/>
    <x v="1"/>
    <s v="spaces"/>
    <x v="3073"/>
    <d v="2015-06-14T11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"/>
    <x v="1"/>
    <s v="spaces"/>
    <x v="3074"/>
    <d v="2016-03-10T05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5"/>
    <x v="1"/>
    <s v="spaces"/>
    <x v="3075"/>
    <d v="2016-08-18T18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"/>
    <x v="1"/>
    <s v="spaces"/>
    <x v="3076"/>
    <d v="2015-10-09T07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3"/>
    <x v="1"/>
    <s v="spaces"/>
    <x v="3077"/>
    <d v="2017-03-02T14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4"/>
    <x v="1"/>
    <s v="spaces"/>
    <x v="3078"/>
    <d v="2015-02-25T19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6"/>
    <x v="1"/>
    <s v="spaces"/>
    <x v="3079"/>
    <d v="2015-03-22T08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4"/>
    <x v="1"/>
    <s v="spaces"/>
    <x v="3080"/>
    <d v="2014-12-26T17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1"/>
    <x v="1"/>
    <s v="spaces"/>
    <x v="3081"/>
    <d v="2015-09-19T20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15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9"/>
    <x v="1"/>
    <s v="spaces"/>
    <x v="3083"/>
    <d v="2014-08-31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"/>
    <x v="1"/>
    <s v="spaces"/>
    <x v="3084"/>
    <d v="2015-05-05T10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8"/>
    <x v="1"/>
    <s v="spaces"/>
    <x v="3085"/>
    <d v="2015-09-29T13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7"/>
    <x v="1"/>
    <s v="spaces"/>
    <x v="3086"/>
    <d v="2015-08-17T08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3"/>
    <x v="1"/>
    <s v="spaces"/>
    <x v="3087"/>
    <d v="2016-12-20T20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05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"/>
    <x v="1"/>
    <s v="spaces"/>
    <x v="3089"/>
    <d v="2016-07-08T17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"/>
    <x v="1"/>
    <s v="spaces"/>
    <x v="3090"/>
    <d v="2015-05-01T10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"/>
    <x v="1"/>
    <s v="spaces"/>
    <x v="3091"/>
    <d v="2016-08-14T14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"/>
    <x v="1"/>
    <s v="spaces"/>
    <x v="3092"/>
    <d v="2015-10-15T14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4"/>
    <x v="1"/>
    <s v="spaces"/>
    <x v="3093"/>
    <d v="2014-05-31T19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1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7-31T16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7"/>
    <x v="1"/>
    <s v="spaces"/>
    <x v="3096"/>
    <d v="2015-05-20T11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1"/>
    <x v="1"/>
    <s v="spaces"/>
    <x v="3097"/>
    <d v="2016-10-07T06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"/>
    <x v="1"/>
    <s v="spaces"/>
    <x v="3098"/>
    <d v="2016-02-07T16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6"/>
    <x v="1"/>
    <s v="spaces"/>
    <x v="3099"/>
    <d v="2016-02-11T20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1"/>
    <x v="1"/>
    <s v="spaces"/>
    <x v="3100"/>
    <d v="2014-10-20T06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5T23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70"/>
    <x v="1"/>
    <s v="spaces"/>
    <x v="3102"/>
    <d v="2016-08-23T00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6"/>
    <x v="1"/>
    <s v="spaces"/>
    <x v="3103"/>
    <d v="2015-06-11T19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2T18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80"/>
    <x v="1"/>
    <s v="spaces"/>
    <x v="3105"/>
    <d v="2014-10-18T21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"/>
    <x v="1"/>
    <s v="spaces"/>
    <x v="3106"/>
    <d v="2015-09-16T14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3"/>
    <x v="1"/>
    <s v="spaces"/>
    <x v="3107"/>
    <d v="2015-05-11T11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07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"/>
    <x v="1"/>
    <s v="spaces"/>
    <x v="3109"/>
    <d v="2014-08-27T19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8T16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"/>
    <x v="1"/>
    <s v="spaces"/>
    <x v="3111"/>
    <d v="2014-10-04T06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8"/>
    <x v="1"/>
    <s v="spaces"/>
    <x v="3112"/>
    <d v="2016-10-31T18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"/>
    <x v="1"/>
    <s v="spaces"/>
    <x v="3113"/>
    <d v="2015-04-17T09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07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02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04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05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07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6T16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3"/>
    <x v="1"/>
    <s v="spaces"/>
    <x v="3120"/>
    <d v="2016-05-05T13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08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15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5"/>
    <x v="1"/>
    <s v="spaces"/>
    <x v="3123"/>
    <d v="2016-07-09T15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7"/>
    <x v="1"/>
    <s v="spaces"/>
    <x v="3124"/>
    <d v="2015-02-02T10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6T20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"/>
    <x v="1"/>
    <s v="spaces"/>
    <x v="3126"/>
    <d v="2016-03-27T15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12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"/>
    <x v="1"/>
    <s v="plays"/>
    <x v="3128"/>
    <d v="2017-03-16T10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1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4"/>
    <x v="1"/>
    <s v="plays"/>
    <x v="3130"/>
    <d v="2017-04-13T20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4"/>
    <x v="1"/>
    <s v="plays"/>
    <x v="3131"/>
    <d v="2017-04-08T04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0T2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4"/>
    <x v="1"/>
    <s v="plays"/>
    <x v="3133"/>
    <d v="2017-03-24T04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9"/>
    <x v="1"/>
    <s v="plays"/>
    <x v="3134"/>
    <d v="2017-03-27T08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"/>
    <x v="1"/>
    <s v="plays"/>
    <x v="3135"/>
    <d v="2017-04-03T19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"/>
    <x v="1"/>
    <s v="plays"/>
    <x v="3136"/>
    <d v="2017-03-31T14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1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07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4T20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08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"/>
    <x v="1"/>
    <s v="plays"/>
    <x v="3141"/>
    <d v="2017-04-16T1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03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0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"/>
    <x v="1"/>
    <s v="plays"/>
    <x v="3144"/>
    <d v="2017-03-18T22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15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8"/>
    <x v="1"/>
    <s v="plays"/>
    <x v="3146"/>
    <d v="2017-04-16T07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"/>
    <x v="1"/>
    <s v="plays"/>
    <x v="3147"/>
    <d v="2014-11-06T16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"/>
    <x v="1"/>
    <s v="plays"/>
    <x v="3148"/>
    <d v="2014-09-30T20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6T18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s v="plays"/>
    <x v="3150"/>
    <d v="2011-01-24T20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"/>
    <x v="1"/>
    <s v="plays"/>
    <x v="3151"/>
    <d v="2014-09-10T12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5"/>
    <x v="1"/>
    <s v="plays"/>
    <x v="3152"/>
    <d v="2013-11-02T12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2"/>
    <x v="1"/>
    <s v="plays"/>
    <x v="3153"/>
    <d v="2011-04-30T20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"/>
    <x v="1"/>
    <s v="plays"/>
    <x v="3154"/>
    <d v="2012-04-01T12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"/>
    <x v="1"/>
    <s v="plays"/>
    <x v="3155"/>
    <d v="2012-12-20T03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3"/>
    <x v="1"/>
    <s v="plays"/>
    <x v="3156"/>
    <d v="2012-06-01T14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9"/>
    <x v="1"/>
    <s v="plays"/>
    <x v="3157"/>
    <d v="2014-07-18T21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3"/>
    <x v="1"/>
    <s v="plays"/>
    <x v="3158"/>
    <d v="2013-07-22T12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9"/>
    <x v="1"/>
    <s v="plays"/>
    <x v="3159"/>
    <d v="2012-01-18T15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"/>
    <x v="1"/>
    <s v="plays"/>
    <x v="3160"/>
    <d v="2014-08-12T20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"/>
    <x v="1"/>
    <s v="plays"/>
    <x v="3161"/>
    <d v="2014-10-15T04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1"/>
    <x v="1"/>
    <s v="plays"/>
    <x v="3162"/>
    <d v="2014-07-06T18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1"/>
    <x v="1"/>
    <s v="plays"/>
    <x v="3163"/>
    <d v="2014-06-15T10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8"/>
    <x v="1"/>
    <s v="plays"/>
    <x v="3164"/>
    <d v="2014-06-09T11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"/>
    <x v="1"/>
    <s v="plays"/>
    <x v="3165"/>
    <d v="2011-05-02T19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"/>
    <x v="1"/>
    <s v="plays"/>
    <x v="3166"/>
    <d v="2014-11-25T23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"/>
    <x v="1"/>
    <s v="plays"/>
    <x v="3167"/>
    <d v="2014-08-01T20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1"/>
    <x v="1"/>
    <s v="plays"/>
    <x v="3168"/>
    <d v="2014-06-13T14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1"/>
    <x v="1"/>
    <s v="plays"/>
    <x v="3169"/>
    <d v="2013-12-12T20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2"/>
    <x v="1"/>
    <s v="plays"/>
    <x v="3170"/>
    <d v="2014-07-01T2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"/>
    <x v="1"/>
    <s v="plays"/>
    <x v="3171"/>
    <d v="2016-05-06T06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"/>
    <x v="1"/>
    <s v="plays"/>
    <x v="3172"/>
    <d v="2012-02-14T09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"/>
    <x v="1"/>
    <s v="plays"/>
    <x v="3173"/>
    <d v="2014-09-26T13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2"/>
    <x v="1"/>
    <s v="plays"/>
    <x v="3174"/>
    <d v="2014-08-25T12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"/>
    <x v="1"/>
    <s v="plays"/>
    <x v="3175"/>
    <d v="2011-02-17T13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40"/>
    <x v="1"/>
    <s v="plays"/>
    <x v="3176"/>
    <d v="2013-08-18T07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8"/>
    <x v="1"/>
    <s v="plays"/>
    <x v="3177"/>
    <d v="2014-06-21T08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"/>
    <x v="1"/>
    <s v="plays"/>
    <x v="3178"/>
    <d v="2014-07-16T06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"/>
    <x v="1"/>
    <s v="plays"/>
    <x v="3179"/>
    <d v="2013-05-06T08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2"/>
    <x v="1"/>
    <s v="plays"/>
    <x v="3180"/>
    <d v="2014-06-20T01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"/>
    <x v="1"/>
    <s v="plays"/>
    <x v="3181"/>
    <d v="2014-06-15T08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7"/>
    <x v="1"/>
    <s v="plays"/>
    <x v="3182"/>
    <d v="2012-01-31T09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"/>
    <x v="1"/>
    <s v="plays"/>
    <x v="3183"/>
    <d v="2013-08-23T11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"/>
    <x v="1"/>
    <s v="plays"/>
    <x v="3184"/>
    <d v="2014-07-01T15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2"/>
    <x v="1"/>
    <s v="plays"/>
    <x v="3185"/>
    <d v="2014-07-16T15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7"/>
    <x v="1"/>
    <s v="plays"/>
    <x v="3186"/>
    <d v="2014-09-16T1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"/>
    <x v="1"/>
    <s v="plays"/>
    <x v="3187"/>
    <d v="2014-08-04T07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"/>
    <x v="1"/>
    <s v="musical"/>
    <x v="3188"/>
    <d v="2015-06-10T01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7"/>
    <x v="1"/>
    <s v="musical"/>
    <x v="3189"/>
    <d v="2015-05-24T00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8T20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8"/>
    <x v="1"/>
    <s v="musical"/>
    <x v="3191"/>
    <d v="2016-08-16T10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3"/>
    <x v="1"/>
    <s v="musical"/>
    <x v="3192"/>
    <d v="2015-02-28T14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"/>
    <x v="1"/>
    <s v="musical"/>
    <x v="3193"/>
    <d v="2015-02-20T15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6T17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"/>
    <x v="1"/>
    <s v="musical"/>
    <x v="3195"/>
    <d v="2015-02-12T06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06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"/>
    <x v="1"/>
    <s v="musical"/>
    <x v="3197"/>
    <d v="2015-02-04T03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7"/>
    <x v="1"/>
    <s v="musical"/>
    <x v="3198"/>
    <d v="2015-02-16T02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"/>
    <x v="1"/>
    <s v="musical"/>
    <x v="3199"/>
    <d v="2014-09-06T13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29T21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3"/>
    <x v="1"/>
    <s v="musical"/>
    <x v="3201"/>
    <d v="2014-08-31T10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"/>
    <x v="1"/>
    <s v="musical"/>
    <x v="3202"/>
    <d v="2015-12-13T21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2"/>
    <x v="1"/>
    <s v="musical"/>
    <x v="3203"/>
    <d v="2015-09-25T15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08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3"/>
    <x v="1"/>
    <s v="musical"/>
    <x v="3205"/>
    <d v="2015-05-01T00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8T22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1"/>
    <x v="1"/>
    <s v="musical"/>
    <x v="3207"/>
    <d v="2015-04-22T2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"/>
    <x v="1"/>
    <s v="plays"/>
    <x v="3208"/>
    <d v="2014-07-28T06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"/>
    <x v="1"/>
    <s v="plays"/>
    <x v="3209"/>
    <d v="2014-06-20T15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3"/>
    <x v="1"/>
    <s v="plays"/>
    <x v="3210"/>
    <d v="2012-05-31T19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6"/>
    <x v="1"/>
    <s v="plays"/>
    <x v="3211"/>
    <d v="2014-08-14T18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4"/>
    <x v="1"/>
    <s v="plays"/>
    <x v="3212"/>
    <d v="2014-08-08T11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8"/>
    <x v="1"/>
    <s v="plays"/>
    <x v="3213"/>
    <d v="2015-07-26T10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7"/>
    <x v="1"/>
    <s v="plays"/>
    <x v="3214"/>
    <d v="2016-01-05T15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"/>
    <x v="1"/>
    <s v="plays"/>
    <x v="3215"/>
    <d v="2015-09-09T19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"/>
    <x v="1"/>
    <s v="plays"/>
    <x v="3216"/>
    <d v="2015-07-11T06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"/>
    <x v="1"/>
    <s v="plays"/>
    <x v="3217"/>
    <d v="2016-11-04T05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7"/>
    <x v="1"/>
    <s v="plays"/>
    <x v="3218"/>
    <d v="2014-12-30T16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"/>
    <x v="1"/>
    <s v="plays"/>
    <x v="3219"/>
    <d v="2015-03-22T14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"/>
    <x v="1"/>
    <s v="plays"/>
    <x v="3220"/>
    <d v="2017-03-12T1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7"/>
    <x v="1"/>
    <s v="plays"/>
    <x v="3221"/>
    <d v="2015-07-05T08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"/>
    <x v="1"/>
    <s v="plays"/>
    <x v="3222"/>
    <d v="2015-10-24T13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6"/>
    <x v="1"/>
    <s v="plays"/>
    <x v="3223"/>
    <d v="2015-08-20T12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2"/>
    <x v="1"/>
    <s v="plays"/>
    <x v="3224"/>
    <d v="2017-01-09T2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"/>
    <x v="1"/>
    <s v="plays"/>
    <x v="3225"/>
    <d v="2016-06-03T13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60"/>
    <x v="1"/>
    <s v="plays"/>
    <x v="3226"/>
    <d v="2015-10-30T06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13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4"/>
    <x v="1"/>
    <s v="plays"/>
    <x v="3228"/>
    <d v="2015-12-16T20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7"/>
    <x v="1"/>
    <s v="plays"/>
    <x v="3229"/>
    <d v="2014-11-19T23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"/>
    <x v="1"/>
    <s v="plays"/>
    <x v="3230"/>
    <d v="2014-09-30T19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8"/>
    <x v="1"/>
    <s v="plays"/>
    <x v="3231"/>
    <d v="2016-04-16T14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"/>
    <x v="1"/>
    <s v="plays"/>
    <x v="3232"/>
    <d v="2016-05-03T19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"/>
    <x v="1"/>
    <s v="plays"/>
    <x v="3233"/>
    <d v="2017-03-02T11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5"/>
    <x v="1"/>
    <s v="plays"/>
    <x v="3234"/>
    <d v="2017-02-01T15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6"/>
    <x v="1"/>
    <s v="plays"/>
    <x v="3235"/>
    <d v="2016-07-01T00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3"/>
    <x v="1"/>
    <s v="plays"/>
    <x v="3236"/>
    <d v="2016-12-28T14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"/>
    <x v="1"/>
    <s v="plays"/>
    <x v="3237"/>
    <d v="2015-09-28T19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40"/>
    <x v="1"/>
    <s v="plays"/>
    <x v="3238"/>
    <d v="2015-07-01T04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60"/>
    <x v="1"/>
    <s v="plays"/>
    <x v="3239"/>
    <d v="2015-10-25T1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9"/>
    <x v="1"/>
    <s v="plays"/>
    <x v="3240"/>
    <d v="2017-02-16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9"/>
    <x v="1"/>
    <s v="plays"/>
    <x v="3241"/>
    <d v="2014-10-13T22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70"/>
    <x v="1"/>
    <s v="plays"/>
    <x v="3242"/>
    <d v="2014-09-19T10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6"/>
    <x v="1"/>
    <s v="plays"/>
    <x v="3243"/>
    <d v="2015-10-08T16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4"/>
    <x v="1"/>
    <s v="plays"/>
    <x v="3244"/>
    <d v="2016-12-01T09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"/>
    <x v="1"/>
    <s v="plays"/>
    <x v="3245"/>
    <d v="2015-06-11T18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8"/>
    <x v="1"/>
    <s v="plays"/>
    <x v="3246"/>
    <d v="2015-09-11T19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"/>
    <x v="1"/>
    <s v="plays"/>
    <x v="3247"/>
    <d v="2015-07-12T02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"/>
    <x v="1"/>
    <s v="plays"/>
    <x v="3248"/>
    <d v="2015-04-04T12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6"/>
    <x v="1"/>
    <s v="plays"/>
    <x v="3249"/>
    <d v="2015-06-20T09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"/>
    <x v="1"/>
    <s v="plays"/>
    <x v="3250"/>
    <d v="2014-11-05T10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"/>
    <x v="1"/>
    <s v="plays"/>
    <x v="3251"/>
    <d v="2015-06-21T09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8"/>
    <x v="1"/>
    <s v="plays"/>
    <x v="3252"/>
    <d v="2016-09-07T03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"/>
    <x v="1"/>
    <s v="plays"/>
    <x v="3253"/>
    <d v="2016-09-07T19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1"/>
    <x v="1"/>
    <s v="plays"/>
    <x v="3254"/>
    <d v="2015-03-25T17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"/>
    <x v="1"/>
    <s v="plays"/>
    <x v="3255"/>
    <d v="2014-10-07T10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3"/>
    <x v="1"/>
    <s v="plays"/>
    <x v="3256"/>
    <d v="2015-06-10T19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2"/>
    <x v="1"/>
    <s v="plays"/>
    <x v="3257"/>
    <d v="2017-02-22T05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"/>
    <x v="1"/>
    <s v="plays"/>
    <x v="3258"/>
    <d v="2015-01-08T13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2"/>
    <x v="1"/>
    <s v="plays"/>
    <x v="3259"/>
    <d v="2016-09-30T19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5"/>
    <x v="1"/>
    <s v="plays"/>
    <x v="3260"/>
    <d v="2015-11-30T09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8"/>
    <x v="1"/>
    <s v="plays"/>
    <x v="3261"/>
    <d v="2015-07-16T09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4"/>
    <x v="1"/>
    <s v="plays"/>
    <x v="3262"/>
    <d v="2014-12-21T20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"/>
    <x v="1"/>
    <s v="plays"/>
    <x v="3263"/>
    <d v="2015-10-30T13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3"/>
    <x v="1"/>
    <s v="plays"/>
    <x v="3264"/>
    <d v="2015-01-28T14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"/>
    <x v="1"/>
    <s v="plays"/>
    <x v="3265"/>
    <d v="2015-12-03T09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"/>
    <x v="1"/>
    <s v="plays"/>
    <x v="3266"/>
    <d v="2015-06-12T13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"/>
    <x v="1"/>
    <s v="plays"/>
    <x v="3267"/>
    <d v="2015-07-17T10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1"/>
    <x v="1"/>
    <s v="plays"/>
    <x v="3268"/>
    <d v="2016-08-24T13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03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04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"/>
    <x v="1"/>
    <s v="plays"/>
    <x v="3271"/>
    <d v="2014-11-02T03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7"/>
    <x v="1"/>
    <s v="plays"/>
    <x v="3272"/>
    <d v="2015-11-06T05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5"/>
    <x v="1"/>
    <s v="plays"/>
    <x v="3273"/>
    <d v="2016-09-14T11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5"/>
    <x v="1"/>
    <s v="plays"/>
    <x v="3274"/>
    <d v="2016-03-15T13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"/>
    <x v="1"/>
    <s v="plays"/>
    <x v="3275"/>
    <d v="2015-02-08T20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3"/>
    <x v="1"/>
    <s v="plays"/>
    <x v="3276"/>
    <d v="2016-03-31T19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"/>
    <x v="1"/>
    <s v="plays"/>
    <x v="3277"/>
    <d v="2014-11-18T09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"/>
    <x v="1"/>
    <s v="plays"/>
    <x v="3278"/>
    <d v="2015-05-30T12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"/>
    <x v="1"/>
    <s v="plays"/>
    <x v="3279"/>
    <d v="2016-03-31T17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9"/>
    <x v="1"/>
    <s v="plays"/>
    <x v="3280"/>
    <d v="2015-05-31T21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"/>
    <x v="1"/>
    <s v="plays"/>
    <x v="3281"/>
    <d v="2015-09-01T16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"/>
    <x v="1"/>
    <s v="plays"/>
    <x v="3282"/>
    <d v="2016-04-28T20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8"/>
    <x v="1"/>
    <s v="plays"/>
    <x v="3283"/>
    <d v="2016-02-10T13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"/>
    <x v="1"/>
    <s v="plays"/>
    <x v="3284"/>
    <d v="2016-01-28T21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"/>
    <x v="1"/>
    <s v="plays"/>
    <x v="3285"/>
    <d v="2017-02-27T21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"/>
    <x v="1"/>
    <s v="plays"/>
    <x v="3286"/>
    <d v="2016-08-15T12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4"/>
    <x v="1"/>
    <s v="plays"/>
    <x v="3287"/>
    <d v="2015-11-28T10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"/>
    <x v="1"/>
    <s v="plays"/>
    <x v="3288"/>
    <d v="2016-06-20T15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7"/>
    <x v="1"/>
    <s v="plays"/>
    <x v="3289"/>
    <d v="2017-02-20T00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4"/>
    <x v="1"/>
    <s v="plays"/>
    <x v="3290"/>
    <d v="2017-03-11T04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1"/>
    <x v="1"/>
    <s v="plays"/>
    <x v="3291"/>
    <d v="2015-09-16T19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"/>
    <x v="1"/>
    <s v="plays"/>
    <x v="3292"/>
    <d v="2015-12-04T11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"/>
    <x v="1"/>
    <s v="plays"/>
    <x v="3293"/>
    <d v="2017-03-04T02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30"/>
    <x v="1"/>
    <s v="plays"/>
    <x v="3294"/>
    <d v="2015-06-16T04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7"/>
    <x v="1"/>
    <s v="plays"/>
    <x v="3295"/>
    <d v="2016-09-26T02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6"/>
    <x v="1"/>
    <s v="plays"/>
    <x v="3296"/>
    <d v="2015-11-22T14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"/>
    <x v="1"/>
    <s v="plays"/>
    <x v="3297"/>
    <d v="2015-07-27T14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"/>
    <x v="1"/>
    <s v="plays"/>
    <x v="3298"/>
    <d v="2015-09-12T16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"/>
    <x v="1"/>
    <s v="plays"/>
    <x v="3299"/>
    <d v="2015-10-14T14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"/>
    <x v="1"/>
    <s v="plays"/>
    <x v="3300"/>
    <d v="2015-04-29T09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"/>
    <x v="1"/>
    <s v="plays"/>
    <x v="3301"/>
    <d v="2016-07-31T22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4"/>
    <x v="1"/>
    <s v="plays"/>
    <x v="3302"/>
    <d v="2016-12-07T00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60"/>
    <x v="1"/>
    <s v="plays"/>
    <x v="3303"/>
    <d v="2015-03-28T06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90"/>
    <x v="1"/>
    <s v="plays"/>
    <x v="3304"/>
    <d v="2016-12-22T06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"/>
    <x v="1"/>
    <s v="plays"/>
    <x v="3305"/>
    <d v="2015-07-31T12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9"/>
    <x v="1"/>
    <s v="plays"/>
    <x v="3306"/>
    <d v="2016-06-09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"/>
    <x v="1"/>
    <s v="plays"/>
    <x v="3307"/>
    <d v="2016-05-14T17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"/>
    <x v="1"/>
    <s v="plays"/>
    <x v="3308"/>
    <d v="2016-04-13T13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07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10"/>
    <x v="1"/>
    <s v="plays"/>
    <x v="3310"/>
    <d v="2015-10-06T14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"/>
    <x v="1"/>
    <s v="plays"/>
    <x v="3311"/>
    <d v="2015-10-16T23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14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"/>
    <x v="1"/>
    <s v="plays"/>
    <x v="3313"/>
    <d v="2016-01-26T17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"/>
    <x v="1"/>
    <s v="plays"/>
    <x v="3314"/>
    <d v="2015-05-08T12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"/>
    <x v="1"/>
    <s v="plays"/>
    <x v="3315"/>
    <d v="2016-05-05T23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4"/>
    <x v="1"/>
    <s v="plays"/>
    <x v="3316"/>
    <d v="2014-08-08T05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2"/>
    <x v="1"/>
    <s v="plays"/>
    <x v="3317"/>
    <d v="2016-06-07T16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9"/>
    <x v="1"/>
    <s v="plays"/>
    <x v="3318"/>
    <d v="2016-04-10T18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4"/>
    <x v="1"/>
    <s v="plays"/>
    <x v="3319"/>
    <d v="2015-01-31T06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"/>
    <x v="1"/>
    <s v="plays"/>
    <x v="3320"/>
    <d v="2016-06-21T17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6"/>
    <x v="1"/>
    <s v="plays"/>
    <x v="3321"/>
    <d v="2014-10-15T19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6"/>
    <x v="1"/>
    <s v="plays"/>
    <x v="3322"/>
    <d v="2016-06-21T19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6"/>
    <x v="1"/>
    <s v="plays"/>
    <x v="3323"/>
    <d v="2016-09-25T00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3"/>
    <x v="1"/>
    <s v="plays"/>
    <x v="3324"/>
    <d v="2016-06-05T05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09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"/>
    <x v="1"/>
    <s v="plays"/>
    <x v="3326"/>
    <d v="2015-03-08T08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5"/>
    <x v="1"/>
    <s v="plays"/>
    <x v="3327"/>
    <d v="2016-05-08T00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3"/>
    <x v="1"/>
    <s v="plays"/>
    <x v="3328"/>
    <d v="2014-07-04T17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5"/>
    <x v="1"/>
    <s v="plays"/>
    <x v="3329"/>
    <d v="2014-07-27T15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"/>
    <x v="1"/>
    <s v="plays"/>
    <x v="3330"/>
    <d v="2015-04-01T12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"/>
    <x v="1"/>
    <s v="plays"/>
    <x v="3331"/>
    <d v="2015-10-06T08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"/>
    <x v="1"/>
    <s v="plays"/>
    <x v="3332"/>
    <d v="2014-07-19T12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3"/>
    <x v="1"/>
    <s v="plays"/>
    <x v="3333"/>
    <d v="2015-06-15T08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7"/>
    <x v="1"/>
    <s v="plays"/>
    <x v="3334"/>
    <d v="2015-07-30T04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80"/>
    <x v="1"/>
    <s v="plays"/>
    <x v="3335"/>
    <d v="2014-08-03T15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8"/>
    <x v="1"/>
    <s v="plays"/>
    <x v="3336"/>
    <d v="2016-04-05T00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"/>
    <x v="1"/>
    <s v="plays"/>
    <x v="3337"/>
    <d v="2014-10-10T13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7"/>
    <x v="1"/>
    <s v="plays"/>
    <x v="3338"/>
    <d v="2017-02-24T05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8"/>
    <x v="1"/>
    <s v="plays"/>
    <x v="3339"/>
    <d v="2016-07-28T07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"/>
    <x v="1"/>
    <s v="plays"/>
    <x v="3340"/>
    <d v="2016-12-06T15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20"/>
    <x v="1"/>
    <s v="plays"/>
    <x v="3341"/>
    <d v="2016-06-12T09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"/>
    <x v="1"/>
    <s v="plays"/>
    <x v="3342"/>
    <d v="2015-03-31T20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"/>
    <x v="1"/>
    <s v="plays"/>
    <x v="3343"/>
    <d v="2016-04-13T05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"/>
    <x v="1"/>
    <s v="plays"/>
    <x v="3344"/>
    <d v="2014-08-29T20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7T16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2"/>
    <x v="1"/>
    <s v="plays"/>
    <x v="3346"/>
    <d v="2015-02-25T16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9"/>
    <x v="1"/>
    <s v="plays"/>
    <x v="3347"/>
    <d v="2016-05-08T13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70"/>
    <x v="1"/>
    <s v="plays"/>
    <x v="3348"/>
    <d v="2016-04-29T19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10"/>
    <x v="1"/>
    <s v="plays"/>
    <x v="3349"/>
    <d v="2016-06-13T09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2"/>
    <x v="1"/>
    <s v="plays"/>
    <x v="3350"/>
    <d v="2015-11-29T15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4"/>
    <x v="1"/>
    <s v="plays"/>
    <x v="3351"/>
    <d v="2014-07-23T0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7"/>
    <x v="1"/>
    <s v="plays"/>
    <x v="3352"/>
    <d v="2016-07-01T15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6"/>
    <x v="1"/>
    <s v="plays"/>
    <x v="3353"/>
    <d v="2016-05-02T15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6"/>
    <x v="1"/>
    <s v="plays"/>
    <x v="3354"/>
    <d v="2015-10-28T20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"/>
    <x v="1"/>
    <s v="plays"/>
    <x v="3355"/>
    <d v="2016-05-10T03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"/>
    <x v="1"/>
    <s v="plays"/>
    <x v="3356"/>
    <d v="2016-07-15T11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"/>
    <x v="1"/>
    <s v="plays"/>
    <x v="3357"/>
    <d v="2014-08-01T02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4"/>
    <x v="1"/>
    <s v="plays"/>
    <x v="3358"/>
    <d v="2014-11-19T00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5"/>
    <x v="1"/>
    <s v="plays"/>
    <x v="3359"/>
    <d v="2017-02-24T17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7"/>
    <x v="1"/>
    <s v="plays"/>
    <x v="3360"/>
    <d v="2016-12-14T07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"/>
    <x v="1"/>
    <s v="plays"/>
    <x v="3361"/>
    <d v="2014-09-01T07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5"/>
    <x v="1"/>
    <s v="plays"/>
    <x v="3362"/>
    <d v="2015-03-06T20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"/>
    <x v="1"/>
    <s v="plays"/>
    <x v="3363"/>
    <d v="2014-08-19T08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"/>
    <x v="1"/>
    <s v="plays"/>
    <x v="3364"/>
    <d v="2016-03-15T1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7"/>
    <x v="1"/>
    <s v="plays"/>
    <x v="3365"/>
    <d v="2015-12-12T18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"/>
    <x v="1"/>
    <s v="plays"/>
    <x v="3366"/>
    <d v="2015-05-12T17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0"/>
    <x v="1"/>
    <s v="plays"/>
    <x v="3367"/>
    <d v="2015-08-01T14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"/>
    <x v="1"/>
    <s v="plays"/>
    <x v="3368"/>
    <d v="2014-12-31T21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"/>
    <x v="1"/>
    <s v="plays"/>
    <x v="3369"/>
    <d v="2017-01-14T16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8"/>
    <x v="1"/>
    <s v="plays"/>
    <x v="3370"/>
    <d v="2016-12-17T00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1"/>
    <x v="1"/>
    <s v="plays"/>
    <x v="3371"/>
    <d v="2015-12-02T12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"/>
    <x v="1"/>
    <s v="plays"/>
    <x v="3372"/>
    <d v="2014-08-24T20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7"/>
    <x v="1"/>
    <s v="plays"/>
    <x v="3373"/>
    <d v="2015-07-18T08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2"/>
    <x v="1"/>
    <s v="plays"/>
    <x v="3374"/>
    <d v="2015-10-28T09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"/>
    <x v="1"/>
    <s v="plays"/>
    <x v="3375"/>
    <d v="2014-05-18T06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"/>
    <x v="1"/>
    <s v="plays"/>
    <x v="3376"/>
    <d v="2015-04-25T07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5"/>
    <x v="1"/>
    <s v="plays"/>
    <x v="3377"/>
    <d v="2015-03-20T08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"/>
    <x v="1"/>
    <s v="plays"/>
    <x v="3378"/>
    <d v="2014-08-31T05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5"/>
    <x v="1"/>
    <s v="plays"/>
    <x v="3379"/>
    <d v="2015-08-26T15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2"/>
    <x v="1"/>
    <s v="plays"/>
    <x v="3380"/>
    <d v="2014-11-29T15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"/>
    <x v="1"/>
    <s v="plays"/>
    <x v="3381"/>
    <d v="2015-03-10T19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7"/>
    <x v="1"/>
    <s v="plays"/>
    <x v="3382"/>
    <d v="2016-08-01T14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"/>
    <x v="1"/>
    <s v="plays"/>
    <x v="3383"/>
    <d v="2016-06-23T10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4"/>
    <x v="1"/>
    <s v="plays"/>
    <x v="3384"/>
    <d v="2015-11-20T19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"/>
    <x v="1"/>
    <s v="plays"/>
    <x v="3385"/>
    <d v="2014-12-10T12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"/>
    <x v="1"/>
    <s v="plays"/>
    <x v="3386"/>
    <d v="2014-12-03T07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"/>
    <x v="1"/>
    <s v="plays"/>
    <x v="3387"/>
    <d v="2014-12-14T10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5"/>
    <x v="1"/>
    <s v="plays"/>
    <x v="3388"/>
    <d v="2015-06-18T03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5"/>
    <x v="1"/>
    <s v="plays"/>
    <x v="3389"/>
    <d v="2016-06-03T05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70"/>
    <x v="1"/>
    <s v="plays"/>
    <x v="3390"/>
    <d v="2014-07-10T10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2"/>
    <x v="1"/>
    <s v="plays"/>
    <x v="3391"/>
    <d v="2014-08-08T14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2"/>
    <x v="1"/>
    <s v="plays"/>
    <x v="3392"/>
    <d v="2016-05-06T12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"/>
    <x v="1"/>
    <s v="plays"/>
    <x v="3393"/>
    <d v="2014-11-05T16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06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"/>
    <x v="1"/>
    <s v="plays"/>
    <x v="3395"/>
    <d v="2015-05-30T10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6"/>
    <x v="1"/>
    <s v="plays"/>
    <x v="3396"/>
    <d v="2014-05-31T19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2"/>
    <x v="1"/>
    <s v="plays"/>
    <x v="3397"/>
    <d v="2016-02-18T1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"/>
    <x v="1"/>
    <s v="plays"/>
    <x v="3398"/>
    <d v="2014-11-21T09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"/>
    <x v="1"/>
    <s v="plays"/>
    <x v="3399"/>
    <d v="2015-02-21T14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"/>
    <x v="1"/>
    <s v="plays"/>
    <x v="3400"/>
    <d v="2014-08-28T14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5"/>
    <x v="1"/>
    <s v="plays"/>
    <x v="3401"/>
    <d v="2015-08-07T09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00"/>
    <x v="1"/>
    <s v="plays"/>
    <x v="3402"/>
    <d v="2015-11-11T18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8"/>
    <x v="1"/>
    <s v="plays"/>
    <x v="3403"/>
    <d v="2015-06-25T03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"/>
    <x v="1"/>
    <s v="plays"/>
    <x v="3404"/>
    <d v="2015-06-17T04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"/>
    <x v="1"/>
    <s v="plays"/>
    <x v="3405"/>
    <d v="2016-03-01T15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"/>
    <x v="1"/>
    <s v="plays"/>
    <x v="3406"/>
    <d v="2014-07-16T03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2"/>
    <x v="1"/>
    <s v="plays"/>
    <x v="3407"/>
    <d v="2014-07-06T02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9"/>
    <x v="1"/>
    <s v="plays"/>
    <x v="3408"/>
    <d v="2014-07-18T15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"/>
    <x v="1"/>
    <s v="plays"/>
    <x v="3409"/>
    <d v="2016-07-31T12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"/>
    <x v="1"/>
    <s v="plays"/>
    <x v="3410"/>
    <d v="2016-06-05T2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"/>
    <x v="1"/>
    <s v="plays"/>
    <x v="3411"/>
    <d v="2015-10-07T16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"/>
    <x v="1"/>
    <s v="plays"/>
    <x v="3412"/>
    <d v="2014-09-27T15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"/>
    <x v="1"/>
    <s v="plays"/>
    <x v="3413"/>
    <d v="2015-02-27T20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1"/>
    <x v="1"/>
    <s v="plays"/>
    <x v="3414"/>
    <d v="2016-11-30T23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"/>
    <x v="1"/>
    <s v="plays"/>
    <x v="3415"/>
    <d v="2016-04-17T15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"/>
    <x v="1"/>
    <s v="plays"/>
    <x v="3416"/>
    <d v="2015-04-23T10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8"/>
    <x v="1"/>
    <s v="plays"/>
    <x v="3417"/>
    <d v="2014-10-25T16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"/>
    <x v="1"/>
    <s v="plays"/>
    <x v="3418"/>
    <d v="2014-05-23T12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4"/>
    <x v="1"/>
    <s v="plays"/>
    <x v="3419"/>
    <d v="2016-04-06T13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"/>
    <x v="1"/>
    <s v="plays"/>
    <x v="3420"/>
    <d v="2016-02-13T16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"/>
    <x v="1"/>
    <s v="plays"/>
    <x v="3421"/>
    <d v="2015-03-04T10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"/>
    <x v="1"/>
    <s v="plays"/>
    <x v="3422"/>
    <d v="2015-12-13T16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13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2"/>
    <x v="1"/>
    <s v="plays"/>
    <x v="3424"/>
    <d v="2015-02-04T22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"/>
    <x v="1"/>
    <s v="plays"/>
    <x v="3425"/>
    <d v="2014-10-04T06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7"/>
    <x v="1"/>
    <s v="plays"/>
    <x v="3426"/>
    <d v="2014-09-20T18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2"/>
    <x v="1"/>
    <s v="plays"/>
    <x v="3427"/>
    <d v="2014-07-02T07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"/>
    <x v="1"/>
    <s v="plays"/>
    <x v="3428"/>
    <d v="2015-02-28T09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"/>
    <x v="1"/>
    <s v="plays"/>
    <x v="3429"/>
    <d v="2016-11-01T16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"/>
    <x v="1"/>
    <s v="plays"/>
    <x v="3430"/>
    <d v="2014-07-30T14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"/>
    <x v="1"/>
    <s v="plays"/>
    <x v="3431"/>
    <d v="2014-08-18T09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"/>
    <x v="1"/>
    <s v="plays"/>
    <x v="3432"/>
    <d v="2016-02-05T14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"/>
    <x v="1"/>
    <s v="plays"/>
    <x v="3433"/>
    <d v="2014-06-16T19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3"/>
    <x v="1"/>
    <s v="plays"/>
    <x v="3434"/>
    <d v="2014-07-10T01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9"/>
    <x v="1"/>
    <s v="plays"/>
    <x v="3435"/>
    <d v="2016-08-06T19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"/>
    <x v="1"/>
    <s v="plays"/>
    <x v="3436"/>
    <d v="2014-08-21T08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"/>
    <x v="1"/>
    <s v="plays"/>
    <x v="3437"/>
    <d v="2015-08-19T09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"/>
    <x v="1"/>
    <s v="plays"/>
    <x v="3438"/>
    <d v="2015-05-02T13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90"/>
    <x v="1"/>
    <s v="plays"/>
    <x v="3439"/>
    <d v="2016-01-18T20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"/>
    <x v="1"/>
    <s v="plays"/>
    <x v="3440"/>
    <d v="2014-07-11T08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60"/>
    <x v="1"/>
    <s v="plays"/>
    <x v="3441"/>
    <d v="2015-11-13T12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"/>
    <x v="1"/>
    <s v="plays"/>
    <x v="3442"/>
    <d v="2015-05-30T12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"/>
    <x v="1"/>
    <s v="plays"/>
    <x v="3443"/>
    <d v="2014-09-09T04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"/>
    <x v="1"/>
    <s v="plays"/>
    <x v="3444"/>
    <d v="2016-06-08T05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5"/>
    <x v="1"/>
    <s v="plays"/>
    <x v="3445"/>
    <d v="2015-10-23T04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"/>
    <x v="1"/>
    <s v="plays"/>
    <x v="3446"/>
    <d v="2015-02-05T04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12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"/>
    <x v="1"/>
    <s v="plays"/>
    <x v="3448"/>
    <d v="2014-12-16T18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"/>
    <x v="1"/>
    <s v="plays"/>
    <x v="3449"/>
    <d v="2016-07-08T20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"/>
    <x v="1"/>
    <s v="plays"/>
    <x v="3450"/>
    <d v="2015-04-02T07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"/>
    <x v="1"/>
    <s v="plays"/>
    <x v="3451"/>
    <d v="2015-04-21T09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"/>
    <x v="1"/>
    <s v="plays"/>
    <x v="3452"/>
    <d v="2014-07-22T19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8"/>
    <x v="1"/>
    <s v="plays"/>
    <x v="3453"/>
    <d v="2016-08-13T15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4"/>
    <x v="1"/>
    <s v="plays"/>
    <x v="3454"/>
    <d v="2014-07-31T08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6"/>
    <x v="1"/>
    <s v="plays"/>
    <x v="3455"/>
    <d v="2016-10-13T10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9"/>
    <x v="1"/>
    <s v="plays"/>
    <x v="3456"/>
    <d v="2014-07-31T22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1"/>
    <x v="1"/>
    <s v="plays"/>
    <x v="3457"/>
    <d v="2015-02-11T21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"/>
    <x v="1"/>
    <s v="plays"/>
    <x v="3458"/>
    <d v="2015-02-02T20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8"/>
    <x v="1"/>
    <s v="plays"/>
    <x v="3459"/>
    <d v="2016-05-20T03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04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8"/>
    <x v="1"/>
    <s v="plays"/>
    <x v="3461"/>
    <d v="2016-10-28T19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0"/>
    <x v="1"/>
    <s v="plays"/>
    <x v="3462"/>
    <d v="2015-07-10T1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1"/>
    <x v="1"/>
    <s v="plays"/>
    <x v="3463"/>
    <d v="2016-10-10T19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"/>
    <x v="1"/>
    <s v="plays"/>
    <x v="3464"/>
    <d v="2016-08-22T19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"/>
    <x v="1"/>
    <s v="plays"/>
    <x v="3465"/>
    <d v="2015-08-09T08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3"/>
    <x v="1"/>
    <s v="plays"/>
    <x v="3466"/>
    <d v="2016-04-19T15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"/>
    <x v="1"/>
    <s v="plays"/>
    <x v="3467"/>
    <d v="2015-03-20T07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"/>
    <x v="1"/>
    <s v="plays"/>
    <x v="3468"/>
    <d v="2016-09-20T19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"/>
    <x v="1"/>
    <s v="plays"/>
    <x v="3469"/>
    <d v="2016-04-28T07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2"/>
    <x v="1"/>
    <s v="plays"/>
    <x v="3470"/>
    <d v="2016-07-15T13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6"/>
    <x v="1"/>
    <s v="plays"/>
    <x v="3471"/>
    <d v="2014-08-31T12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9"/>
    <x v="1"/>
    <s v="plays"/>
    <x v="3472"/>
    <d v="2014-11-05T21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"/>
    <x v="1"/>
    <s v="plays"/>
    <x v="3473"/>
    <d v="2015-03-20T12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2"/>
    <x v="1"/>
    <s v="plays"/>
    <x v="3474"/>
    <d v="2016-07-20T04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2T16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6T19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"/>
    <x v="1"/>
    <s v="plays"/>
    <x v="3477"/>
    <d v="2015-05-16T19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40"/>
    <x v="1"/>
    <s v="plays"/>
    <x v="3478"/>
    <d v="2015-03-16T13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"/>
    <x v="1"/>
    <s v="plays"/>
    <x v="3479"/>
    <d v="2014-06-21T12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5"/>
    <x v="1"/>
    <s v="plays"/>
    <x v="3480"/>
    <d v="2015-07-10T13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"/>
    <x v="1"/>
    <s v="plays"/>
    <x v="3481"/>
    <d v="2015-01-01T21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2"/>
    <x v="1"/>
    <s v="plays"/>
    <x v="3482"/>
    <d v="2014-07-06T10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"/>
    <x v="1"/>
    <s v="plays"/>
    <x v="3483"/>
    <d v="2014-07-03T08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5"/>
    <x v="1"/>
    <s v="plays"/>
    <x v="3484"/>
    <d v="2016-06-15T10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"/>
    <x v="1"/>
    <s v="plays"/>
    <x v="3485"/>
    <d v="2016-02-02T08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"/>
    <x v="1"/>
    <s v="plays"/>
    <x v="3486"/>
    <d v="2015-06-02T22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9"/>
    <x v="1"/>
    <s v="plays"/>
    <x v="3487"/>
    <d v="2015-06-24T14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"/>
    <x v="1"/>
    <s v="plays"/>
    <x v="3488"/>
    <d v="2015-04-17T08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"/>
    <x v="1"/>
    <s v="plays"/>
    <x v="3489"/>
    <d v="2014-05-24T13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"/>
    <x v="1"/>
    <s v="plays"/>
    <x v="3490"/>
    <d v="2016-04-13T11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"/>
    <x v="1"/>
    <s v="plays"/>
    <x v="3491"/>
    <d v="2015-05-17T21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"/>
    <x v="1"/>
    <s v="plays"/>
    <x v="3492"/>
    <d v="2015-10-25T16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2"/>
    <x v="1"/>
    <s v="plays"/>
    <x v="3493"/>
    <d v="2014-08-16T21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1"/>
    <x v="1"/>
    <s v="plays"/>
    <x v="3494"/>
    <d v="2016-11-25T22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"/>
    <x v="1"/>
    <s v="plays"/>
    <x v="3495"/>
    <d v="2014-11-01T09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8"/>
    <x v="1"/>
    <s v="plays"/>
    <x v="3496"/>
    <d v="2016-09-11T12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"/>
    <x v="1"/>
    <s v="plays"/>
    <x v="3497"/>
    <d v="2016-06-02T14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"/>
    <x v="1"/>
    <s v="plays"/>
    <x v="3498"/>
    <d v="2016-05-28T13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"/>
    <x v="1"/>
    <s v="plays"/>
    <x v="3499"/>
    <d v="2015-06-30T22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"/>
    <x v="1"/>
    <s v="plays"/>
    <x v="3500"/>
    <d v="2016-03-06T20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6"/>
    <x v="1"/>
    <s v="plays"/>
    <x v="3501"/>
    <d v="2015-09-11T10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5T19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1"/>
    <x v="1"/>
    <s v="plays"/>
    <x v="3503"/>
    <d v="2016-07-24T03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0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7"/>
    <x v="1"/>
    <s v="plays"/>
    <x v="3505"/>
    <d v="2014-05-12T2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09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14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13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7"/>
    <x v="1"/>
    <s v="plays"/>
    <x v="3509"/>
    <d v="2014-11-20T20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"/>
    <x v="1"/>
    <s v="plays"/>
    <x v="3510"/>
    <d v="2014-07-02T06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80"/>
    <x v="1"/>
    <s v="plays"/>
    <x v="3511"/>
    <d v="2014-11-07T10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9"/>
    <x v="1"/>
    <s v="plays"/>
    <x v="3512"/>
    <d v="2015-04-23T03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"/>
    <x v="1"/>
    <s v="plays"/>
    <x v="3513"/>
    <d v="2014-06-03T20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1T20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7"/>
    <x v="1"/>
    <s v="plays"/>
    <x v="3515"/>
    <d v="2015-05-31T10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"/>
    <x v="1"/>
    <s v="plays"/>
    <x v="3516"/>
    <d v="2014-09-07T19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8"/>
    <x v="1"/>
    <s v="plays"/>
    <x v="3517"/>
    <d v="2014-07-04T03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"/>
    <x v="1"/>
    <s v="plays"/>
    <x v="3518"/>
    <d v="2014-10-02T06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"/>
    <x v="1"/>
    <s v="plays"/>
    <x v="3519"/>
    <d v="2015-03-04T06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6"/>
    <x v="1"/>
    <s v="plays"/>
    <x v="3520"/>
    <d v="2015-09-06T05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6"/>
    <x v="1"/>
    <s v="plays"/>
    <x v="3521"/>
    <d v="2014-09-29T00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"/>
    <x v="1"/>
    <s v="plays"/>
    <x v="3522"/>
    <d v="2015-09-15T02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7"/>
    <x v="1"/>
    <s v="plays"/>
    <x v="3523"/>
    <d v="2016-09-25T15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"/>
    <x v="1"/>
    <s v="plays"/>
    <x v="3524"/>
    <d v="2014-09-12T2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6"/>
    <x v="1"/>
    <s v="plays"/>
    <x v="3525"/>
    <d v="2015-08-09T08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7T21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2"/>
    <x v="1"/>
    <s v="plays"/>
    <x v="3527"/>
    <d v="2015-07-10T19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"/>
    <x v="1"/>
    <s v="plays"/>
    <x v="3528"/>
    <d v="2017-01-18T04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7"/>
    <x v="1"/>
    <s v="plays"/>
    <x v="3529"/>
    <d v="2015-07-12T17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12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"/>
    <x v="1"/>
    <s v="plays"/>
    <x v="3531"/>
    <d v="2016-06-30T07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"/>
    <x v="1"/>
    <s v="plays"/>
    <x v="3532"/>
    <d v="2014-09-17T19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9"/>
    <x v="1"/>
    <s v="plays"/>
    <x v="3533"/>
    <d v="2015-11-11T11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"/>
    <x v="1"/>
    <s v="plays"/>
    <x v="3534"/>
    <d v="2015-10-01T07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5"/>
    <x v="1"/>
    <s v="plays"/>
    <x v="3535"/>
    <d v="2015-10-02T1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4"/>
    <x v="1"/>
    <s v="plays"/>
    <x v="3536"/>
    <d v="2015-12-20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4"/>
    <x v="1"/>
    <s v="plays"/>
    <x v="3537"/>
    <d v="2014-11-16T2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1"/>
    <x v="1"/>
    <s v="plays"/>
    <x v="3538"/>
    <d v="2016-08-17T02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"/>
    <x v="1"/>
    <s v="plays"/>
    <x v="3539"/>
    <d v="2016-09-08T10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"/>
    <x v="1"/>
    <s v="plays"/>
    <x v="3540"/>
    <d v="2016-06-25T16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"/>
    <x v="1"/>
    <s v="plays"/>
    <x v="3541"/>
    <d v="2015-08-31T09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"/>
    <x v="1"/>
    <s v="plays"/>
    <x v="3542"/>
    <d v="2014-09-07T06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"/>
    <x v="1"/>
    <s v="plays"/>
    <x v="3543"/>
    <d v="2015-06-25T10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"/>
    <x v="1"/>
    <s v="plays"/>
    <x v="3544"/>
    <d v="2015-03-07T11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"/>
    <x v="1"/>
    <s v="plays"/>
    <x v="3545"/>
    <d v="2015-04-11T11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"/>
    <x v="1"/>
    <s v="plays"/>
    <x v="3546"/>
    <d v="2015-03-31T19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"/>
    <x v="1"/>
    <s v="plays"/>
    <x v="3547"/>
    <d v="2016-05-13T19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5"/>
    <x v="1"/>
    <s v="plays"/>
    <x v="3548"/>
    <d v="2016-03-04T17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"/>
    <x v="1"/>
    <s v="plays"/>
    <x v="3549"/>
    <d v="2015-09-04T01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1"/>
    <x v="1"/>
    <s v="plays"/>
    <x v="3550"/>
    <d v="2016-05-02T13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"/>
    <x v="1"/>
    <s v="plays"/>
    <x v="3551"/>
    <d v="2014-05-22T14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"/>
    <x v="1"/>
    <s v="plays"/>
    <x v="3552"/>
    <d v="2014-06-28T06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"/>
    <x v="1"/>
    <s v="plays"/>
    <x v="3553"/>
    <d v="2015-08-11T16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09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"/>
    <x v="1"/>
    <s v="plays"/>
    <x v="3555"/>
    <d v="2016-11-17T03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1"/>
    <x v="1"/>
    <s v="plays"/>
    <x v="3556"/>
    <d v="2014-08-17T07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"/>
    <x v="1"/>
    <s v="plays"/>
    <x v="3557"/>
    <d v="2014-05-04T22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3"/>
    <x v="1"/>
    <s v="plays"/>
    <x v="3558"/>
    <d v="2015-06-26T13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"/>
    <x v="1"/>
    <s v="plays"/>
    <x v="3559"/>
    <d v="2015-07-31T00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7"/>
    <x v="1"/>
    <s v="plays"/>
    <x v="3560"/>
    <d v="2015-05-26T18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"/>
    <x v="1"/>
    <s v="plays"/>
    <x v="3561"/>
    <d v="2015-08-05T10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"/>
    <x v="1"/>
    <s v="plays"/>
    <x v="3562"/>
    <d v="2016-03-13T14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"/>
    <x v="1"/>
    <s v="plays"/>
    <x v="3563"/>
    <d v="2016-08-01T11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"/>
    <x v="1"/>
    <s v="plays"/>
    <x v="3564"/>
    <d v="2015-10-05T08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8"/>
    <x v="1"/>
    <s v="plays"/>
    <x v="3565"/>
    <d v="2014-12-31T09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"/>
    <x v="1"/>
    <s v="plays"/>
    <x v="3566"/>
    <d v="2015-01-23T04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7"/>
    <x v="1"/>
    <s v="plays"/>
    <x v="3567"/>
    <d v="2015-06-10T11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"/>
    <x v="1"/>
    <s v="plays"/>
    <x v="3568"/>
    <d v="2014-09-17T09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3"/>
    <x v="1"/>
    <s v="plays"/>
    <x v="3569"/>
    <d v="2015-01-08T08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8"/>
    <x v="1"/>
    <s v="plays"/>
    <x v="3570"/>
    <d v="2014-12-30T23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"/>
    <x v="1"/>
    <s v="plays"/>
    <x v="3571"/>
    <d v="2014-10-30T12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6"/>
    <x v="1"/>
    <s v="plays"/>
    <x v="3572"/>
    <d v="2015-06-21T05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40"/>
    <x v="1"/>
    <s v="plays"/>
    <x v="3573"/>
    <d v="2014-11-08T02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7"/>
    <x v="1"/>
    <s v="plays"/>
    <x v="3574"/>
    <d v="2014-11-13T15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"/>
    <x v="1"/>
    <s v="plays"/>
    <x v="3575"/>
    <d v="2016-08-10T19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06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9"/>
    <x v="1"/>
    <s v="plays"/>
    <x v="3577"/>
    <d v="2015-04-25T22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1"/>
    <x v="1"/>
    <s v="plays"/>
    <x v="3578"/>
    <d v="2016-04-30T09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6"/>
    <x v="1"/>
    <s v="plays"/>
    <x v="3579"/>
    <d v="2016-03-31T09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8"/>
    <x v="1"/>
    <s v="plays"/>
    <x v="3580"/>
    <d v="2015-02-28T20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"/>
    <x v="1"/>
    <s v="plays"/>
    <x v="3581"/>
    <d v="2014-07-30T03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9"/>
    <x v="1"/>
    <s v="plays"/>
    <x v="3582"/>
    <d v="2016-04-04T18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6"/>
    <x v="1"/>
    <s v="plays"/>
    <x v="3583"/>
    <d v="2016-04-18T01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1"/>
    <x v="1"/>
    <s v="plays"/>
    <x v="3584"/>
    <d v="2015-07-12T23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"/>
    <x v="1"/>
    <s v="plays"/>
    <x v="3585"/>
    <d v="2014-12-21T09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2"/>
    <x v="1"/>
    <s v="plays"/>
    <x v="3586"/>
    <d v="2016-09-23T08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3"/>
    <x v="1"/>
    <s v="plays"/>
    <x v="3587"/>
    <d v="2016-06-27T11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"/>
    <x v="1"/>
    <s v="plays"/>
    <x v="3588"/>
    <d v="2015-04-29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"/>
    <x v="1"/>
    <s v="plays"/>
    <x v="3589"/>
    <d v="2015-05-26T07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9"/>
    <x v="1"/>
    <s v="plays"/>
    <x v="3590"/>
    <d v="2014-10-20T00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"/>
    <x v="1"/>
    <s v="plays"/>
    <x v="3591"/>
    <d v="2015-01-23T20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3"/>
    <x v="1"/>
    <s v="plays"/>
    <x v="3592"/>
    <d v="2015-02-10T20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"/>
    <x v="1"/>
    <s v="plays"/>
    <x v="3593"/>
    <d v="2015-01-05T12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6"/>
    <x v="1"/>
    <s v="plays"/>
    <x v="3594"/>
    <d v="2016-09-03T17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50"/>
    <x v="1"/>
    <s v="plays"/>
    <x v="3595"/>
    <d v="2015-03-12T22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09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8"/>
    <x v="1"/>
    <s v="plays"/>
    <x v="3597"/>
    <d v="2016-03-02T21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1"/>
    <x v="1"/>
    <s v="plays"/>
    <x v="3598"/>
    <d v="2014-09-02T20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"/>
    <x v="1"/>
    <s v="plays"/>
    <x v="3599"/>
    <d v="2015-08-29T16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"/>
    <x v="1"/>
    <s v="plays"/>
    <x v="3600"/>
    <d v="2016-10-13T12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"/>
    <x v="1"/>
    <s v="plays"/>
    <x v="3601"/>
    <d v="2015-01-16T15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2"/>
    <x v="1"/>
    <s v="plays"/>
    <x v="3602"/>
    <d v="2016-05-17T13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5"/>
    <x v="1"/>
    <s v="plays"/>
    <x v="3603"/>
    <d v="2015-11-05T13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"/>
    <x v="1"/>
    <s v="plays"/>
    <x v="3604"/>
    <d v="2016-04-28T22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1"/>
    <x v="1"/>
    <s v="plays"/>
    <x v="3605"/>
    <d v="2016-02-13T11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"/>
    <x v="1"/>
    <s v="plays"/>
    <x v="3606"/>
    <d v="2016-08-14T06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4T16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0"/>
    <x v="1"/>
    <s v="plays"/>
    <x v="3608"/>
    <d v="2016-06-17T06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"/>
    <x v="1"/>
    <s v="plays"/>
    <x v="3609"/>
    <d v="2016-03-30T14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"/>
    <x v="1"/>
    <s v="plays"/>
    <x v="3610"/>
    <d v="2015-08-17T02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7"/>
    <x v="1"/>
    <s v="plays"/>
    <x v="3611"/>
    <d v="2015-04-08T00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7"/>
    <x v="1"/>
    <s v="plays"/>
    <x v="3612"/>
    <d v="2014-06-09T09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"/>
    <x v="1"/>
    <s v="plays"/>
    <x v="3613"/>
    <d v="2014-06-28T06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"/>
    <x v="1"/>
    <s v="plays"/>
    <x v="3614"/>
    <d v="2015-06-18T17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"/>
    <x v="1"/>
    <s v="plays"/>
    <x v="3615"/>
    <d v="2015-12-10T06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"/>
    <x v="1"/>
    <s v="plays"/>
    <x v="3616"/>
    <d v="2015-03-19T13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"/>
    <x v="1"/>
    <s v="plays"/>
    <x v="3617"/>
    <d v="2017-02-27T16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"/>
    <x v="1"/>
    <s v="plays"/>
    <x v="3618"/>
    <d v="2015-06-03T07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"/>
    <x v="1"/>
    <s v="plays"/>
    <x v="3619"/>
    <d v="2016-11-19T1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"/>
    <x v="1"/>
    <s v="plays"/>
    <x v="3620"/>
    <d v="2015-03-04T20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"/>
    <x v="1"/>
    <s v="plays"/>
    <x v="3621"/>
    <d v="2016-09-30T13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8"/>
    <x v="1"/>
    <s v="plays"/>
    <x v="3622"/>
    <d v="2014-09-27T19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"/>
    <x v="1"/>
    <s v="plays"/>
    <x v="3623"/>
    <d v="2014-07-25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1"/>
    <x v="1"/>
    <s v="plays"/>
    <x v="3624"/>
    <d v="2016-08-23T10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"/>
    <x v="1"/>
    <s v="plays"/>
    <x v="3625"/>
    <d v="2015-07-02T07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5"/>
    <x v="1"/>
    <s v="plays"/>
    <x v="3626"/>
    <d v="2014-08-16T08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x v="1"/>
    <s v="plays"/>
    <x v="3627"/>
    <d v="2016-05-20T19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12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09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13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8"/>
    <x v="1"/>
    <s v="musical"/>
    <x v="3631"/>
    <d v="2014-09-22T19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14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7"/>
    <x v="1"/>
    <s v="musical"/>
    <x v="3633"/>
    <d v="2016-11-18T17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7"/>
    <x v="1"/>
    <s v="musical"/>
    <x v="3634"/>
    <d v="2017-01-13T19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8"/>
    <x v="1"/>
    <s v="musical"/>
    <x v="3635"/>
    <d v="2016-04-20T13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08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"/>
    <x v="1"/>
    <s v="musical"/>
    <x v="3637"/>
    <d v="2015-01-01T08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07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07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"/>
    <x v="1"/>
    <s v="musical"/>
    <x v="3640"/>
    <d v="2015-05-10T10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4T21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8"/>
    <x v="1"/>
    <s v="musical"/>
    <x v="3642"/>
    <d v="2015-11-30T09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6T20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"/>
    <x v="1"/>
    <s v="musical"/>
    <x v="3644"/>
    <d v="2016-03-07T20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1T16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"/>
    <x v="1"/>
    <s v="musical"/>
    <x v="3646"/>
    <d v="2015-06-16T15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09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"/>
    <x v="1"/>
    <s v="plays"/>
    <x v="3648"/>
    <d v="2014-10-04T23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8"/>
    <x v="1"/>
    <s v="plays"/>
    <x v="3649"/>
    <d v="2014-06-16T09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"/>
    <x v="1"/>
    <s v="plays"/>
    <x v="3650"/>
    <d v="2016-02-02T03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8"/>
    <x v="1"/>
    <s v="plays"/>
    <x v="3651"/>
    <d v="2014-08-10T07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"/>
    <x v="1"/>
    <s v="plays"/>
    <x v="3652"/>
    <d v="2016-08-24T19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1"/>
    <x v="1"/>
    <s v="plays"/>
    <x v="3653"/>
    <d v="2015-08-05T00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9"/>
    <x v="1"/>
    <s v="plays"/>
    <x v="3654"/>
    <d v="2016-04-03T09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4"/>
    <x v="1"/>
    <s v="plays"/>
    <x v="3655"/>
    <d v="2015-07-17T22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"/>
    <x v="1"/>
    <s v="plays"/>
    <x v="3656"/>
    <d v="2017-02-01T14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1"/>
    <x v="1"/>
    <s v="plays"/>
    <x v="3657"/>
    <d v="2016-06-01T13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6"/>
    <x v="1"/>
    <s v="plays"/>
    <x v="3658"/>
    <d v="2014-07-01T19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"/>
    <x v="1"/>
    <s v="plays"/>
    <x v="3659"/>
    <d v="2015-03-19T06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"/>
    <x v="1"/>
    <s v="plays"/>
    <x v="3660"/>
    <d v="2014-12-23T13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3"/>
    <x v="1"/>
    <s v="plays"/>
    <x v="3661"/>
    <d v="2016-04-09T2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3"/>
    <x v="1"/>
    <s v="plays"/>
    <x v="3662"/>
    <d v="2015-03-30T2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03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"/>
    <x v="1"/>
    <s v="plays"/>
    <x v="3664"/>
    <d v="2016-06-15T21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1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2"/>
    <x v="1"/>
    <s v="plays"/>
    <x v="3666"/>
    <d v="2014-07-23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"/>
    <x v="1"/>
    <s v="plays"/>
    <x v="3667"/>
    <d v="2015-07-18T15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7"/>
    <x v="1"/>
    <s v="plays"/>
    <x v="3668"/>
    <d v="2015-07-23T10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"/>
    <x v="1"/>
    <s v="plays"/>
    <x v="3669"/>
    <d v="2015-06-11T08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"/>
    <x v="1"/>
    <s v="plays"/>
    <x v="3670"/>
    <d v="2015-05-31T15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"/>
    <x v="1"/>
    <s v="plays"/>
    <x v="3671"/>
    <d v="2014-07-20T19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"/>
    <x v="1"/>
    <s v="plays"/>
    <x v="3672"/>
    <d v="2014-09-26T14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40"/>
    <x v="1"/>
    <s v="plays"/>
    <x v="3673"/>
    <d v="2014-11-05T04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"/>
    <x v="1"/>
    <s v="plays"/>
    <x v="3674"/>
    <d v="2016-09-03T12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"/>
    <x v="1"/>
    <s v="plays"/>
    <x v="3675"/>
    <d v="2016-05-15T1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"/>
    <x v="1"/>
    <s v="plays"/>
    <x v="3676"/>
    <d v="2014-09-12T11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"/>
    <x v="1"/>
    <s v="plays"/>
    <x v="3677"/>
    <d v="2014-07-02T19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"/>
    <x v="1"/>
    <s v="plays"/>
    <x v="3678"/>
    <d v="2015-05-31T04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"/>
    <x v="1"/>
    <s v="plays"/>
    <x v="3679"/>
    <d v="2014-06-30T20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100"/>
    <x v="1"/>
    <s v="plays"/>
    <x v="3680"/>
    <d v="2016-10-05T02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"/>
    <x v="1"/>
    <s v="plays"/>
    <x v="3681"/>
    <d v="2016-01-15T07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"/>
    <x v="1"/>
    <s v="plays"/>
    <x v="3682"/>
    <d v="2014-06-15T22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9"/>
    <x v="1"/>
    <s v="plays"/>
    <x v="3683"/>
    <d v="2016-10-19T18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"/>
    <x v="1"/>
    <s v="plays"/>
    <x v="3684"/>
    <d v="2015-09-01T20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2"/>
    <x v="1"/>
    <s v="plays"/>
    <x v="3685"/>
    <d v="2014-05-19T13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"/>
    <x v="1"/>
    <s v="plays"/>
    <x v="3686"/>
    <d v="2015-08-28T19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"/>
    <x v="1"/>
    <s v="plays"/>
    <x v="3687"/>
    <d v="2014-06-26T21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4"/>
    <x v="1"/>
    <s v="plays"/>
    <x v="3688"/>
    <d v="2014-08-08T10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"/>
    <x v="1"/>
    <s v="plays"/>
    <x v="3689"/>
    <d v="2015-06-21T14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"/>
    <x v="1"/>
    <s v="plays"/>
    <x v="3690"/>
    <d v="2014-11-27T07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7"/>
    <x v="1"/>
    <s v="plays"/>
    <x v="3691"/>
    <d v="2015-03-01T20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"/>
    <x v="1"/>
    <s v="plays"/>
    <x v="3692"/>
    <d v="2014-09-18T16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1"/>
    <x v="1"/>
    <s v="plays"/>
    <x v="3693"/>
    <d v="2015-11-30T14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3"/>
    <x v="1"/>
    <s v="plays"/>
    <x v="3694"/>
    <d v="2016-06-05T18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"/>
    <x v="1"/>
    <s v="plays"/>
    <x v="3695"/>
    <d v="2015-01-11T12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40"/>
    <x v="1"/>
    <s v="plays"/>
    <x v="3696"/>
    <d v="2015-02-13T06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03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1"/>
    <x v="1"/>
    <s v="plays"/>
    <x v="3698"/>
    <d v="2016-03-02T11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06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4"/>
    <x v="1"/>
    <s v="plays"/>
    <x v="3700"/>
    <d v="2014-09-30T08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9"/>
    <x v="1"/>
    <s v="plays"/>
    <x v="3701"/>
    <d v="2015-06-04T04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6"/>
    <x v="1"/>
    <s v="plays"/>
    <x v="3702"/>
    <d v="2016-07-10T14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"/>
    <x v="1"/>
    <s v="plays"/>
    <x v="3703"/>
    <d v="2016-08-12T22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"/>
    <x v="1"/>
    <s v="plays"/>
    <x v="3704"/>
    <d v="2016-05-31T08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4"/>
    <x v="1"/>
    <s v="plays"/>
    <x v="3705"/>
    <d v="2014-06-23T1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13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1"/>
    <x v="1"/>
    <s v="plays"/>
    <x v="3707"/>
    <d v="2016-07-21T21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4"/>
    <x v="1"/>
    <s v="plays"/>
    <x v="3708"/>
    <d v="2014-07-03T19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1"/>
    <x v="1"/>
    <s v="plays"/>
    <x v="3709"/>
    <d v="2014-06-25T08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8"/>
    <x v="1"/>
    <s v="plays"/>
    <x v="3710"/>
    <d v="2015-04-03T05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"/>
    <x v="1"/>
    <s v="plays"/>
    <x v="3711"/>
    <d v="2014-06-15T08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1"/>
    <x v="1"/>
    <s v="plays"/>
    <x v="3712"/>
    <d v="2015-05-30T22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7"/>
    <x v="1"/>
    <s v="plays"/>
    <x v="3713"/>
    <d v="2016-06-04T09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6"/>
    <x v="1"/>
    <s v="plays"/>
    <x v="3714"/>
    <d v="2015-05-25T19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3"/>
    <x v="1"/>
    <s v="plays"/>
    <x v="3715"/>
    <d v="2015-03-31T04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2"/>
    <x v="1"/>
    <s v="plays"/>
    <x v="3716"/>
    <d v="2016-01-21T13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12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"/>
    <x v="1"/>
    <s v="plays"/>
    <x v="3718"/>
    <d v="2015-02-27T09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09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"/>
    <x v="1"/>
    <s v="plays"/>
    <x v="3720"/>
    <d v="2015-07-02T15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5"/>
    <x v="1"/>
    <s v="plays"/>
    <x v="3721"/>
    <d v="2014-11-05T15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8"/>
    <x v="1"/>
    <s v="plays"/>
    <x v="3722"/>
    <d v="2016-02-11T14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3"/>
    <x v="1"/>
    <s v="plays"/>
    <x v="3723"/>
    <d v="2014-11-30T11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50"/>
    <x v="1"/>
    <s v="plays"/>
    <x v="3724"/>
    <d v="2016-05-04T15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"/>
    <x v="1"/>
    <s v="plays"/>
    <x v="3725"/>
    <d v="2016-02-18T13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3"/>
    <x v="1"/>
    <s v="plays"/>
    <x v="3726"/>
    <d v="2016-04-29T13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"/>
    <x v="1"/>
    <s v="plays"/>
    <x v="3727"/>
    <d v="2016-10-19T20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"/>
    <x v="1"/>
    <s v="plays"/>
    <x v="3728"/>
    <d v="2015-08-18T20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"/>
    <x v="1"/>
    <s v="plays"/>
    <x v="3729"/>
    <d v="2015-03-22T19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08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2"/>
    <x v="1"/>
    <s v="plays"/>
    <x v="3731"/>
    <d v="2015-01-09T19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3"/>
    <x v="1"/>
    <s v="plays"/>
    <x v="3732"/>
    <d v="2015-01-24T04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14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13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08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0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8"/>
    <x v="1"/>
    <s v="plays"/>
    <x v="3737"/>
    <d v="2015-11-11T22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14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1"/>
    <x v="1"/>
    <s v="plays"/>
    <x v="3739"/>
    <d v="2016-07-17T02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6"/>
    <x v="1"/>
    <s v="plays"/>
    <x v="3740"/>
    <d v="2014-08-11T17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14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5T21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09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4T19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08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1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14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00"/>
    <x v="1"/>
    <s v="musical"/>
    <x v="3748"/>
    <d v="2016-02-15T21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8T19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"/>
    <x v="1"/>
    <s v="musical"/>
    <x v="3750"/>
    <d v="2015-02-09T23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1"/>
    <x v="1"/>
    <s v="musical"/>
    <x v="3751"/>
    <d v="2016-04-02T15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8"/>
    <x v="1"/>
    <s v="musical"/>
    <x v="3752"/>
    <d v="2016-10-16T13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"/>
    <x v="1"/>
    <s v="musical"/>
    <x v="3753"/>
    <d v="2015-06-02T16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"/>
    <x v="1"/>
    <s v="musical"/>
    <x v="3754"/>
    <d v="2014-07-25T20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"/>
    <x v="1"/>
    <s v="musical"/>
    <x v="3755"/>
    <d v="2016-04-15T12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8"/>
    <x v="1"/>
    <s v="musical"/>
    <x v="3756"/>
    <d v="2014-06-11T11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6"/>
    <x v="1"/>
    <s v="musical"/>
    <x v="3757"/>
    <d v="2014-12-01T12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"/>
    <x v="1"/>
    <s v="musical"/>
    <x v="3758"/>
    <d v="2014-05-18T21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"/>
    <x v="1"/>
    <s v="musical"/>
    <x v="3759"/>
    <d v="2015-08-25T18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6"/>
    <x v="1"/>
    <s v="musical"/>
    <x v="3760"/>
    <d v="2014-05-05T04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7"/>
    <x v="1"/>
    <s v="musical"/>
    <x v="3761"/>
    <d v="2015-08-10T15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"/>
    <x v="1"/>
    <s v="musical"/>
    <x v="3762"/>
    <d v="2015-08-02T11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5"/>
    <x v="1"/>
    <s v="musical"/>
    <x v="3763"/>
    <d v="2015-04-01T09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6"/>
    <x v="1"/>
    <s v="musical"/>
    <x v="3764"/>
    <d v="2016-05-28T16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"/>
    <x v="1"/>
    <s v="musical"/>
    <x v="3765"/>
    <d v="2014-07-30T10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7"/>
    <x v="1"/>
    <s v="musical"/>
    <x v="3766"/>
    <d v="2014-07-02T20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2"/>
    <x v="1"/>
    <s v="musical"/>
    <x v="3767"/>
    <d v="2015-02-28T20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"/>
    <x v="1"/>
    <s v="musical"/>
    <x v="3768"/>
    <d v="2014-06-12T09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"/>
    <x v="1"/>
    <s v="musical"/>
    <x v="3769"/>
    <d v="2016-04-15T06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14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"/>
    <x v="1"/>
    <s v="musical"/>
    <x v="3771"/>
    <d v="2016-05-17T16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7"/>
    <x v="1"/>
    <s v="musical"/>
    <x v="3772"/>
    <d v="2016-11-28T22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5"/>
    <x v="1"/>
    <s v="musical"/>
    <x v="3773"/>
    <d v="2016-11-14T18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1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"/>
    <x v="1"/>
    <s v="musical"/>
    <x v="3775"/>
    <d v="2015-04-08T2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1"/>
    <x v="1"/>
    <s v="musical"/>
    <x v="3776"/>
    <d v="2014-07-31T17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9"/>
    <x v="1"/>
    <s v="musical"/>
    <x v="3777"/>
    <d v="2014-09-26T20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"/>
    <x v="1"/>
    <s v="musical"/>
    <x v="3778"/>
    <d v="2015-02-14T11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6"/>
    <x v="1"/>
    <s v="musical"/>
    <x v="3779"/>
    <d v="2016-03-26T08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12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5"/>
    <x v="1"/>
    <s v="musical"/>
    <x v="3781"/>
    <d v="2014-09-08T13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"/>
    <x v="1"/>
    <s v="musical"/>
    <x v="3782"/>
    <d v="2016-07-24T15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"/>
    <x v="1"/>
    <s v="musical"/>
    <x v="3783"/>
    <d v="2016-03-15T08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15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1"/>
    <x v="1"/>
    <s v="musical"/>
    <x v="3785"/>
    <d v="2016-08-02T02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4"/>
    <x v="1"/>
    <s v="musical"/>
    <x v="3786"/>
    <d v="2016-05-26T16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"/>
    <x v="1"/>
    <s v="musical"/>
    <x v="3787"/>
    <d v="2015-07-10T19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08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1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09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08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8"/>
    <x v="1"/>
    <s v="musical"/>
    <x v="3792"/>
    <d v="2015-07-15T02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14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05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14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3T16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"/>
    <x v="1"/>
    <s v="musical"/>
    <x v="3797"/>
    <d v="2015-04-20T13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09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1"/>
    <x v="1"/>
    <s v="musical"/>
    <x v="3799"/>
    <d v="2016-03-11T14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"/>
    <x v="1"/>
    <s v="musical"/>
    <x v="3800"/>
    <d v="2015-01-10T20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"/>
    <x v="1"/>
    <s v="musical"/>
    <x v="3801"/>
    <d v="2015-01-02T08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1T19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9"/>
    <x v="1"/>
    <s v="musical"/>
    <x v="3803"/>
    <d v="2016-03-04T15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0T23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2"/>
    <x v="1"/>
    <s v="musical"/>
    <x v="3805"/>
    <d v="2014-09-27T13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8T22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1"/>
    <x v="1"/>
    <s v="musical"/>
    <x v="3807"/>
    <d v="2015-04-03T13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2"/>
    <x v="1"/>
    <s v="plays"/>
    <x v="3808"/>
    <d v="2015-04-25T01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"/>
    <x v="1"/>
    <s v="plays"/>
    <x v="3809"/>
    <d v="2014-07-30T15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"/>
    <x v="1"/>
    <s v="plays"/>
    <x v="3810"/>
    <d v="2015-03-21T11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"/>
    <x v="1"/>
    <s v="plays"/>
    <x v="3811"/>
    <d v="2016-05-31T0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"/>
    <x v="1"/>
    <s v="plays"/>
    <x v="3812"/>
    <d v="2015-05-31T19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9"/>
    <x v="1"/>
    <s v="plays"/>
    <x v="3813"/>
    <d v="2016-06-14T13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2"/>
    <x v="1"/>
    <s v="plays"/>
    <x v="3814"/>
    <d v="2015-03-31T19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15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"/>
    <x v="1"/>
    <s v="plays"/>
    <x v="3816"/>
    <d v="2014-07-17T08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"/>
    <x v="1"/>
    <s v="plays"/>
    <x v="3817"/>
    <d v="2015-10-23T19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1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1"/>
    <x v="1"/>
    <s v="plays"/>
    <x v="3819"/>
    <d v="2015-07-17T13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2"/>
    <x v="1"/>
    <s v="plays"/>
    <x v="3820"/>
    <d v="2015-07-05T07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80"/>
    <x v="1"/>
    <s v="plays"/>
    <x v="3821"/>
    <d v="2016-01-03T20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"/>
    <x v="1"/>
    <s v="plays"/>
    <x v="3822"/>
    <d v="2016-01-19T14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5"/>
    <x v="1"/>
    <s v="plays"/>
    <x v="3823"/>
    <d v="2015-07-19T19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9"/>
    <x v="1"/>
    <s v="plays"/>
    <x v="3824"/>
    <d v="2016-08-01T05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8"/>
    <x v="1"/>
    <s v="plays"/>
    <x v="3825"/>
    <d v="2015-06-16T17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8"/>
    <x v="1"/>
    <s v="plays"/>
    <x v="3826"/>
    <d v="2015-05-07T02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"/>
    <x v="1"/>
    <s v="plays"/>
    <x v="3827"/>
    <d v="2015-03-26T16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9"/>
    <x v="1"/>
    <s v="plays"/>
    <x v="3828"/>
    <d v="2014-12-31T05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3"/>
    <x v="1"/>
    <s v="plays"/>
    <x v="3829"/>
    <d v="2016-08-31T12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09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9"/>
    <x v="1"/>
    <s v="plays"/>
    <x v="3831"/>
    <d v="2014-11-05T13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40"/>
    <x v="1"/>
    <s v="plays"/>
    <x v="3832"/>
    <d v="2016-02-19T18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1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"/>
    <x v="1"/>
    <s v="plays"/>
    <x v="3834"/>
    <d v="2015-06-18T02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14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"/>
    <x v="1"/>
    <s v="plays"/>
    <x v="3836"/>
    <d v="2016-08-02T20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"/>
    <x v="1"/>
    <s v="plays"/>
    <x v="3837"/>
    <d v="2015-07-03T10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"/>
    <x v="1"/>
    <s v="plays"/>
    <x v="3838"/>
    <d v="2015-05-22T09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"/>
    <x v="1"/>
    <s v="plays"/>
    <x v="3839"/>
    <d v="2015-07-29T19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2"/>
    <x v="1"/>
    <s v="plays"/>
    <x v="3840"/>
    <d v="2016-03-28T07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6"/>
    <x v="1"/>
    <s v="plays"/>
    <x v="3841"/>
    <d v="2014-07-20T10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8"/>
    <x v="1"/>
    <s v="plays"/>
    <x v="3842"/>
    <d v="2014-05-11T03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"/>
    <x v="1"/>
    <s v="plays"/>
    <x v="3843"/>
    <d v="2014-05-31T17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"/>
    <x v="1"/>
    <s v="plays"/>
    <x v="3844"/>
    <d v="2014-06-02T22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"/>
    <x v="1"/>
    <s v="plays"/>
    <x v="3845"/>
    <d v="2015-10-01T07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4"/>
    <x v="1"/>
    <s v="plays"/>
    <x v="3846"/>
    <d v="2014-10-03T22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9"/>
    <x v="1"/>
    <s v="plays"/>
    <x v="3847"/>
    <d v="2015-07-18T21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50"/>
    <x v="1"/>
    <s v="plays"/>
    <x v="3848"/>
    <d v="2015-10-18T11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"/>
    <x v="1"/>
    <s v="plays"/>
    <x v="3849"/>
    <d v="2015-06-11T10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10"/>
    <x v="1"/>
    <s v="plays"/>
    <x v="3850"/>
    <d v="2014-12-31T18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6"/>
    <x v="1"/>
    <s v="plays"/>
    <x v="3851"/>
    <d v="2015-07-17T02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6T19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12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"/>
    <x v="1"/>
    <s v="plays"/>
    <x v="3854"/>
    <d v="2015-05-09T13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14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08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09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13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13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2"/>
    <x v="1"/>
    <s v="plays"/>
    <x v="3860"/>
    <d v="2014-08-12T07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13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08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08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14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"/>
    <x v="1"/>
    <s v="plays"/>
    <x v="3865"/>
    <d v="2014-08-29T21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6"/>
    <x v="1"/>
    <s v="plays"/>
    <x v="3866"/>
    <d v="2016-03-22T19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"/>
    <x v="1"/>
    <s v="plays"/>
    <x v="3867"/>
    <d v="2016-06-18T11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07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"/>
    <x v="1"/>
    <s v="musical"/>
    <x v="3869"/>
    <d v="2015-03-13T19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2T20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"/>
    <x v="1"/>
    <s v="musical"/>
    <x v="3871"/>
    <d v="2017-03-29T09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3T19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08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3T17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02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5"/>
    <x v="1"/>
    <s v="musical"/>
    <x v="3876"/>
    <d v="2016-02-02T06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9"/>
    <x v="1"/>
    <s v="musical"/>
    <x v="3877"/>
    <d v="2016-12-08T08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29T19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12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8"/>
    <x v="1"/>
    <s v="musical"/>
    <x v="3880"/>
    <d v="2014-07-30T15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19T16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15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06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09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14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0T21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8"/>
    <x v="1"/>
    <s v="musical"/>
    <x v="3887"/>
    <d v="2015-05-01T14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9"/>
    <x v="1"/>
    <s v="plays"/>
    <x v="3888"/>
    <d v="2017-02-26T05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"/>
    <x v="1"/>
    <s v="plays"/>
    <x v="3889"/>
    <d v="2015-01-04T15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6"/>
    <x v="1"/>
    <s v="plays"/>
    <x v="3890"/>
    <d v="2015-08-15T10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"/>
    <x v="1"/>
    <s v="plays"/>
    <x v="3891"/>
    <d v="2015-03-22T20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3T23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"/>
    <x v="1"/>
    <s v="plays"/>
    <x v="3893"/>
    <d v="2014-06-30T22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"/>
    <x v="1"/>
    <s v="plays"/>
    <x v="3894"/>
    <d v="2016-12-05T20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7T22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3"/>
    <x v="1"/>
    <s v="plays"/>
    <x v="3896"/>
    <d v="2014-06-16T20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12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1"/>
    <x v="1"/>
    <s v="plays"/>
    <x v="3898"/>
    <d v="2015-08-17T08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3"/>
    <x v="1"/>
    <s v="plays"/>
    <x v="3899"/>
    <d v="2014-08-12T10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0T18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1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"/>
    <x v="1"/>
    <s v="plays"/>
    <x v="3902"/>
    <d v="2016-11-14T04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1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2"/>
    <x v="1"/>
    <s v="plays"/>
    <x v="3904"/>
    <d v="2015-04-14T21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5"/>
    <x v="1"/>
    <s v="plays"/>
    <x v="3905"/>
    <d v="2015-06-11T15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"/>
    <x v="1"/>
    <s v="plays"/>
    <x v="3906"/>
    <d v="2015-06-26T05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"/>
    <x v="1"/>
    <s v="plays"/>
    <x v="3907"/>
    <d v="2014-10-26T12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"/>
    <x v="1"/>
    <s v="plays"/>
    <x v="3908"/>
    <d v="2014-07-28T19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4"/>
    <x v="1"/>
    <s v="plays"/>
    <x v="3909"/>
    <d v="2014-09-11T00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2"/>
    <x v="1"/>
    <s v="plays"/>
    <x v="3910"/>
    <d v="2015-09-07T10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"/>
    <x v="1"/>
    <s v="plays"/>
    <x v="3911"/>
    <d v="2014-11-26T12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4T20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3"/>
    <x v="1"/>
    <s v="plays"/>
    <x v="3913"/>
    <d v="2015-11-29T22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4"/>
    <x v="1"/>
    <s v="plays"/>
    <x v="3914"/>
    <d v="2015-05-10T14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15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03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04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08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7T16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02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"/>
    <x v="1"/>
    <s v="plays"/>
    <x v="3922"/>
    <d v="2015-03-02T15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"/>
    <x v="1"/>
    <s v="plays"/>
    <x v="3923"/>
    <d v="2015-04-09T15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"/>
    <x v="1"/>
    <s v="plays"/>
    <x v="3924"/>
    <d v="2014-06-26T15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12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6T18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"/>
    <x v="1"/>
    <s v="plays"/>
    <x v="3927"/>
    <d v="2014-08-08T22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5T20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"/>
    <x v="1"/>
    <s v="plays"/>
    <x v="3929"/>
    <d v="2016-09-18T11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3-31T22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5T19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5T19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2"/>
    <x v="1"/>
    <s v="plays"/>
    <x v="3933"/>
    <d v="2016-07-16T16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6"/>
    <x v="1"/>
    <s v="plays"/>
    <x v="3934"/>
    <d v="2015-10-01T05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"/>
    <x v="1"/>
    <s v="plays"/>
    <x v="3935"/>
    <d v="2015-10-04T07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1-30T23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9"/>
    <x v="1"/>
    <s v="plays"/>
    <x v="3937"/>
    <d v="2016-07-11T07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"/>
    <x v="1"/>
    <s v="plays"/>
    <x v="3938"/>
    <d v="2015-06-27T13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6T20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6"/>
    <x v="1"/>
    <s v="plays"/>
    <x v="3940"/>
    <d v="2015-01-02T03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4T17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13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"/>
    <x v="1"/>
    <s v="plays"/>
    <x v="3943"/>
    <d v="2015-11-02T08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07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1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1"/>
    <x v="1"/>
    <s v="plays"/>
    <x v="3947"/>
    <d v="2016-10-01T19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6T23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"/>
    <x v="1"/>
    <s v="plays"/>
    <x v="3949"/>
    <d v="2015-02-10T18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0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0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0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15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07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"/>
    <x v="1"/>
    <s v="plays"/>
    <x v="3955"/>
    <d v="2015-11-28T13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4T16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15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"/>
    <x v="1"/>
    <s v="plays"/>
    <x v="3958"/>
    <d v="2014-08-02T06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"/>
    <x v="1"/>
    <s v="plays"/>
    <x v="3959"/>
    <d v="2014-09-28T10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"/>
    <x v="1"/>
    <s v="plays"/>
    <x v="3960"/>
    <d v="2016-01-03T12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1"/>
    <x v="1"/>
    <s v="plays"/>
    <x v="3961"/>
    <d v="2014-05-08T13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06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7T20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08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"/>
    <x v="1"/>
    <s v="plays"/>
    <x v="3965"/>
    <d v="2016-04-13T2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3"/>
    <x v="1"/>
    <s v="plays"/>
    <x v="3966"/>
    <d v="2014-07-23T18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5T22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8"/>
    <x v="1"/>
    <s v="plays"/>
    <x v="3968"/>
    <d v="2016-05-22T11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"/>
    <x v="1"/>
    <s v="plays"/>
    <x v="3969"/>
    <d v="2016-08-28T19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6"/>
    <x v="1"/>
    <s v="plays"/>
    <x v="3970"/>
    <d v="2016-04-17T12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3"/>
    <x v="1"/>
    <s v="plays"/>
    <x v="3971"/>
    <d v="2014-07-21T04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"/>
    <x v="1"/>
    <s v="plays"/>
    <x v="3972"/>
    <d v="2015-02-05T17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6"/>
    <x v="1"/>
    <s v="plays"/>
    <x v="3973"/>
    <d v="2016-05-08T2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"/>
    <x v="1"/>
    <s v="plays"/>
    <x v="3974"/>
    <d v="2016-06-02T05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12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7-31T23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8"/>
    <x v="1"/>
    <s v="plays"/>
    <x v="3977"/>
    <d v="2016-07-22T10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7"/>
    <x v="1"/>
    <s v="plays"/>
    <x v="3978"/>
    <d v="2015-01-31T07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"/>
    <x v="1"/>
    <s v="plays"/>
    <x v="3979"/>
    <d v="2015-03-29T1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"/>
    <x v="1"/>
    <s v="plays"/>
    <x v="3980"/>
    <d v="2014-07-05T06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6T20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1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"/>
    <x v="1"/>
    <s v="plays"/>
    <x v="3983"/>
    <d v="2014-05-19T22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10"/>
    <x v="1"/>
    <s v="plays"/>
    <x v="3984"/>
    <d v="2014-11-07T16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4"/>
    <x v="1"/>
    <s v="plays"/>
    <x v="3985"/>
    <d v="2016-02-20T13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8"/>
    <x v="1"/>
    <s v="plays"/>
    <x v="3986"/>
    <d v="2016-05-06T05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2"/>
    <x v="1"/>
    <s v="plays"/>
    <x v="3987"/>
    <d v="2014-05-16T14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8T17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0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08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07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"/>
    <x v="1"/>
    <s v="plays"/>
    <x v="3992"/>
    <d v="2015-12-11T15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12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1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8"/>
    <x v="1"/>
    <s v="plays"/>
    <x v="3995"/>
    <d v="2015-02-14T03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"/>
    <x v="1"/>
    <s v="plays"/>
    <x v="3996"/>
    <d v="2014-11-20T08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0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60"/>
    <x v="1"/>
    <s v="plays"/>
    <x v="3998"/>
    <d v="2015-03-28T14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3"/>
    <x v="1"/>
    <s v="plays"/>
    <x v="3999"/>
    <d v="2014-08-31T11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06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"/>
    <x v="1"/>
    <s v="plays"/>
    <x v="4001"/>
    <d v="2017-03-01T1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6"/>
    <x v="1"/>
    <s v="plays"/>
    <x v="4002"/>
    <d v="2014-09-26T17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1"/>
    <x v="1"/>
    <s v="plays"/>
    <x v="4003"/>
    <d v="2015-02-15T06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7T19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1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0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08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15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08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6"/>
    <x v="1"/>
    <s v="plays"/>
    <x v="4010"/>
    <d v="2014-10-26T10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5"/>
    <x v="1"/>
    <s v="plays"/>
    <x v="4011"/>
    <d v="2015-01-28T05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05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5T23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4T21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0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12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3"/>
    <x v="1"/>
    <s v="plays"/>
    <x v="4017"/>
    <d v="2014-09-04T08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3"/>
    <x v="1"/>
    <s v="plays"/>
    <x v="4018"/>
    <d v="2016-10-07T13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"/>
    <x v="1"/>
    <s v="plays"/>
    <x v="4019"/>
    <d v="2016-04-15T08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"/>
    <x v="1"/>
    <s v="plays"/>
    <x v="4020"/>
    <d v="2015-03-23T19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3"/>
    <x v="1"/>
    <s v="plays"/>
    <x v="4021"/>
    <d v="2014-10-26T13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4"/>
    <x v="1"/>
    <s v="plays"/>
    <x v="4022"/>
    <d v="2015-01-31T18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14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08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3"/>
    <x v="1"/>
    <s v="plays"/>
    <x v="4025"/>
    <d v="2015-07-25T21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08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1"/>
    <x v="1"/>
    <s v="plays"/>
    <x v="4027"/>
    <d v="2017-02-22T17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14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3T16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7"/>
    <x v="1"/>
    <s v="plays"/>
    <x v="4030"/>
    <d v="2016-02-03T10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07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12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"/>
    <x v="1"/>
    <s v="plays"/>
    <x v="4033"/>
    <d v="2016-10-02T01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13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"/>
    <x v="1"/>
    <s v="plays"/>
    <x v="4035"/>
    <d v="2014-10-21T13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"/>
    <x v="1"/>
    <s v="plays"/>
    <x v="4036"/>
    <d v="2014-07-01T14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06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"/>
    <x v="1"/>
    <s v="plays"/>
    <x v="4038"/>
    <d v="2014-10-17T11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1-30T21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7T19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1"/>
    <x v="1"/>
    <s v="plays"/>
    <x v="4041"/>
    <d v="2016-09-06T03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1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14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"/>
    <x v="1"/>
    <s v="plays"/>
    <x v="4044"/>
    <d v="2015-04-09T21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0T20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"/>
    <x v="1"/>
    <s v="plays"/>
    <x v="4046"/>
    <d v="2014-10-22T07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8"/>
    <x v="1"/>
    <s v="plays"/>
    <x v="4047"/>
    <d v="2015-01-10T17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3"/>
    <x v="1"/>
    <s v="plays"/>
    <x v="4048"/>
    <d v="2016-04-11T03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15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07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8T22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7"/>
    <x v="1"/>
    <s v="plays"/>
    <x v="4052"/>
    <d v="2014-10-13T13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12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09-30T2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2"/>
    <x v="1"/>
    <s v="plays"/>
    <x v="4055"/>
    <d v="2014-06-19T07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"/>
    <x v="1"/>
    <s v="plays"/>
    <x v="4056"/>
    <d v="2016-07-03T11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"/>
    <x v="1"/>
    <s v="plays"/>
    <x v="4057"/>
    <d v="2015-11-25T15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4"/>
    <x v="1"/>
    <s v="plays"/>
    <x v="4058"/>
    <d v="2016-03-31T19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6"/>
    <x v="1"/>
    <s v="plays"/>
    <x v="4059"/>
    <d v="2014-09-15T19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08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0T18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"/>
    <x v="1"/>
    <s v="plays"/>
    <x v="4062"/>
    <d v="2016-07-02T09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08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"/>
    <x v="1"/>
    <s v="plays"/>
    <x v="4064"/>
    <d v="2015-04-29T06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7"/>
    <x v="1"/>
    <s v="plays"/>
    <x v="4065"/>
    <d v="2014-08-12T14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8T16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"/>
    <x v="1"/>
    <s v="plays"/>
    <x v="4067"/>
    <d v="2015-09-27T18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5"/>
    <x v="1"/>
    <s v="plays"/>
    <x v="4068"/>
    <d v="2017-01-13T15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"/>
    <x v="1"/>
    <s v="plays"/>
    <x v="4069"/>
    <d v="2015-02-28T04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8"/>
    <x v="1"/>
    <s v="plays"/>
    <x v="4070"/>
    <d v="2015-02-28T19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1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0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9"/>
    <x v="1"/>
    <s v="plays"/>
    <x v="4073"/>
    <d v="2015-05-08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06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"/>
    <x v="1"/>
    <s v="plays"/>
    <x v="4075"/>
    <d v="2014-06-30T09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1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3"/>
    <x v="1"/>
    <s v="plays"/>
    <x v="4077"/>
    <d v="2016-12-21T09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0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14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0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"/>
    <x v="1"/>
    <s v="plays"/>
    <x v="4081"/>
    <d v="2015-03-08T04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"/>
    <x v="1"/>
    <s v="plays"/>
    <x v="4082"/>
    <d v="2015-11-14T15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7"/>
    <x v="1"/>
    <s v="plays"/>
    <x v="4083"/>
    <d v="2016-01-14T10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02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3T19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"/>
    <x v="1"/>
    <s v="plays"/>
    <x v="4086"/>
    <d v="2015-11-20T20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09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02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09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1"/>
    <x v="1"/>
    <s v="plays"/>
    <x v="4090"/>
    <d v="2015-08-07T07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6"/>
    <x v="1"/>
    <s v="plays"/>
    <x v="4091"/>
    <d v="2015-01-16T04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4T19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1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"/>
    <x v="1"/>
    <s v="plays"/>
    <x v="4094"/>
    <d v="2014-10-21T20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8T16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0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15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09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12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4T18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13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3"/>
    <x v="1"/>
    <s v="plays"/>
    <x v="4102"/>
    <d v="2016-05-15T12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7"/>
    <x v="1"/>
    <s v="plays"/>
    <x v="4103"/>
    <d v="2015-08-26T10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6"/>
    <x v="1"/>
    <s v="plays"/>
    <x v="4104"/>
    <d v="2016-10-26T22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"/>
    <x v="1"/>
    <s v="plays"/>
    <x v="4105"/>
    <d v="2016-12-25T16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7"/>
    <x v="1"/>
    <s v="plays"/>
    <x v="4106"/>
    <d v="2015-04-01T17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"/>
    <x v="1"/>
    <s v="plays"/>
    <x v="4107"/>
    <d v="2014-09-24T14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2T21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05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"/>
    <x v="1"/>
    <s v="plays"/>
    <x v="4110"/>
    <d v="2016-07-21T07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6"/>
    <x v="1"/>
    <s v="plays"/>
    <x v="4111"/>
    <d v="2015-02-23T19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7T16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7T22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x v="0"/>
    <s v="film &amp; video/television"/>
    <n v="137"/>
    <n v="64"/>
    <s v="film &amp; video"/>
    <s v="television"/>
    <d v="2015-06-21T16:10:11"/>
    <d v="2015-07-22T19:00:00"/>
    <n v="3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x v="0"/>
    <s v="film &amp; video/television"/>
    <n v="143"/>
    <n v="185"/>
    <s v="film &amp; video"/>
    <s v="television"/>
    <d v="2017-01-31T06:24:43"/>
    <d v="2017-03-02T06:24:43"/>
    <n v="3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x v="0"/>
    <s v="film &amp; video/television"/>
    <n v="105"/>
    <n v="15"/>
    <s v="film &amp; video"/>
    <s v="television"/>
    <d v="2016-02-05T08:51:23"/>
    <d v="2016-02-15T08:51:23"/>
    <n v="1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x v="0"/>
    <s v="film &amp; video/television"/>
    <n v="104"/>
    <n v="69"/>
    <s v="film &amp; video"/>
    <s v="television"/>
    <d v="2014-07-08T04:21:47"/>
    <d v="2014-08-07T04:21:47"/>
    <n v="3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x v="0"/>
    <s v="film &amp; video/television"/>
    <n v="123"/>
    <n v="191"/>
    <s v="film &amp; video"/>
    <s v="television"/>
    <d v="2015-11-19T12:01:19"/>
    <d v="2015-12-19T12:01:19"/>
    <n v="3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x v="0"/>
    <s v="film &amp; video/television"/>
    <n v="110"/>
    <n v="93"/>
    <s v="film &amp; video"/>
    <s v="television"/>
    <d v="2016-07-12T14:23:27"/>
    <d v="2016-07-28T21:35:00"/>
    <n v="16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x v="0"/>
    <s v="film &amp; video/television"/>
    <n v="106"/>
    <n v="147"/>
    <s v="film &amp; video"/>
    <s v="television"/>
    <d v="2014-06-03T17:44:10"/>
    <d v="2014-06-13T17:44:10"/>
    <n v="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x v="0"/>
    <s v="film &amp; video/television"/>
    <n v="101"/>
    <n v="160"/>
    <s v="film &amp; video"/>
    <s v="television"/>
    <d v="2016-05-25T17:07:47"/>
    <d v="2016-07-04T17:07:47"/>
    <n v="4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x v="0"/>
    <s v="film &amp; video/television"/>
    <n v="100"/>
    <n v="292"/>
    <s v="film &amp; video"/>
    <s v="television"/>
    <d v="2016-04-08T14:40:12"/>
    <d v="2016-04-15T13:00:00"/>
    <n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x v="0"/>
    <s v="film &amp; video/television"/>
    <n v="126"/>
    <n v="31"/>
    <s v="film &amp; video"/>
    <s v="television"/>
    <d v="2016-03-17T18:29:04"/>
    <d v="2016-04-16T18:29:04"/>
    <n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x v="0"/>
    <s v="film &amp; video/television"/>
    <n v="101"/>
    <n v="159"/>
    <s v="film &amp; video"/>
    <s v="television"/>
    <d v="2014-05-20T17:37:59"/>
    <d v="2014-06-24T17:37:59"/>
    <n v="3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x v="0"/>
    <s v="film &amp; video/television"/>
    <n v="121"/>
    <n v="80"/>
    <s v="film &amp; video"/>
    <s v="television"/>
    <d v="2016-07-21T10:41:02"/>
    <d v="2016-08-21T19:00:00"/>
    <n v="3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x v="0"/>
    <s v="film &amp; video/television"/>
    <n v="165"/>
    <n v="60"/>
    <s v="film &amp; video"/>
    <s v="television"/>
    <d v="2014-06-01T09:07:05"/>
    <d v="2014-07-15T19:00:00"/>
    <n v="4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x v="0"/>
    <s v="film &amp; video/television"/>
    <n v="160"/>
    <n v="110"/>
    <s v="film &amp; video"/>
    <s v="television"/>
    <d v="2016-05-18T08:15:09"/>
    <d v="2016-06-23T12:27:00"/>
    <n v="3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x v="0"/>
    <s v="film &amp; video/television"/>
    <n v="101"/>
    <n v="148"/>
    <s v="film &amp; video"/>
    <s v="television"/>
    <d v="2014-06-17T16:38:08"/>
    <d v="2014-07-13T05:59:00"/>
    <n v="25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x v="0"/>
    <s v="film &amp; video/television"/>
    <n v="107"/>
    <n v="22"/>
    <s v="film &amp; video"/>
    <s v="television"/>
    <d v="2015-09-09T01:24:18"/>
    <d v="2015-09-27T12:14:00"/>
    <n v="1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x v="0"/>
    <s v="film &amp; video/television"/>
    <n v="100"/>
    <n v="172"/>
    <s v="film &amp; video"/>
    <s v="television"/>
    <d v="2014-05-01T11:06:51"/>
    <d v="2014-06-15T21:30:00"/>
    <n v="4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x v="0"/>
    <s v="film &amp; video/television"/>
    <n v="101"/>
    <n v="42"/>
    <s v="film &amp; video"/>
    <s v="television"/>
    <d v="2014-10-05T09:33:42"/>
    <d v="2014-11-04T10:33:42"/>
    <n v="3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x v="0"/>
    <s v="film &amp; video/television"/>
    <n v="106"/>
    <n v="93"/>
    <s v="film &amp; video"/>
    <s v="television"/>
    <d v="2014-08-18T05:00:56"/>
    <d v="2014-09-17T05:00:56"/>
    <n v="3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x v="0"/>
    <s v="film &amp; video/television"/>
    <n v="145"/>
    <n v="56"/>
    <s v="film &amp; video"/>
    <s v="television"/>
    <d v="2015-06-20T11:35:34"/>
    <d v="2015-07-20T11:35:34"/>
    <n v="3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x v="0"/>
    <s v="film &amp; video/television"/>
    <n v="100"/>
    <n v="80"/>
    <s v="film &amp; video"/>
    <s v="television"/>
    <d v="2015-07-15T10:11:52"/>
    <d v="2015-09-13T10:11:52"/>
    <n v="6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x v="0"/>
    <s v="film &amp; video/television"/>
    <n v="109"/>
    <n v="200"/>
    <s v="film &amp; video"/>
    <s v="television"/>
    <d v="2014-08-27T07:03:09"/>
    <d v="2014-09-26T07:03:09"/>
    <n v="3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x v="0"/>
    <s v="film &amp; video/television"/>
    <n v="117"/>
    <n v="51"/>
    <s v="film &amp; video"/>
    <s v="television"/>
    <d v="2014-12-16T13:52:20"/>
    <d v="2014-12-31T23:59:00"/>
    <n v="1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x v="0"/>
    <s v="film &amp; video/television"/>
    <n v="119"/>
    <n v="103"/>
    <s v="film &amp; video"/>
    <s v="television"/>
    <d v="2015-04-03T10:41:41"/>
    <d v="2015-04-30T07:20:00"/>
    <n v="2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x v="0"/>
    <s v="film &amp; video/television"/>
    <n v="109"/>
    <n v="66"/>
    <s v="film &amp; video"/>
    <s v="television"/>
    <d v="2015-08-13T11:41:03"/>
    <d v="2015-09-15T11:39:00"/>
    <n v="3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x v="0"/>
    <s v="film &amp; video/television"/>
    <n v="133"/>
    <n v="57"/>
    <s v="film &amp; video"/>
    <s v="television"/>
    <d v="2015-11-09T16:36:01"/>
    <d v="2016-01-08T16:36:01"/>
    <n v="6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x v="0"/>
    <s v="film &amp; video/television"/>
    <n v="155"/>
    <n v="102"/>
    <s v="film &amp; video"/>
    <s v="television"/>
    <d v="2014-07-08T04:22:24"/>
    <d v="2014-08-17T04:22:24"/>
    <n v="4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x v="0"/>
    <s v="film &amp; video/television"/>
    <n v="112"/>
    <n v="149"/>
    <s v="film &amp; video"/>
    <s v="television"/>
    <d v="2014-10-16T19:57:13"/>
    <d v="2014-11-15T20:57:13"/>
    <n v="3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x v="0"/>
    <s v="film &amp; video/television"/>
    <n v="100"/>
    <n v="170"/>
    <s v="film &amp; video"/>
    <s v="television"/>
    <d v="2015-11-16T15:08:04"/>
    <d v="2015-12-16T15:08:04"/>
    <n v="3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x v="0"/>
    <s v="film &amp; video/television"/>
    <n v="123"/>
    <n v="32"/>
    <s v="film &amp; video"/>
    <s v="television"/>
    <d v="2014-06-22T08:09:28"/>
    <d v="2014-07-22T08:09:28"/>
    <n v="3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x v="0"/>
    <s v="film &amp; video/television"/>
    <n v="101"/>
    <n v="76"/>
    <s v="film &amp; video"/>
    <s v="television"/>
    <d v="2014-07-21T23:01:55"/>
    <d v="2014-08-20T23:01:55"/>
    <n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x v="0"/>
    <s v="film &amp; video/television"/>
    <n v="100"/>
    <n v="13"/>
    <s v="film &amp; video"/>
    <s v="television"/>
    <d v="2016-01-07T11:00:34"/>
    <d v="2016-01-25T11:00:34"/>
    <n v="18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x v="0"/>
    <s v="film &amp; video/television"/>
    <n v="100"/>
    <n v="320"/>
    <s v="film &amp; video"/>
    <s v="television"/>
    <d v="2016-04-01T07:03:37"/>
    <d v="2016-05-12T19:59:00"/>
    <n v="41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x v="0"/>
    <s v="film &amp; video/television"/>
    <n v="102"/>
    <n v="84"/>
    <s v="film &amp; video"/>
    <s v="television"/>
    <d v="2015-10-09T07:51:41"/>
    <d v="2015-11-08T08:51:41"/>
    <n v="3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x v="0"/>
    <s v="film &amp; video/television"/>
    <n v="130"/>
    <n v="50"/>
    <s v="film &amp; video"/>
    <s v="television"/>
    <d v="2014-07-20T23:43:21"/>
    <d v="2014-08-04T23:43:21"/>
    <n v="1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x v="0"/>
    <s v="film &amp; video/television"/>
    <n v="167"/>
    <n v="59"/>
    <s v="film &amp; video"/>
    <s v="television"/>
    <d v="2015-04-03T23:00:14"/>
    <d v="2015-04-27T16:00:00"/>
    <n v="23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x v="0"/>
    <s v="film &amp; video/television"/>
    <n v="142"/>
    <n v="194"/>
    <s v="film &amp; video"/>
    <s v="television"/>
    <d v="2015-03-04T23:22:05"/>
    <d v="2015-04-03T22:22:05"/>
    <n v="2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x v="0"/>
    <s v="film &amp; video/television"/>
    <n v="183"/>
    <n v="160"/>
    <s v="film &amp; video"/>
    <s v="television"/>
    <d v="2015-01-28T08:37:59"/>
    <d v="2015-02-27T08:37:59"/>
    <n v="3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x v="0"/>
    <s v="film &amp; video/television"/>
    <n v="110"/>
    <n v="42"/>
    <s v="film &amp; video"/>
    <s v="television"/>
    <d v="2013-04-10T17:22:24"/>
    <d v="2013-05-10T17:22:24"/>
    <n v="3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x v="0"/>
    <s v="film &amp; video/television"/>
    <n v="131"/>
    <n v="151"/>
    <s v="film &amp; video"/>
    <s v="television"/>
    <d v="2014-04-24T17:07:48"/>
    <d v="2014-05-25T14:59:00"/>
    <n v="3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x v="0"/>
    <s v="film &amp; video/television"/>
    <n v="101"/>
    <n v="127"/>
    <s v="film &amp; video"/>
    <s v="television"/>
    <d v="2014-05-29T21:08:08"/>
    <d v="2014-06-18T20:00:00"/>
    <n v="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x v="0"/>
    <s v="film &amp; video/television"/>
    <n v="100"/>
    <n v="105"/>
    <s v="film &amp; video"/>
    <s v="television"/>
    <d v="2014-09-05T05:39:14"/>
    <d v="2014-10-05T05:39:14"/>
    <n v="3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x v="0"/>
    <s v="film &amp; video/television"/>
    <n v="142"/>
    <n v="118"/>
    <s v="film &amp; video"/>
    <s v="television"/>
    <d v="2014-11-28T07:20:26"/>
    <d v="2014-12-28T07:20:26"/>
    <n v="3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x v="0"/>
    <s v="film &amp; video/television"/>
    <n v="309"/>
    <n v="117"/>
    <s v="film &amp; video"/>
    <s v="television"/>
    <d v="2014-06-12T10:58:06"/>
    <d v="2014-07-12T16:00:00"/>
    <n v="3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x v="0"/>
    <s v="film &amp; video/television"/>
    <n v="100"/>
    <n v="133"/>
    <s v="film &amp; video"/>
    <s v="television"/>
    <d v="2014-08-22T18:22:17"/>
    <d v="2014-10-06T18:22:17"/>
    <n v="45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x v="0"/>
    <s v="film &amp; video/television"/>
    <n v="120"/>
    <n v="98"/>
    <s v="film &amp; video"/>
    <s v="television"/>
    <d v="2016-03-28T06:58:27"/>
    <d v="2016-04-27T06:58:27"/>
    <n v="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x v="0"/>
    <s v="film &amp; video/television"/>
    <n v="104"/>
    <n v="194"/>
    <s v="film &amp; video"/>
    <s v="television"/>
    <d v="2015-11-15T15:09:34"/>
    <d v="2015-12-15T15:09:34"/>
    <n v="3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x v="0"/>
    <s v="film &amp; video/television"/>
    <n v="108"/>
    <n v="77"/>
    <s v="film &amp; video"/>
    <s v="television"/>
    <d v="2014-10-20T11:40:07"/>
    <d v="2014-12-19T12:40:07"/>
    <n v="6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x v="0"/>
    <s v="film &amp; video/television"/>
    <n v="108"/>
    <n v="57"/>
    <s v="film &amp; video"/>
    <s v="television"/>
    <d v="2015-01-29T04:24:20"/>
    <d v="2015-03-01T04:00:00"/>
    <n v="3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x v="0"/>
    <s v="film &amp; video/television"/>
    <n v="100"/>
    <n v="138"/>
    <s v="film &amp; video"/>
    <s v="television"/>
    <d v="2015-09-23T20:14:05"/>
    <d v="2015-10-23T20:14:05"/>
    <n v="3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x v="0"/>
    <s v="film &amp; video/television"/>
    <n v="100"/>
    <n v="27"/>
    <s v="film &amp; video"/>
    <s v="television"/>
    <d v="2014-12-22T10:04:18"/>
    <d v="2015-01-30T09:00:00"/>
    <n v="3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x v="0"/>
    <s v="film &amp; video/television"/>
    <n v="128"/>
    <n v="118"/>
    <s v="film &amp; video"/>
    <s v="television"/>
    <d v="2015-07-11T14:17:17"/>
    <d v="2015-08-10T14:17:17"/>
    <n v="3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x v="0"/>
    <s v="film &amp; video/television"/>
    <n v="116"/>
    <n v="223"/>
    <s v="film &amp; video"/>
    <s v="television"/>
    <d v="2014-06-17T08:50:46"/>
    <d v="2014-07-17T08:50:46"/>
    <n v="3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x v="0"/>
    <s v="film &amp; video/television"/>
    <n v="110"/>
    <n v="28"/>
    <s v="film &amp; video"/>
    <s v="television"/>
    <d v="2014-03-21T05:10:45"/>
    <d v="2014-04-04T14:00:00"/>
    <n v="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x v="0"/>
    <s v="film &amp; video/television"/>
    <n v="101"/>
    <n v="194"/>
    <s v="film &amp; video"/>
    <s v="television"/>
    <d v="2015-11-25T09:07:01"/>
    <d v="2015-12-25T09:07:01"/>
    <n v="3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x v="0"/>
    <s v="film &amp; video/television"/>
    <n v="129"/>
    <n v="129"/>
    <s v="film &amp; video"/>
    <s v="television"/>
    <d v="2016-05-06T15:15:16"/>
    <d v="2016-05-27T15:15:16"/>
    <n v="21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x v="0"/>
    <s v="film &amp; video/television"/>
    <n v="107"/>
    <n v="49"/>
    <s v="film &amp; video"/>
    <s v="television"/>
    <d v="2015-05-25T05:10:24"/>
    <d v="2015-06-08T08:00:00"/>
    <n v="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x v="0"/>
    <s v="film &amp; video/television"/>
    <n v="102"/>
    <n v="222"/>
    <s v="film &amp; video"/>
    <s v="television"/>
    <d v="2015-03-26T11:59:22"/>
    <d v="2015-04-25T11:59:22"/>
    <n v="3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x v="0"/>
    <s v="film &amp; video/television"/>
    <n v="103"/>
    <n v="137"/>
    <s v="film &amp; video"/>
    <s v="television"/>
    <d v="2014-10-20T09:52:52"/>
    <d v="2014-11-19T10:52:52"/>
    <n v="3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x v="0"/>
    <s v="film &amp; video/television"/>
    <n v="100"/>
    <n v="607"/>
    <s v="film &amp; video"/>
    <s v="television"/>
    <d v="2015-08-13T21:39:36"/>
    <d v="2015-09-14T13:00:00"/>
    <n v="31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x v="0"/>
    <s v="film &amp; video/shorts"/>
    <n v="103"/>
    <n v="43"/>
    <s v="film &amp; video"/>
    <s v="shorts"/>
    <d v="2014-03-03T13:38:37"/>
    <d v="2014-03-22T16:00:00"/>
    <n v="19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x v="0"/>
    <s v="film &amp; video/shorts"/>
    <n v="148"/>
    <n v="322"/>
    <s v="film &amp; video"/>
    <s v="shorts"/>
    <d v="2013-05-15T11:32:37"/>
    <d v="2013-06-06T11:32:37"/>
    <n v="2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x v="0"/>
    <s v="film &amp; video/shorts"/>
    <n v="155"/>
    <n v="97"/>
    <s v="film &amp; video"/>
    <s v="shorts"/>
    <d v="2013-02-06T11:11:18"/>
    <d v="2013-03-03T11:11:18"/>
    <n v="25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x v="0"/>
    <s v="film &amp; video/shorts"/>
    <n v="114"/>
    <n v="35"/>
    <s v="film &amp; video"/>
    <s v="shorts"/>
    <d v="2013-12-04T13:53:33"/>
    <d v="2013-12-27T20:59:00"/>
    <n v="2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x v="0"/>
    <s v="film &amp; video/shorts"/>
    <n v="173"/>
    <n v="87"/>
    <s v="film &amp; video"/>
    <s v="shorts"/>
    <d v="2013-06-07T16:26:21"/>
    <d v="2013-07-07T16:26:21"/>
    <n v="3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x v="0"/>
    <s v="film &amp; video/shorts"/>
    <n v="108"/>
    <n v="132"/>
    <s v="film &amp; video"/>
    <s v="shorts"/>
    <d v="2014-07-15T11:42:34"/>
    <d v="2014-08-10T21:59:00"/>
    <n v="26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x v="0"/>
    <s v="film &amp; video/shorts"/>
    <n v="119"/>
    <n v="91"/>
    <s v="film &amp; video"/>
    <s v="shorts"/>
    <d v="2016-06-18T12:23:40"/>
    <d v="2016-07-18T12:23:40"/>
    <n v="3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x v="0"/>
    <s v="film &amp; video/shorts"/>
    <n v="116"/>
    <n v="116"/>
    <s v="film &amp; video"/>
    <s v="shorts"/>
    <d v="2012-06-15T06:00:04"/>
    <d v="2012-07-15T06:00:04"/>
    <n v="3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x v="0"/>
    <s v="film &amp; video/shorts"/>
    <n v="127"/>
    <n v="21"/>
    <s v="film &amp; video"/>
    <s v="shorts"/>
    <d v="2014-01-24T05:39:51"/>
    <d v="2014-02-23T05:39:51"/>
    <n v="3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x v="0"/>
    <s v="film &amp; video/shorts"/>
    <n v="111"/>
    <n v="62"/>
    <s v="film &amp; video"/>
    <s v="shorts"/>
    <d v="2011-08-30T20:30:25"/>
    <d v="2011-10-01T22:59:00"/>
    <n v="3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x v="0"/>
    <s v="film &amp; video/shorts"/>
    <n v="127"/>
    <n v="37"/>
    <s v="film &amp; video"/>
    <s v="shorts"/>
    <d v="2011-07-06T13:30:45"/>
    <d v="2011-09-04T13:30:45"/>
    <n v="6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x v="0"/>
    <s v="film &amp; video/shorts"/>
    <n v="124"/>
    <n v="70"/>
    <s v="film &amp; video"/>
    <s v="shorts"/>
    <d v="2012-03-28T22:30:57"/>
    <d v="2012-05-27T22:30:57"/>
    <n v="6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x v="0"/>
    <s v="film &amp; video/shorts"/>
    <n v="108"/>
    <n v="58"/>
    <s v="film &amp; video"/>
    <s v="shorts"/>
    <d v="2012-10-25T16:14:41"/>
    <d v="2012-11-14T16:00:00"/>
    <n v="1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x v="0"/>
    <s v="film &amp; video/shorts"/>
    <n v="100"/>
    <n v="50"/>
    <s v="film &amp; video"/>
    <s v="shorts"/>
    <d v="2011-02-13T10:09:44"/>
    <d v="2011-05-02T19:59:00"/>
    <n v="78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x v="0"/>
    <s v="film &amp; video/shorts"/>
    <n v="113"/>
    <n v="19"/>
    <s v="film &amp; video"/>
    <s v="shorts"/>
    <d v="2015-12-22T03:41:35"/>
    <d v="2016-01-21T03:41:35"/>
    <n v="3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x v="0"/>
    <s v="film &amp; video/shorts"/>
    <n v="115"/>
    <n v="86"/>
    <s v="film &amp; video"/>
    <s v="shorts"/>
    <d v="2013-03-23T21:01:12"/>
    <d v="2013-04-22T21:01:12"/>
    <n v="3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x v="0"/>
    <s v="film &amp; video/shorts"/>
    <n v="153"/>
    <n v="31"/>
    <s v="film &amp; video"/>
    <s v="shorts"/>
    <d v="2011-10-28T08:35:58"/>
    <d v="2011-12-27T09:35:58"/>
    <n v="6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x v="0"/>
    <s v="film &amp; video/shorts"/>
    <n v="393"/>
    <n v="60"/>
    <s v="film &amp; video"/>
    <s v="shorts"/>
    <d v="2012-03-28T19:28:37"/>
    <d v="2012-05-20T18:59:00"/>
    <n v="5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x v="0"/>
    <s v="film &amp; video/shorts"/>
    <n v="2702"/>
    <n v="39"/>
    <s v="film &amp; video"/>
    <s v="shorts"/>
    <d v="2016-08-22T09:32:01"/>
    <d v="2016-09-01T09:32:01"/>
    <n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x v="0"/>
    <s v="film &amp; video/shorts"/>
    <n v="127"/>
    <n v="40"/>
    <s v="film &amp; video"/>
    <s v="shorts"/>
    <d v="2014-03-26T10:38:13"/>
    <d v="2014-04-25T10:38:13"/>
    <n v="3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x v="0"/>
    <s v="film &amp; video/shorts"/>
    <n v="107"/>
    <n v="274"/>
    <s v="film &amp; video"/>
    <s v="shorts"/>
    <d v="2013-11-04T18:00:56"/>
    <d v="2013-12-09T18:00:56"/>
    <n v="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x v="0"/>
    <s v="film &amp; video/shorts"/>
    <n v="198"/>
    <n v="53"/>
    <s v="film &amp; video"/>
    <s v="shorts"/>
    <d v="2012-07-09T19:48:47"/>
    <d v="2012-07-13T19:02:00"/>
    <n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x v="0"/>
    <s v="film &amp; video/shorts"/>
    <n v="100"/>
    <n v="40"/>
    <s v="film &amp; video"/>
    <s v="shorts"/>
    <d v="2011-09-09T11:41:01"/>
    <d v="2011-10-09T11:41:01"/>
    <n v="3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x v="0"/>
    <s v="film &amp; video/shorts"/>
    <n v="103"/>
    <n v="16"/>
    <s v="film &amp; video"/>
    <s v="shorts"/>
    <d v="2015-02-07T06:46:29"/>
    <d v="2015-02-22T03:30:00"/>
    <n v="14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x v="0"/>
    <s v="film &amp; video/shorts"/>
    <n v="100"/>
    <n v="71"/>
    <s v="film &amp; video"/>
    <s v="shorts"/>
    <d v="2011-04-15T10:11:26"/>
    <d v="2011-05-15T10:11:26"/>
    <n v="3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x v="0"/>
    <s v="film &amp; video/shorts"/>
    <n v="126"/>
    <n v="72"/>
    <s v="film &amp; video"/>
    <s v="shorts"/>
    <d v="2011-08-23T19:00:37"/>
    <d v="2011-09-22T19:00:37"/>
    <n v="3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x v="0"/>
    <s v="film &amp; video/shorts"/>
    <n v="106"/>
    <n v="376"/>
    <s v="film &amp; video"/>
    <s v="shorts"/>
    <d v="2015-10-14T05:20:45"/>
    <d v="2015-12-27T06:20:45"/>
    <n v="74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x v="0"/>
    <s v="film &amp; video/shorts"/>
    <n v="105"/>
    <n v="105"/>
    <s v="film &amp; video"/>
    <s v="shorts"/>
    <d v="2010-05-24T04:56:43"/>
    <d v="2010-06-02T17:41:00"/>
    <n v="9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x v="0"/>
    <s v="film &amp; video/shorts"/>
    <n v="103"/>
    <n v="60"/>
    <s v="film &amp; video"/>
    <s v="shorts"/>
    <d v="2014-05-27T07:48:51"/>
    <d v="2014-06-22T07:48:51"/>
    <n v="26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x v="0"/>
    <s v="film &amp; video/shorts"/>
    <n v="115"/>
    <n v="123"/>
    <s v="film &amp; video"/>
    <s v="shorts"/>
    <d v="2013-05-08T10:03:12"/>
    <d v="2013-06-02T10:03:12"/>
    <n v="2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x v="0"/>
    <s v="film &amp; video/shorts"/>
    <n v="100"/>
    <n v="31"/>
    <s v="film &amp; video"/>
    <s v="shorts"/>
    <d v="2011-06-11T23:08:19"/>
    <d v="2011-07-11T23:08:19"/>
    <n v="3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x v="0"/>
    <s v="film &amp; video/shorts"/>
    <n v="120"/>
    <n v="78"/>
    <s v="film &amp; video"/>
    <s v="shorts"/>
    <d v="2011-03-17T01:39:24"/>
    <d v="2011-05-17T01:39:24"/>
    <n v="6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x v="0"/>
    <s v="film &amp; video/shorts"/>
    <n v="105"/>
    <n v="122"/>
    <s v="film &amp; video"/>
    <s v="shorts"/>
    <d v="2016-12-16T20:46:23"/>
    <d v="2017-02-01T00:00:00"/>
    <n v="4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x v="0"/>
    <s v="film &amp; video/shorts"/>
    <n v="111"/>
    <n v="74"/>
    <s v="film &amp; video"/>
    <s v="shorts"/>
    <d v="2012-06-05T12:35:37"/>
    <d v="2012-07-03T13:00:00"/>
    <n v="2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x v="0"/>
    <s v="film &amp; video/shorts"/>
    <n v="104"/>
    <n v="22"/>
    <s v="film &amp; video"/>
    <s v="shorts"/>
    <d v="2014-03-18T09:13:42"/>
    <d v="2014-04-07T09:13:42"/>
    <n v="2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x v="0"/>
    <s v="film &amp; video/shorts"/>
    <n v="131"/>
    <n v="22"/>
    <s v="film &amp; video"/>
    <s v="shorts"/>
    <d v="2012-01-26T16:07:21"/>
    <d v="2012-02-25T16:07:21"/>
    <n v="3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x v="0"/>
    <s v="film &amp; video/shorts"/>
    <n v="115"/>
    <n v="51"/>
    <s v="film &amp; video"/>
    <s v="shorts"/>
    <d v="2010-05-26T07:54:01"/>
    <d v="2010-07-31T19:00:00"/>
    <n v="6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x v="0"/>
    <s v="film &amp; video/shorts"/>
    <n v="106"/>
    <n v="53"/>
    <s v="film &amp; video"/>
    <s v="shorts"/>
    <d v="2011-06-11T19:14:42"/>
    <d v="2011-07-11T19:14:42"/>
    <n v="3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x v="0"/>
    <s v="film &amp; video/shorts"/>
    <n v="106"/>
    <n v="57"/>
    <s v="film &amp; video"/>
    <s v="shorts"/>
    <d v="2012-11-01T11:04:34"/>
    <d v="2012-12-07T15:30:00"/>
    <n v="36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x v="0"/>
    <s v="film &amp; video/shorts"/>
    <n v="106"/>
    <n v="41"/>
    <s v="film &amp; video"/>
    <s v="shorts"/>
    <d v="2013-12-23T13:39:59"/>
    <d v="2014-01-22T13:39:59"/>
    <n v="3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x v="0"/>
    <s v="film &amp; video/shorts"/>
    <n v="100"/>
    <n v="192"/>
    <s v="film &amp; video"/>
    <s v="shorts"/>
    <d v="2012-10-15T10:04:46"/>
    <d v="2012-11-04T11:04:46"/>
    <n v="2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x v="0"/>
    <s v="film &amp; video/shorts"/>
    <n v="100"/>
    <n v="100"/>
    <s v="film &amp; video"/>
    <s v="shorts"/>
    <d v="2012-12-31T10:38:30"/>
    <d v="2013-01-24T10:38:30"/>
    <n v="2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x v="0"/>
    <s v="film &amp; video/shorts"/>
    <n v="128"/>
    <n v="118"/>
    <s v="film &amp; video"/>
    <s v="shorts"/>
    <d v="2010-11-22T19:08:53"/>
    <d v="2010-12-22T19:08:53"/>
    <n v="3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x v="0"/>
    <s v="film &amp; video/shorts"/>
    <n v="105"/>
    <n v="28"/>
    <s v="film &amp; video"/>
    <s v="shorts"/>
    <d v="2014-02-12T11:20:30"/>
    <d v="2014-03-07T11:20:30"/>
    <n v="2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x v="0"/>
    <s v="film &amp; video/shorts"/>
    <n v="120"/>
    <n v="60"/>
    <s v="film &amp; video"/>
    <s v="shorts"/>
    <d v="2011-03-10T08:41:06"/>
    <d v="2011-04-02T17:00:00"/>
    <n v="2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x v="0"/>
    <s v="film &amp; video/shorts"/>
    <n v="107"/>
    <n v="39"/>
    <s v="film &amp; video"/>
    <s v="shorts"/>
    <d v="2016-04-25T09:23:40"/>
    <d v="2016-05-13T16:00:00"/>
    <n v="18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x v="0"/>
    <s v="film &amp; video/shorts"/>
    <n v="101"/>
    <n v="186"/>
    <s v="film &amp; video"/>
    <s v="shorts"/>
    <d v="2012-03-19T10:38:21"/>
    <d v="2012-04-02T10:38:21"/>
    <n v="1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x v="0"/>
    <s v="film &amp; video/shorts"/>
    <n v="102"/>
    <n v="111"/>
    <s v="film &amp; video"/>
    <s v="shorts"/>
    <d v="2011-04-02T15:34:47"/>
    <d v="2011-04-24T15:34:47"/>
    <n v="2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x v="0"/>
    <s v="film &amp; video/shorts"/>
    <n v="247"/>
    <n v="79"/>
    <s v="film &amp; video"/>
    <s v="shorts"/>
    <d v="2013-04-01T06:42:50"/>
    <d v="2013-05-31T06:42:50"/>
    <n v="6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x v="0"/>
    <s v="film &amp; video/shorts"/>
    <n v="220"/>
    <n v="47"/>
    <s v="film &amp; video"/>
    <s v="shorts"/>
    <d v="2011-01-26T16:37:10"/>
    <d v="2011-02-25T16:37:10"/>
    <n v="3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x v="0"/>
    <s v="film &amp; video/shorts"/>
    <n v="131"/>
    <n v="65"/>
    <s v="film &amp; video"/>
    <s v="shorts"/>
    <d v="2013-10-10T14:47:33"/>
    <d v="2013-11-13T21:59:00"/>
    <n v="3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x v="0"/>
    <s v="film &amp; video/shorts"/>
    <n v="155"/>
    <n v="102"/>
    <s v="film &amp; video"/>
    <s v="shorts"/>
    <d v="2015-04-30T23:59:47"/>
    <d v="2015-05-30T23:59:47"/>
    <n v="3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x v="0"/>
    <s v="film &amp; video/shorts"/>
    <n v="104"/>
    <n v="64"/>
    <s v="film &amp; video"/>
    <s v="shorts"/>
    <d v="2014-03-19T17:01:58"/>
    <d v="2014-04-12T18:00:00"/>
    <n v="24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x v="0"/>
    <s v="film &amp; video/shorts"/>
    <n v="141"/>
    <n v="90"/>
    <s v="film &amp; video"/>
    <s v="shorts"/>
    <d v="2011-07-29T10:12:08"/>
    <d v="2011-08-06T07:00:00"/>
    <n v="7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x v="0"/>
    <s v="film &amp; video/shorts"/>
    <n v="103"/>
    <n v="89"/>
    <s v="film &amp; video"/>
    <s v="shorts"/>
    <d v="2011-11-13T22:34:48"/>
    <d v="2012-01-12T22:34:48"/>
    <n v="6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x v="0"/>
    <s v="film &amp; video/shorts"/>
    <n v="140"/>
    <n v="29"/>
    <s v="film &amp; video"/>
    <s v="shorts"/>
    <d v="2012-01-10T09:44:04"/>
    <d v="2012-02-04T09:44:04"/>
    <n v="2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x v="0"/>
    <s v="film &amp; video/shorts"/>
    <n v="114"/>
    <n v="70"/>
    <s v="film &amp; video"/>
    <s v="shorts"/>
    <d v="2011-02-21T03:55:55"/>
    <d v="2011-04-08T02:55:55"/>
    <n v="4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x v="0"/>
    <s v="film &amp; video/shorts"/>
    <n v="100"/>
    <n v="167"/>
    <s v="film &amp; video"/>
    <s v="shorts"/>
    <d v="2010-03-11T12:02:24"/>
    <d v="2010-06-09T11:00:00"/>
    <n v="8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x v="0"/>
    <s v="film &amp; video/shorts"/>
    <n v="113"/>
    <n v="145"/>
    <s v="film &amp; video"/>
    <s v="shorts"/>
    <d v="2011-06-28T17:17:16"/>
    <d v="2011-07-28T17:17:16"/>
    <n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x v="0"/>
    <s v="film &amp; video/shorts"/>
    <n v="105"/>
    <n v="92"/>
    <s v="film &amp; video"/>
    <s v="shorts"/>
    <d v="2011-07-14T17:39:46"/>
    <d v="2011-08-13T15:00:00"/>
    <n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x v="1"/>
    <s v="film &amp; video/science fiction"/>
    <n v="0"/>
    <n v="10"/>
    <s v="film &amp; video"/>
    <s v="science fiction"/>
    <d v="2016-09-02T17:11:47"/>
    <d v="2016-10-02T17:11:47"/>
    <n v="3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x v="1"/>
    <s v="film &amp; video/science fiction"/>
    <n v="0"/>
    <n v="1"/>
    <s v="film &amp; video"/>
    <s v="science fiction"/>
    <d v="2015-04-02T08:55:10"/>
    <d v="2015-04-18T02:16:00"/>
    <n v="15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x v="1"/>
    <s v="film &amp; video/science fiction"/>
    <n v="0"/>
    <n v="0"/>
    <s v="film &amp; video"/>
    <s v="science fiction"/>
    <d v="2016-08-11T02:21:47"/>
    <d v="2016-10-10T02:21:47"/>
    <n v="6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x v="1"/>
    <s v="film &amp; video/science fiction"/>
    <n v="0"/>
    <n v="25"/>
    <s v="film &amp; video"/>
    <s v="science fiction"/>
    <d v="2014-09-22T10:46:04"/>
    <d v="2014-10-28T14:00:00"/>
    <n v="36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x v="1"/>
    <s v="film &amp; video/science fiction"/>
    <n v="0"/>
    <n v="0"/>
    <s v="film &amp; video"/>
    <s v="science fiction"/>
    <d v="2015-04-20T14:17:22"/>
    <d v="2015-05-15T14:17:22"/>
    <n v="2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x v="1"/>
    <s v="film &amp; video/science fiction"/>
    <n v="14"/>
    <n v="12"/>
    <s v="film &amp; video"/>
    <s v="science fiction"/>
    <d v="2016-12-05T15:51:20"/>
    <d v="2017-02-03T15:51:20"/>
    <n v="6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x v="1"/>
    <s v="film &amp; video/science fiction"/>
    <n v="6"/>
    <n v="107"/>
    <s v="film &amp; video"/>
    <s v="science fiction"/>
    <d v="2015-05-11T06:08:57"/>
    <d v="2015-06-10T18:00:00"/>
    <n v="3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x v="1"/>
    <s v="film &amp; video/science fiction"/>
    <n v="2"/>
    <n v="48"/>
    <s v="film &amp; video"/>
    <s v="science fiction"/>
    <d v="2015-03-04T06:59:01"/>
    <d v="2015-04-03T05:59:01"/>
    <n v="29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x v="1"/>
    <s v="film &amp; video/science fiction"/>
    <n v="2"/>
    <n v="311"/>
    <s v="film &amp; video"/>
    <s v="science fiction"/>
    <d v="2016-09-14T21:28:13"/>
    <d v="2016-10-19T21:28:13"/>
    <n v="3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x v="1"/>
    <s v="film &amp; video/science fiction"/>
    <n v="0"/>
    <n v="0"/>
    <s v="film &amp; video"/>
    <s v="science fiction"/>
    <d v="2014-08-31T14:29:43"/>
    <d v="2014-10-30T14:29:43"/>
    <n v="6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x v="1"/>
    <s v="film &amp; video/science fiction"/>
    <n v="0"/>
    <n v="0"/>
    <s v="film &amp; video"/>
    <s v="science fiction"/>
    <d v="2014-05-19T13:58:12"/>
    <d v="2014-06-16T12:16:00"/>
    <n v="27"/>
  </r>
  <r>
    <n v="131"/>
    <s v="I (Canceled)"/>
    <s v="I"/>
    <n v="1200"/>
    <n v="0"/>
    <x v="1"/>
    <s v="US"/>
    <s v="USD"/>
    <n v="1467763200"/>
    <n v="1466453161"/>
    <b v="0"/>
    <n v="0"/>
    <x v="1"/>
    <s v="film &amp; video/science fiction"/>
    <n v="0"/>
    <n v="0"/>
    <s v="film &amp; video"/>
    <s v="science fiction"/>
    <d v="2016-06-20T12:06:01"/>
    <d v="2016-07-05T16:00:00"/>
    <n v="15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x v="1"/>
    <s v="film &amp; video/science fiction"/>
    <n v="10"/>
    <n v="95"/>
    <s v="film &amp; video"/>
    <s v="science fiction"/>
    <d v="2014-09-23T11:30:07"/>
    <d v="2014-11-07T12:30:07"/>
    <n v="45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x v="1"/>
    <s v="film &amp; video/science fiction"/>
    <n v="0"/>
    <n v="0"/>
    <s v="film &amp; video"/>
    <s v="science fiction"/>
    <d v="2016-05-01T11:23:04"/>
    <d v="2016-05-31T09:31:00"/>
    <n v="29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x v="1"/>
    <s v="film &amp; video/science fiction"/>
    <n v="0"/>
    <n v="0"/>
    <s v="film &amp; video"/>
    <s v="science fiction"/>
    <d v="2015-08-05T13:50:18"/>
    <d v="2015-09-04T09:00:00"/>
    <n v="2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x v="1"/>
    <s v="film &amp; video/science fiction"/>
    <n v="13"/>
    <n v="81"/>
    <s v="film &amp; video"/>
    <s v="science fiction"/>
    <d v="2014-05-29T01:09:57"/>
    <d v="2014-07-01T11:00:00"/>
    <n v="3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x v="1"/>
    <s v="film &amp; video/science fiction"/>
    <n v="0"/>
    <n v="0"/>
    <s v="film &amp; video"/>
    <s v="science fiction"/>
    <d v="2015-04-02T01:50:34"/>
    <d v="2015-05-16T02:16:00"/>
    <n v="4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x v="1"/>
    <s v="film &amp; video/science fiction"/>
    <n v="0"/>
    <n v="0"/>
    <s v="film &amp; video"/>
    <s v="science fiction"/>
    <d v="2015-08-23T05:46:33"/>
    <d v="2015-10-12T05:46:33"/>
    <n v="5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x v="1"/>
    <s v="film &amp; video/science fiction"/>
    <n v="3"/>
    <n v="81"/>
    <s v="film &amp; video"/>
    <s v="science fiction"/>
    <d v="2015-06-30T22:10:41"/>
    <d v="2015-07-31T20:59:00"/>
    <n v="3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x v="1"/>
    <s v="film &amp; video/science fiction"/>
    <n v="100"/>
    <n v="500"/>
    <s v="film &amp; video"/>
    <s v="science fiction"/>
    <d v="2015-07-02T14:06:12"/>
    <d v="2015-07-12T14:06:12"/>
    <n v="1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x v="1"/>
    <s v="film &amp; video/science fiction"/>
    <n v="0"/>
    <n v="0"/>
    <s v="film &amp; video"/>
    <s v="science fiction"/>
    <d v="2015-02-17T20:45:32"/>
    <d v="2015-03-19T19:45:32"/>
    <n v="2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x v="1"/>
    <s v="film &amp; video/science fiction"/>
    <n v="11"/>
    <n v="46"/>
    <s v="film &amp; video"/>
    <s v="science fiction"/>
    <d v="2015-04-15T19:40:23"/>
    <d v="2015-05-30T19:40:23"/>
    <n v="4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x v="1"/>
    <s v="film &amp; video/science fiction"/>
    <n v="0"/>
    <n v="10"/>
    <s v="film &amp; video"/>
    <s v="science fiction"/>
    <d v="2014-10-26T13:26:18"/>
    <d v="2014-11-16T14:26:18"/>
    <n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x v="1"/>
    <s v="film &amp; video/science fiction"/>
    <n v="0"/>
    <n v="0"/>
    <s v="film &amp; video"/>
    <s v="science fiction"/>
    <d v="2016-07-07T17:32:22"/>
    <d v="2016-09-02T21:55:00"/>
    <n v="57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x v="1"/>
    <s v="film &amp; video/science fiction"/>
    <n v="28"/>
    <n v="56"/>
    <s v="film &amp; video"/>
    <s v="science fiction"/>
    <d v="2015-02-12T10:17:52"/>
    <d v="2015-04-13T09:17:52"/>
    <n v="59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x v="1"/>
    <s v="film &amp; video/science fiction"/>
    <n v="8"/>
    <n v="38"/>
    <s v="film &amp; video"/>
    <s v="science fiction"/>
    <d v="2015-07-15T05:00:52"/>
    <d v="2015-08-11T05:00:52"/>
    <n v="2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x v="1"/>
    <s v="film &amp; video/science fiction"/>
    <n v="1"/>
    <n v="38"/>
    <s v="film &amp; video"/>
    <s v="science fiction"/>
    <d v="2016-11-18T16:23:18"/>
    <d v="2017-01-17T16:23:18"/>
    <n v="6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x v="1"/>
    <s v="film &amp; video/science fiction"/>
    <n v="0"/>
    <n v="0"/>
    <s v="film &amp; video"/>
    <s v="science fiction"/>
    <d v="2014-11-26T10:25:40"/>
    <d v="2015-01-08T10:18:00"/>
    <n v="4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x v="1"/>
    <s v="film &amp; video/science fiction"/>
    <n v="0"/>
    <n v="20"/>
    <s v="film &amp; video"/>
    <s v="science fiction"/>
    <d v="2016-01-27T22:45:36"/>
    <d v="2016-02-26T22:45:36"/>
    <n v="3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x v="1"/>
    <s v="film &amp; video/science fiction"/>
    <n v="1"/>
    <n v="15"/>
    <s v="film &amp; video"/>
    <s v="science fiction"/>
    <d v="2014-11-24T20:07:50"/>
    <d v="2014-12-25T00:00:00"/>
    <n v="3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x v="1"/>
    <s v="film &amp; video/science fiction"/>
    <n v="23"/>
    <n v="449"/>
    <s v="film &amp; video"/>
    <s v="science fiction"/>
    <d v="2015-03-26T19:53:02"/>
    <d v="2015-05-25T19:53:02"/>
    <n v="6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x v="1"/>
    <s v="film &amp; video/science fiction"/>
    <n v="0"/>
    <n v="28"/>
    <s v="film &amp; video"/>
    <s v="science fiction"/>
    <d v="2015-04-19T05:13:11"/>
    <d v="2015-06-18T05:13:11"/>
    <n v="6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x v="1"/>
    <s v="film &amp; video/science fiction"/>
    <n v="0"/>
    <n v="15"/>
    <s v="film &amp; video"/>
    <s v="science fiction"/>
    <d v="2014-08-23T17:51:40"/>
    <d v="2014-09-22T17:51:40"/>
    <n v="3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x v="1"/>
    <s v="film &amp; video/science fiction"/>
    <n v="1"/>
    <n v="36"/>
    <s v="film &amp; video"/>
    <s v="science fiction"/>
    <d v="2014-10-21T06:04:04"/>
    <d v="2014-12-02T07:04:04"/>
    <n v="4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x v="1"/>
    <s v="film &amp; video/science fiction"/>
    <n v="3"/>
    <n v="13"/>
    <s v="film &amp; video"/>
    <s v="science fiction"/>
    <d v="2015-04-21T05:08:15"/>
    <d v="2015-06-03T05:08:15"/>
    <n v="4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x v="1"/>
    <s v="film &amp; video/science fiction"/>
    <n v="0"/>
    <n v="20"/>
    <s v="film &amp; video"/>
    <s v="science fiction"/>
    <d v="2015-06-13T05:25:35"/>
    <d v="2015-07-23T05:25:35"/>
    <n v="4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x v="1"/>
    <s v="film &amp; video/science fiction"/>
    <n v="5"/>
    <n v="119"/>
    <s v="film &amp; video"/>
    <s v="science fiction"/>
    <d v="2014-06-03T18:59:56"/>
    <d v="2014-08-02T18:59:56"/>
    <n v="6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x v="1"/>
    <s v="film &amp; video/science fiction"/>
    <n v="0"/>
    <n v="4"/>
    <s v="film &amp; video"/>
    <s v="science fiction"/>
    <d v="2016-01-27T13:52:52"/>
    <d v="2016-02-26T13:52:52"/>
    <n v="3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x v="1"/>
    <s v="film &amp; video/science fiction"/>
    <n v="0"/>
    <n v="0"/>
    <s v="film &amp; video"/>
    <s v="science fiction"/>
    <d v="2014-09-21T17:50:28"/>
    <d v="2014-10-21T17:50:28"/>
    <n v="3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x v="1"/>
    <s v="film &amp; video/science fiction"/>
    <n v="0"/>
    <n v="10"/>
    <s v="film &amp; video"/>
    <s v="science fiction"/>
    <d v="2016-05-24T02:25:45"/>
    <d v="2016-07-03T02:25:45"/>
    <n v="4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x v="1"/>
    <s v="film &amp; video/drama"/>
    <n v="0"/>
    <n v="0"/>
    <s v="film &amp; video"/>
    <s v="drama"/>
    <d v="2015-06-16T13:54:51"/>
    <d v="2015-08-15T13:54:51"/>
    <n v="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x v="1"/>
    <s v="film &amp; video/drama"/>
    <n v="0"/>
    <n v="5"/>
    <s v="film &amp; video"/>
    <s v="drama"/>
    <d v="2014-06-02T08:29:55"/>
    <d v="2014-07-02T08:29:55"/>
    <n v="3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x v="1"/>
    <s v="film &amp; video/drama"/>
    <n v="16"/>
    <n v="44"/>
    <s v="film &amp; video"/>
    <s v="drama"/>
    <d v="2014-07-14T19:02:36"/>
    <d v="2014-08-16T15:42:00"/>
    <n v="3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x v="1"/>
    <s v="film &amp; video/drama"/>
    <n v="0"/>
    <n v="0"/>
    <s v="film &amp; video"/>
    <s v="drama"/>
    <d v="2015-08-27T15:04:14"/>
    <d v="2015-09-30T16:00:00"/>
    <n v="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x v="1"/>
    <s v="film &amp; video/drama"/>
    <n v="1"/>
    <n v="91"/>
    <s v="film &amp; video"/>
    <s v="drama"/>
    <d v="2014-07-21T10:18:21"/>
    <d v="2014-09-19T10:18:21"/>
    <n v="6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x v="1"/>
    <s v="film &amp; video/drama"/>
    <n v="0"/>
    <n v="0"/>
    <s v="film &amp; video"/>
    <s v="drama"/>
    <d v="2015-12-13T07:48:44"/>
    <d v="2016-01-12T07:48:44"/>
    <n v="3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x v="1"/>
    <s v="film &amp; video/drama"/>
    <n v="60"/>
    <n v="3000"/>
    <s v="film &amp; video"/>
    <s v="drama"/>
    <d v="2016-12-16T17:49:22"/>
    <d v="2017-01-15T17:49:22"/>
    <n v="3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x v="1"/>
    <s v="film &amp; video/drama"/>
    <n v="0"/>
    <n v="6"/>
    <s v="film &amp; video"/>
    <s v="drama"/>
    <d v="2015-06-05T14:15:35"/>
    <d v="2015-08-04T14:15:35"/>
    <n v="6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x v="1"/>
    <s v="film &amp; video/drama"/>
    <n v="4"/>
    <n v="108"/>
    <s v="film &amp; video"/>
    <s v="drama"/>
    <d v="2015-02-17T12:02:50"/>
    <d v="2015-03-19T11:02:50"/>
    <n v="2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x v="1"/>
    <s v="film &amp; video/drama"/>
    <n v="22"/>
    <n v="56"/>
    <s v="film &amp; video"/>
    <s v="drama"/>
    <d v="2014-09-18T04:07:39"/>
    <d v="2014-10-18T04:07:39"/>
    <n v="3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x v="1"/>
    <s v="film &amp; video/drama"/>
    <n v="3"/>
    <n v="33"/>
    <s v="film &amp; video"/>
    <s v="drama"/>
    <d v="2015-07-31T15:28:03"/>
    <d v="2015-08-29T21:28:00"/>
    <n v="29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x v="1"/>
    <s v="film &amp; video/drama"/>
    <n v="0"/>
    <n v="1"/>
    <s v="film &amp; video"/>
    <s v="drama"/>
    <d v="2016-06-12T20:20:14"/>
    <d v="2016-08-11T20:20:14"/>
    <n v="6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x v="1"/>
    <s v="film &amp; video/drama"/>
    <n v="0"/>
    <n v="0"/>
    <s v="film &amp; video"/>
    <s v="drama"/>
    <d v="2015-02-12T01:28:43"/>
    <d v="2015-03-19T00:28:43"/>
    <n v="3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x v="1"/>
    <s v="film &amp; video/drama"/>
    <n v="0"/>
    <n v="0"/>
    <s v="film &amp; video"/>
    <s v="drama"/>
    <d v="2015-01-29T05:45:08"/>
    <d v="2015-02-28T05:45:08"/>
    <n v="3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x v="1"/>
    <s v="film &amp; video/drama"/>
    <n v="0"/>
    <n v="0"/>
    <s v="film &amp; video"/>
    <s v="drama"/>
    <d v="2015-03-09T10:12:56"/>
    <d v="2015-05-08T10:12:56"/>
    <n v="6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x v="1"/>
    <s v="film &amp; video/drama"/>
    <n v="6"/>
    <n v="50"/>
    <s v="film &amp; video"/>
    <s v="drama"/>
    <d v="2014-08-04T10:40:11"/>
    <d v="2014-08-29T10:40:11"/>
    <n v="2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x v="1"/>
    <s v="film &amp; video/drama"/>
    <n v="0"/>
    <n v="0"/>
    <s v="film &amp; video"/>
    <s v="drama"/>
    <d v="2015-07-06T11:46:39"/>
    <d v="2015-08-05T11:46:39"/>
    <n v="3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x v="1"/>
    <s v="film &amp; video/drama"/>
    <n v="40"/>
    <n v="26"/>
    <s v="film &amp; video"/>
    <s v="drama"/>
    <d v="2015-03-06T17:08:46"/>
    <d v="2015-03-23T16:08:46"/>
    <n v="1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x v="1"/>
    <s v="film &amp; video/drama"/>
    <n v="0"/>
    <n v="0"/>
    <s v="film &amp; video"/>
    <s v="drama"/>
    <d v="2015-10-27T14:55:45"/>
    <d v="2015-11-26T15:55:45"/>
    <n v="3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x v="1"/>
    <s v="film &amp; video/drama"/>
    <n v="20"/>
    <n v="100"/>
    <s v="film &amp; video"/>
    <s v="drama"/>
    <d v="2016-02-02T17:55:55"/>
    <d v="2016-03-03T17:55:55"/>
    <n v="3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x v="1"/>
    <s v="film &amp; video/drama"/>
    <n v="33"/>
    <n v="31"/>
    <s v="film &amp; video"/>
    <s v="drama"/>
    <d v="2015-03-04T15:47:23"/>
    <d v="2015-04-13T11:00:00"/>
    <n v="39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x v="1"/>
    <s v="film &amp; video/drama"/>
    <n v="21"/>
    <n v="181"/>
    <s v="film &amp; video"/>
    <s v="drama"/>
    <d v="2015-05-23T09:48:15"/>
    <d v="2015-06-22T09:48:15"/>
    <n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x v="1"/>
    <s v="film &amp; video/drama"/>
    <n v="0"/>
    <n v="0"/>
    <s v="film &amp; video"/>
    <s v="drama"/>
    <d v="2016-12-07T16:17:12"/>
    <d v="2017-01-06T16:17:12"/>
    <n v="3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x v="1"/>
    <s v="film &amp; video/drama"/>
    <n v="36"/>
    <n v="374"/>
    <s v="film &amp; video"/>
    <s v="drama"/>
    <d v="2014-10-27T11:26:50"/>
    <d v="2014-11-26T12:26:50"/>
    <n v="3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x v="1"/>
    <s v="film &amp; video/drama"/>
    <n v="3"/>
    <n v="26"/>
    <s v="film &amp; video"/>
    <s v="drama"/>
    <d v="2014-07-05T10:59:22"/>
    <d v="2014-08-31T19:59:00"/>
    <n v="57"/>
  </r>
  <r>
    <n v="185"/>
    <s v="BLANK Short Movie"/>
    <s v="Love has no boundaries!"/>
    <n v="40000"/>
    <n v="2200"/>
    <x v="2"/>
    <s v="NO"/>
    <s v="NOK"/>
    <n v="1471557139"/>
    <n v="1468965139"/>
    <b v="0"/>
    <n v="10"/>
    <x v="1"/>
    <s v="film &amp; video/drama"/>
    <n v="6"/>
    <n v="220"/>
    <s v="film &amp; video"/>
    <s v="drama"/>
    <d v="2016-07-19T13:52:19"/>
    <d v="2016-08-18T13:52:19"/>
    <n v="3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x v="1"/>
    <s v="film &amp; video/drama"/>
    <n v="0"/>
    <n v="0"/>
    <s v="film &amp; video"/>
    <s v="drama"/>
    <d v="2017-02-01T11:30:34"/>
    <d v="2017-03-03T12:00:00"/>
    <n v="3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x v="1"/>
    <s v="film &amp; video/drama"/>
    <n v="16"/>
    <n v="160"/>
    <s v="film &amp; video"/>
    <s v="drama"/>
    <d v="2015-06-26T21:37:37"/>
    <d v="2015-07-20T22:59:00"/>
    <n v="2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x v="1"/>
    <s v="film &amp; video/drama"/>
    <n v="0"/>
    <n v="0"/>
    <s v="film &amp; video"/>
    <s v="drama"/>
    <d v="2014-08-05T20:23:35"/>
    <d v="2014-09-04T20:23:35"/>
    <n v="3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x v="1"/>
    <s v="film &amp; video/drama"/>
    <n v="0"/>
    <n v="69"/>
    <s v="film &amp; video"/>
    <s v="drama"/>
    <d v="2016-07-05T08:34:37"/>
    <d v="2016-09-03T08:34:37"/>
    <n v="6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x v="1"/>
    <s v="film &amp; video/drama"/>
    <n v="0"/>
    <n v="50"/>
    <s v="film &amp; video"/>
    <s v="drama"/>
    <d v="2016-06-06T07:37:26"/>
    <d v="2016-06-16T07:37:26"/>
    <n v="1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x v="1"/>
    <s v="film &amp; video/drama"/>
    <n v="5"/>
    <n v="83"/>
    <s v="film &amp; video"/>
    <s v="drama"/>
    <d v="2015-08-23T02:35:38"/>
    <d v="2015-10-02T02:35:38"/>
    <n v="4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x v="1"/>
    <s v="film &amp; video/drama"/>
    <n v="0"/>
    <n v="6"/>
    <s v="film &amp; video"/>
    <s v="drama"/>
    <d v="2014-09-17T11:00:32"/>
    <d v="2014-10-17T11:00:32"/>
    <n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x v="1"/>
    <s v="film &amp; video/drama"/>
    <n v="0"/>
    <n v="0"/>
    <s v="film &amp; video"/>
    <s v="drama"/>
    <d v="2014-09-29T14:26:06"/>
    <d v="2014-11-28T15:26:06"/>
    <n v="6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x v="1"/>
    <s v="film &amp; video/drama"/>
    <n v="0"/>
    <n v="1"/>
    <s v="film &amp; video"/>
    <s v="drama"/>
    <d v="2016-01-06T15:55:31"/>
    <d v="2016-03-06T15:55:31"/>
    <n v="6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x v="1"/>
    <s v="film &amp; video/drama"/>
    <n v="0"/>
    <n v="0"/>
    <s v="film &amp; video"/>
    <s v="drama"/>
    <d v="2015-05-11T08:05:32"/>
    <d v="2015-07-10T08:05:32"/>
    <n v="6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x v="1"/>
    <s v="film &amp; video/drama"/>
    <n v="42"/>
    <n v="77"/>
    <s v="film &amp; video"/>
    <s v="drama"/>
    <d v="2015-09-12T05:01:38"/>
    <d v="2015-10-10T13:00:00"/>
    <n v="2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x v="1"/>
    <s v="film &amp; video/drama"/>
    <n v="10"/>
    <n v="33"/>
    <s v="film &amp; video"/>
    <s v="drama"/>
    <d v="2017-01-06T12:21:40"/>
    <d v="2017-02-17T13:00:00"/>
    <n v="42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x v="1"/>
    <s v="film &amp; video/drama"/>
    <n v="1"/>
    <n v="47"/>
    <s v="film &amp; video"/>
    <s v="drama"/>
    <d v="2014-09-05T01:12:02"/>
    <d v="2014-10-05T01:12:02"/>
    <n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x v="1"/>
    <s v="film &amp; video/drama"/>
    <n v="0"/>
    <n v="0"/>
    <s v="film &amp; video"/>
    <s v="drama"/>
    <d v="2016-08-01T18:58:22"/>
    <d v="2016-08-31T18:58:22"/>
    <n v="3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x v="1"/>
    <s v="film &amp; video/drama"/>
    <n v="26"/>
    <n v="87"/>
    <s v="film &amp; video"/>
    <s v="drama"/>
    <d v="2014-08-15T18:00:03"/>
    <d v="2014-09-14T18:00:03"/>
    <n v="3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x v="1"/>
    <s v="film &amp; video/drama"/>
    <n v="58"/>
    <n v="54"/>
    <s v="film &amp; video"/>
    <s v="drama"/>
    <d v="2015-01-19T11:38:49"/>
    <d v="2015-02-08T11:38:49"/>
    <n v="2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x v="1"/>
    <s v="film &amp; video/drama"/>
    <n v="0"/>
    <n v="0"/>
    <s v="film &amp; video"/>
    <s v="drama"/>
    <d v="2015-09-08T14:16:04"/>
    <d v="2015-10-08T12:59:00"/>
    <n v="29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x v="1"/>
    <s v="film &amp; video/drama"/>
    <n v="30"/>
    <n v="93"/>
    <s v="film &amp; video"/>
    <s v="drama"/>
    <d v="2014-11-30T12:21:04"/>
    <d v="2015-01-29T12:21:04"/>
    <n v="6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x v="1"/>
    <s v="film &amp; video/drama"/>
    <n v="51"/>
    <n v="118"/>
    <s v="film &amp; video"/>
    <s v="drama"/>
    <d v="2016-07-05T06:00:03"/>
    <d v="2016-08-04T06:00:03"/>
    <n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x v="1"/>
    <s v="film &amp; video/drama"/>
    <n v="16"/>
    <n v="76"/>
    <s v="film &amp; video"/>
    <s v="drama"/>
    <d v="2015-09-01T07:10:22"/>
    <d v="2015-10-06T07:10:22"/>
    <n v="3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x v="1"/>
    <s v="film &amp; video/drama"/>
    <n v="0"/>
    <n v="0"/>
    <s v="film &amp; video"/>
    <s v="drama"/>
    <d v="2016-07-15T16:06:23"/>
    <d v="2016-08-05T16:06:23"/>
    <n v="21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x v="1"/>
    <s v="film &amp; video/drama"/>
    <n v="15"/>
    <n v="164"/>
    <s v="film &amp; video"/>
    <s v="drama"/>
    <d v="2014-12-04T20:43:58"/>
    <d v="2015-01-03T20:43:58"/>
    <n v="3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x v="1"/>
    <s v="film &amp; video/drama"/>
    <n v="0"/>
    <n v="0"/>
    <s v="film &amp; video"/>
    <s v="drama"/>
    <d v="2014-11-16T00:52:47"/>
    <d v="2014-12-16T00:52:47"/>
    <n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x v="1"/>
    <s v="film &amp; video/drama"/>
    <n v="0"/>
    <n v="0"/>
    <s v="film &amp; video"/>
    <s v="drama"/>
    <d v="2015-06-10T14:08:55"/>
    <d v="2015-07-10T14:08:55"/>
    <n v="3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x v="1"/>
    <s v="film &amp; video/drama"/>
    <n v="25"/>
    <n v="92"/>
    <s v="film &amp; video"/>
    <s v="drama"/>
    <d v="2015-09-01T17:33:12"/>
    <d v="2015-09-30T21:00:00"/>
    <n v="2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x v="1"/>
    <s v="film &amp; video/drama"/>
    <n v="45"/>
    <n v="186"/>
    <s v="film &amp; video"/>
    <s v="drama"/>
    <d v="2015-08-19T19:50:17"/>
    <d v="2015-09-18T19:50:17"/>
    <n v="3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x v="1"/>
    <s v="film &amp; video/drama"/>
    <n v="0"/>
    <n v="1"/>
    <s v="film &amp; video"/>
    <s v="drama"/>
    <d v="2016-02-16T13:08:40"/>
    <d v="2016-04-16T12:08:40"/>
    <n v="59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x v="1"/>
    <s v="film &amp; video/drama"/>
    <n v="0"/>
    <n v="20"/>
    <s v="film &amp; video"/>
    <s v="drama"/>
    <d v="2015-07-17T06:15:47"/>
    <d v="2015-08-16T06:06:41"/>
    <n v="29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x v="1"/>
    <s v="film &amp; video/drama"/>
    <n v="0"/>
    <n v="1"/>
    <s v="film &amp; video"/>
    <s v="drama"/>
    <d v="2015-01-05T07:22:29"/>
    <d v="2015-03-06T07:22:29"/>
    <n v="6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x v="1"/>
    <s v="film &amp; video/drama"/>
    <n v="0"/>
    <n v="10"/>
    <s v="film &amp; video"/>
    <s v="drama"/>
    <d v="2016-01-05T21:31:22"/>
    <d v="2016-02-17T15:59:00"/>
    <n v="4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x v="1"/>
    <s v="film &amp; video/drama"/>
    <n v="56"/>
    <n v="332"/>
    <s v="film &amp; video"/>
    <s v="drama"/>
    <d v="2015-03-03T15:00:37"/>
    <d v="2015-04-22T14:00:37"/>
    <n v="49"/>
  </r>
  <r>
    <n v="217"/>
    <s v="Bitch"/>
    <s v="A roadmovie by paw"/>
    <n v="100000"/>
    <n v="11943"/>
    <x v="2"/>
    <s v="SE"/>
    <s v="SEK"/>
    <n v="1419780149"/>
    <n v="1417101749"/>
    <b v="0"/>
    <n v="38"/>
    <x v="1"/>
    <s v="film &amp; video/drama"/>
    <n v="12"/>
    <n v="314"/>
    <s v="film &amp; video"/>
    <s v="drama"/>
    <d v="2014-11-27T07:22:29"/>
    <d v="2014-12-28T07:22:29"/>
    <n v="3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x v="1"/>
    <s v="film &amp; video/drama"/>
    <n v="2"/>
    <n v="100"/>
    <s v="film &amp; video"/>
    <s v="drama"/>
    <d v="2015-03-16T07:04:49"/>
    <d v="2015-05-15T07:04:49"/>
    <n v="6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x v="1"/>
    <s v="film &amp; video/drama"/>
    <n v="18"/>
    <n v="116"/>
    <s v="film &amp; video"/>
    <s v="drama"/>
    <d v="2016-02-28T23:50:25"/>
    <d v="2016-03-31T22:59:00"/>
    <n v="3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x v="1"/>
    <s v="film &amp; video/drama"/>
    <n v="1"/>
    <n v="120"/>
    <s v="film &amp; video"/>
    <s v="drama"/>
    <d v="2015-07-10T07:27:10"/>
    <d v="2015-08-20T12:06:00"/>
    <n v="41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x v="1"/>
    <s v="film &amp; video/drama"/>
    <n v="0"/>
    <n v="0"/>
    <s v="film &amp; video"/>
    <s v="drama"/>
    <d v="2015-01-27T12:06:04"/>
    <d v="2015-03-28T11:06:04"/>
    <n v="59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x v="1"/>
    <s v="film &amp; video/drama"/>
    <n v="13"/>
    <n v="65"/>
    <s v="film &amp; video"/>
    <s v="drama"/>
    <d v="2015-01-27T10:28:38"/>
    <d v="2015-03-26T18:39:00"/>
    <n v="5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x v="1"/>
    <s v="film &amp; video/drama"/>
    <n v="0"/>
    <n v="0"/>
    <s v="film &amp; video"/>
    <s v="drama"/>
    <d v="2016-04-21T17:09:10"/>
    <d v="2016-05-21T17:05:00"/>
    <n v="29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x v="1"/>
    <s v="film &amp; video/drama"/>
    <n v="0"/>
    <n v="0"/>
    <s v="film &amp; video"/>
    <s v="drama"/>
    <d v="2015-05-10T21:38:46"/>
    <d v="2015-07-09T21:38:46"/>
    <n v="6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x v="1"/>
    <s v="film &amp; video/drama"/>
    <n v="0"/>
    <n v="0"/>
    <s v="film &amp; video"/>
    <s v="drama"/>
    <d v="2016-03-09T15:04:14"/>
    <d v="2016-04-08T14:04:14"/>
    <n v="2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x v="1"/>
    <s v="film &amp; video/drama"/>
    <n v="1"/>
    <n v="125"/>
    <s v="film &amp; video"/>
    <s v="drama"/>
    <d v="2015-04-12T07:59:04"/>
    <d v="2015-05-31T01:29:00"/>
    <n v="48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x v="1"/>
    <s v="film &amp; video/drama"/>
    <n v="0"/>
    <n v="0"/>
    <s v="film &amp; video"/>
    <s v="drama"/>
    <d v="2015-06-09T13:27:21"/>
    <d v="2015-07-09T13:27:21"/>
    <n v="3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x v="1"/>
    <s v="film &amp; video/drama"/>
    <n v="0"/>
    <n v="0"/>
    <s v="film &amp; video"/>
    <s v="drama"/>
    <d v="2015-04-02T08:28:25"/>
    <d v="2015-06-01T08:28:25"/>
    <n v="6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x v="1"/>
    <s v="film &amp; video/drama"/>
    <n v="0"/>
    <n v="0"/>
    <s v="film &amp; video"/>
    <s v="drama"/>
    <d v="2016-01-14T14:24:57"/>
    <d v="2016-02-13T14:24:57"/>
    <n v="3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x v="1"/>
    <s v="film &amp; video/drama"/>
    <n v="0"/>
    <n v="30"/>
    <s v="film &amp; video"/>
    <s v="drama"/>
    <d v="2015-05-05T10:39:11"/>
    <d v="2015-06-04T10:39:11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x v="1"/>
    <s v="film &amp; video/drama"/>
    <n v="0"/>
    <n v="0"/>
    <s v="film &amp; video"/>
    <s v="drama"/>
    <d v="2015-12-03T15:00:51"/>
    <d v="2016-01-02T15:00:51"/>
    <n v="3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x v="1"/>
    <s v="film &amp; video/drama"/>
    <n v="3"/>
    <n v="16"/>
    <s v="film &amp; video"/>
    <s v="drama"/>
    <d v="2015-01-28T11:49:06"/>
    <d v="2015-02-27T11:49:06"/>
    <n v="3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x v="1"/>
    <s v="film &amp; video/drama"/>
    <n v="0"/>
    <n v="0"/>
    <s v="film &amp; video"/>
    <s v="drama"/>
    <d v="2016-08-30T13:52:52"/>
    <d v="2016-09-29T13:52:52"/>
    <n v="3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x v="1"/>
    <s v="film &amp; video/drama"/>
    <n v="40"/>
    <n v="80"/>
    <s v="film &amp; video"/>
    <s v="drama"/>
    <d v="2015-05-11T16:50:59"/>
    <d v="2015-06-20T16:50:59"/>
    <n v="4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x v="1"/>
    <s v="film &amp; video/drama"/>
    <n v="0"/>
    <n v="0"/>
    <s v="film &amp; video"/>
    <s v="drama"/>
    <d v="2015-06-09T13:48:17"/>
    <d v="2015-07-09T13:48:17"/>
    <n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x v="1"/>
    <s v="film &amp; video/drama"/>
    <n v="0"/>
    <n v="0"/>
    <s v="film &amp; video"/>
    <s v="drama"/>
    <d v="2015-11-12T18:01:39"/>
    <d v="2016-01-04T16:00:00"/>
    <n v="5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x v="1"/>
    <s v="film &amp; video/drama"/>
    <n v="0"/>
    <n v="50"/>
    <s v="film &amp; video"/>
    <s v="drama"/>
    <d v="2016-01-08T05:51:09"/>
    <d v="2016-03-08T05:51:09"/>
    <n v="6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x v="1"/>
    <s v="film &amp; video/drama"/>
    <n v="0"/>
    <n v="0"/>
    <s v="film &amp; video"/>
    <s v="drama"/>
    <d v="2016-12-09T15:06:00"/>
    <d v="2016-12-30T01:00:00"/>
    <n v="2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x v="1"/>
    <s v="film &amp; video/drama"/>
    <n v="25"/>
    <n v="50"/>
    <s v="film &amp; video"/>
    <s v="drama"/>
    <d v="2015-10-19T18:38:50"/>
    <d v="2015-11-08T04:00:00"/>
    <n v="1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x v="0"/>
    <s v="film &amp; video/documentary"/>
    <n v="108"/>
    <n v="118"/>
    <s v="film &amp; video"/>
    <s v="documentary"/>
    <d v="2013-03-21T09:00:11"/>
    <d v="2013-05-05T09:00:11"/>
    <n v="4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x v="0"/>
    <s v="film &amp; video/documentary"/>
    <n v="113"/>
    <n v="109"/>
    <s v="film &amp; video"/>
    <s v="documentary"/>
    <d v="2014-11-06T08:45:04"/>
    <d v="2014-12-21T08:45:04"/>
    <n v="45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x v="0"/>
    <s v="film &amp; video/documentary"/>
    <n v="113"/>
    <n v="73"/>
    <s v="film &amp; video"/>
    <s v="documentary"/>
    <d v="2011-11-15T03:49:50"/>
    <d v="2011-12-20T03:49:50"/>
    <n v="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x v="0"/>
    <s v="film &amp; video/documentary"/>
    <n v="103"/>
    <n v="78"/>
    <s v="film &amp; video"/>
    <s v="documentary"/>
    <d v="2014-01-22T17:08:24"/>
    <d v="2014-02-21T17:08:24"/>
    <n v="3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x v="0"/>
    <s v="film &amp; video/documentary"/>
    <n v="114"/>
    <n v="47"/>
    <s v="film &amp; video"/>
    <s v="documentary"/>
    <d v="2010-02-03T23:45:59"/>
    <d v="2010-03-15T23:06:00"/>
    <n v="3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x v="0"/>
    <s v="film &amp; video/documentary"/>
    <n v="104"/>
    <n v="54"/>
    <s v="film &amp; video"/>
    <s v="documentary"/>
    <d v="2012-07-16T17:16:25"/>
    <d v="2012-08-15T17:16:25"/>
    <n v="3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x v="0"/>
    <s v="film &amp; video/documentary"/>
    <n v="305"/>
    <n v="68"/>
    <s v="film &amp; video"/>
    <s v="documentary"/>
    <d v="2010-10-29T00:43:25"/>
    <d v="2010-12-18T01:43:25"/>
    <n v="5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x v="0"/>
    <s v="film &amp; video/documentary"/>
    <n v="134"/>
    <n v="108"/>
    <s v="film &amp; video"/>
    <s v="documentary"/>
    <d v="2010-09-09T06:30:14"/>
    <d v="2010-10-15T19:39:00"/>
    <n v="3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x v="0"/>
    <s v="film &amp; video/documentary"/>
    <n v="101"/>
    <n v="590"/>
    <s v="film &amp; video"/>
    <s v="documentary"/>
    <d v="2011-11-23T10:35:09"/>
    <d v="2012-01-07T10:35:09"/>
    <n v="4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x v="0"/>
    <s v="film &amp; video/documentary"/>
    <n v="113"/>
    <n v="48"/>
    <s v="film &amp; video"/>
    <s v="documentary"/>
    <d v="2010-06-03T14:10:20"/>
    <d v="2010-08-22T09:40:00"/>
    <n v="7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x v="0"/>
    <s v="film &amp; video/documentary"/>
    <n v="106"/>
    <n v="72"/>
    <s v="film &amp; video"/>
    <s v="documentary"/>
    <d v="2013-05-07T05:34:51"/>
    <d v="2013-06-06T05:34:51"/>
    <n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x v="0"/>
    <s v="film &amp; video/documentary"/>
    <n v="126"/>
    <n v="57"/>
    <s v="film &amp; video"/>
    <s v="documentary"/>
    <d v="2012-04-14T10:54:06"/>
    <d v="2012-05-16T11:00:00"/>
    <n v="3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x v="0"/>
    <s v="film &amp; video/documentary"/>
    <n v="185"/>
    <n v="85"/>
    <s v="film &amp; video"/>
    <s v="documentary"/>
    <d v="2010-03-29T07:54:18"/>
    <d v="2010-05-31T19:59:00"/>
    <n v="6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x v="0"/>
    <s v="film &amp; video/documentary"/>
    <n v="101"/>
    <n v="216"/>
    <s v="film &amp; video"/>
    <s v="documentary"/>
    <d v="2012-01-16T07:37:15"/>
    <d v="2012-02-15T07:37:15"/>
    <n v="3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x v="0"/>
    <s v="film &amp; video/documentary"/>
    <n v="117"/>
    <n v="89"/>
    <s v="film &amp; video"/>
    <s v="documentary"/>
    <d v="2015-09-16T14:51:50"/>
    <d v="2015-10-16T18:00:00"/>
    <n v="3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x v="0"/>
    <s v="film &amp; video/documentary"/>
    <n v="107"/>
    <n v="45"/>
    <s v="film &amp; video"/>
    <s v="documentary"/>
    <d v="2011-02-14T04:38:02"/>
    <d v="2011-03-16T03:38:02"/>
    <n v="29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x v="0"/>
    <s v="film &amp; video/documentary"/>
    <n v="139"/>
    <n v="66"/>
    <s v="film &amp; video"/>
    <s v="documentary"/>
    <d v="2013-02-14T10:27:47"/>
    <d v="2013-03-16T10:27:47"/>
    <n v="3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x v="0"/>
    <s v="film &amp; video/documentary"/>
    <n v="107"/>
    <n v="67"/>
    <s v="film &amp; video"/>
    <s v="documentary"/>
    <d v="2016-04-19T07:02:42"/>
    <d v="2016-05-19T07:02:42"/>
    <n v="3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x v="0"/>
    <s v="film &amp; video/documentary"/>
    <n v="191"/>
    <n v="83"/>
    <s v="film &amp; video"/>
    <s v="documentary"/>
    <d v="2011-05-18T17:14:26"/>
    <d v="2011-06-17T17:14:26"/>
    <n v="3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x v="0"/>
    <s v="film &amp; video/documentary"/>
    <n v="132"/>
    <n v="105"/>
    <s v="film &amp; video"/>
    <s v="documentary"/>
    <d v="2015-03-09T09:42:49"/>
    <d v="2015-04-08T09:42:49"/>
    <n v="3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x v="0"/>
    <s v="film &amp; video/documentary"/>
    <n v="106"/>
    <n v="121"/>
    <s v="film &amp; video"/>
    <s v="documentary"/>
    <d v="2010-06-01T10:07:59"/>
    <d v="2010-07-17T01:59:00"/>
    <n v="45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x v="0"/>
    <s v="film &amp; video/documentary"/>
    <n v="107"/>
    <n v="98"/>
    <s v="film &amp; video"/>
    <s v="documentary"/>
    <d v="2012-04-18T13:15:04"/>
    <d v="2012-06-07T06:55:00"/>
    <n v="49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x v="0"/>
    <s v="film &amp; video/documentary"/>
    <n v="240"/>
    <n v="41"/>
    <s v="film &amp; video"/>
    <s v="documentary"/>
    <d v="2011-01-11T21:57:08"/>
    <d v="2011-02-25T21:57:08"/>
    <n v="4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x v="0"/>
    <s v="film &amp; video/documentary"/>
    <n v="118"/>
    <n v="31"/>
    <s v="film &amp; video"/>
    <s v="documentary"/>
    <d v="2012-08-28T14:54:54"/>
    <d v="2012-09-27T14:54:54"/>
    <n v="3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x v="0"/>
    <s v="film &amp; video/documentary"/>
    <n v="118"/>
    <n v="65"/>
    <s v="film &amp; video"/>
    <s v="documentary"/>
    <d v="2012-04-11T06:53:15"/>
    <d v="2012-05-11T06:53:15"/>
    <n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x v="0"/>
    <s v="film &amp; video/documentary"/>
    <n v="111"/>
    <n v="96"/>
    <s v="film &amp; video"/>
    <s v="documentary"/>
    <d v="2010-03-29T21:53:50"/>
    <d v="2010-05-10T12:16:00"/>
    <n v="4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x v="0"/>
    <s v="film &amp; video/documentary"/>
    <n v="146"/>
    <n v="40"/>
    <s v="film &amp; video"/>
    <s v="documentary"/>
    <d v="2010-01-26T20:11:47"/>
    <d v="2010-04-22T19:51:00"/>
    <n v="85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x v="0"/>
    <s v="film &amp; video/documentary"/>
    <n v="132"/>
    <n v="79"/>
    <s v="film &amp; video"/>
    <s v="documentary"/>
    <d v="2014-05-26T02:51:39"/>
    <d v="2014-06-25T02:51:39"/>
    <n v="3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x v="0"/>
    <s v="film &amp; video/documentary"/>
    <n v="111"/>
    <n v="50"/>
    <s v="film &amp; video"/>
    <s v="documentary"/>
    <d v="2011-09-22T19:39:38"/>
    <d v="2011-11-06T20:39:38"/>
    <n v="4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x v="0"/>
    <s v="film &amp; video/documentary"/>
    <n v="147"/>
    <n v="92"/>
    <s v="film &amp; video"/>
    <s v="documentary"/>
    <d v="2017-01-22T20:43:42"/>
    <d v="2017-02-21T20:43:42"/>
    <n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x v="0"/>
    <s v="film &amp; video/documentary"/>
    <n v="153"/>
    <n v="58"/>
    <s v="film &amp; video"/>
    <s v="documentary"/>
    <d v="2011-04-04T12:47:50"/>
    <d v="2011-05-24T20:00:00"/>
    <n v="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x v="0"/>
    <s v="film &amp; video/documentary"/>
    <n v="105"/>
    <n v="109"/>
    <s v="film &amp; video"/>
    <s v="documentary"/>
    <d v="2013-12-03T18:24:21"/>
    <d v="2014-01-02T00:00:00"/>
    <n v="2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x v="0"/>
    <s v="film &amp; video/documentary"/>
    <n v="177"/>
    <n v="82"/>
    <s v="film &amp; video"/>
    <s v="documentary"/>
    <d v="2010-02-26T13:36:31"/>
    <d v="2010-04-28T10:49:00"/>
    <n v="6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x v="0"/>
    <s v="film &amp; video/documentary"/>
    <n v="108"/>
    <n v="46"/>
    <s v="film &amp; video"/>
    <s v="documentary"/>
    <d v="2011-06-03T03:57:46"/>
    <d v="2011-07-03T03:57:46"/>
    <n v="3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x v="0"/>
    <s v="film &amp; video/documentary"/>
    <n v="156"/>
    <n v="55"/>
    <s v="film &amp; video"/>
    <s v="documentary"/>
    <d v="2012-03-01T13:53:49"/>
    <d v="2012-04-04T22:59:00"/>
    <n v="3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x v="0"/>
    <s v="film &amp; video/documentary"/>
    <n v="108"/>
    <n v="65"/>
    <s v="film &amp; video"/>
    <s v="documentary"/>
    <d v="2012-10-10T16:46:06"/>
    <d v="2012-11-09T17:46:06"/>
    <n v="3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x v="0"/>
    <s v="film &amp; video/documentary"/>
    <n v="148"/>
    <n v="95"/>
    <s v="film &amp; video"/>
    <s v="documentary"/>
    <d v="2012-02-27T17:57:54"/>
    <d v="2012-04-27T16:57:54"/>
    <n v="59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x v="0"/>
    <s v="film &amp; video/documentary"/>
    <n v="110"/>
    <n v="75"/>
    <s v="film &amp; video"/>
    <s v="documentary"/>
    <d v="2015-04-23T13:23:39"/>
    <d v="2015-05-23T13:23:39"/>
    <n v="3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x v="0"/>
    <s v="film &amp; video/documentary"/>
    <n v="150"/>
    <n v="98"/>
    <s v="film &amp; video"/>
    <s v="documentary"/>
    <d v="2012-09-11T16:58:59"/>
    <d v="2012-10-11T16:58:59"/>
    <n v="3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x v="0"/>
    <s v="film &amp; video/documentary"/>
    <n v="157"/>
    <n v="88"/>
    <s v="film &amp; video"/>
    <s v="documentary"/>
    <d v="2017-01-23T21:51:36"/>
    <d v="2017-02-26T18:01:00"/>
    <n v="3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x v="0"/>
    <s v="film &amp; video/documentary"/>
    <n v="156"/>
    <n v="55"/>
    <s v="film &amp; video"/>
    <s v="documentary"/>
    <d v="2014-04-15T06:10:35"/>
    <d v="2014-05-30T06:10:35"/>
    <n v="4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x v="0"/>
    <s v="film &amp; video/documentary"/>
    <n v="121"/>
    <n v="84"/>
    <s v="film &amp; video"/>
    <s v="documentary"/>
    <d v="2009-05-16T19:55:13"/>
    <d v="2009-08-10T11:26:00"/>
    <n v="8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x v="0"/>
    <s v="film &amp; video/documentary"/>
    <n v="101"/>
    <n v="254"/>
    <s v="film &amp; video"/>
    <s v="documentary"/>
    <d v="2010-01-16T14:04:52"/>
    <d v="2010-02-22T14:00:00"/>
    <n v="36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x v="0"/>
    <s v="film &amp; video/documentary"/>
    <n v="114"/>
    <n v="102"/>
    <s v="film &amp; video"/>
    <s v="documentary"/>
    <d v="2011-05-12T09:02:24"/>
    <d v="2011-05-31T20:59:00"/>
    <n v="19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x v="0"/>
    <s v="film &amp; video/documentary"/>
    <n v="105"/>
    <n v="55"/>
    <s v="film &amp; video"/>
    <s v="documentary"/>
    <d v="2011-12-27T09:43:00"/>
    <d v="2012-01-21T09:43:00"/>
    <n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x v="0"/>
    <s v="film &amp; video/documentary"/>
    <n v="229"/>
    <n v="57"/>
    <s v="film &amp; video"/>
    <s v="documentary"/>
    <d v="2013-08-20T10:08:48"/>
    <d v="2013-09-19T10:08:48"/>
    <n v="3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x v="0"/>
    <s v="film &amp; video/documentary"/>
    <n v="109"/>
    <n v="121"/>
    <s v="film &amp; video"/>
    <s v="documentary"/>
    <d v="2013-02-08T11:35:24"/>
    <d v="2013-03-25T10:35:24"/>
    <n v="4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x v="0"/>
    <s v="film &amp; video/documentary"/>
    <n v="176"/>
    <n v="91"/>
    <s v="film &amp; video"/>
    <s v="documentary"/>
    <d v="2012-10-01T22:40:18"/>
    <d v="2012-11-01T20:00:00"/>
    <n v="3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x v="0"/>
    <s v="film &amp; video/documentary"/>
    <n v="103"/>
    <n v="115"/>
    <s v="film &amp; video"/>
    <s v="documentary"/>
    <d v="2012-05-21T20:03:13"/>
    <d v="2012-06-25T20:03:13"/>
    <n v="3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x v="0"/>
    <s v="film &amp; video/documentary"/>
    <n v="105"/>
    <n v="68"/>
    <s v="film &amp; video"/>
    <s v="documentary"/>
    <d v="2013-10-03T02:57:14"/>
    <d v="2013-11-02T02:57:14"/>
    <n v="3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x v="0"/>
    <s v="film &amp; video/documentary"/>
    <n v="107"/>
    <n v="29"/>
    <s v="film &amp; video"/>
    <s v="documentary"/>
    <d v="2010-12-14T00:51:37"/>
    <d v="2011-02-01T23:59:00"/>
    <n v="4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x v="0"/>
    <s v="film &amp; video/documentary"/>
    <n v="120"/>
    <n v="47"/>
    <s v="film &amp; video"/>
    <s v="documentary"/>
    <d v="2013-04-12T10:27:26"/>
    <d v="2013-04-30T16:01:00"/>
    <n v="18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x v="0"/>
    <s v="film &amp; video/documentary"/>
    <n v="102"/>
    <n v="154"/>
    <s v="film &amp; video"/>
    <s v="documentary"/>
    <d v="2011-09-26T11:16:39"/>
    <d v="2011-10-28T19:59:00"/>
    <n v="3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x v="0"/>
    <s v="film &amp; video/documentary"/>
    <n v="101"/>
    <n v="201"/>
    <s v="film &amp; video"/>
    <s v="documentary"/>
    <d v="2014-03-21T08:01:54"/>
    <d v="2014-04-20T08:01:54"/>
    <n v="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x v="0"/>
    <s v="film &amp; video/documentary"/>
    <n v="100"/>
    <n v="100"/>
    <s v="film &amp; video"/>
    <s v="documentary"/>
    <d v="2010-06-13T18:01:34"/>
    <d v="2010-07-19T08:00:00"/>
    <n v="3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x v="0"/>
    <s v="film &amp; video/documentary"/>
    <n v="133"/>
    <n v="100"/>
    <s v="film &amp; video"/>
    <s v="documentary"/>
    <d v="2013-09-01T16:06:49"/>
    <d v="2013-10-31T16:00:00"/>
    <n v="5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x v="0"/>
    <s v="film &amp; video/documentary"/>
    <n v="119"/>
    <n v="230"/>
    <s v="film &amp; video"/>
    <s v="documentary"/>
    <d v="2012-08-13T03:24:43"/>
    <d v="2012-09-07T03:24:43"/>
    <n v="2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x v="0"/>
    <s v="film &amp; video/documentary"/>
    <n v="101"/>
    <n v="142"/>
    <s v="film &amp; video"/>
    <s v="documentary"/>
    <d v="2015-03-26T09:28:21"/>
    <d v="2015-04-30T19:59:00"/>
    <n v="3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x v="0"/>
    <s v="film &amp; video/documentary"/>
    <n v="109"/>
    <n v="56"/>
    <s v="film &amp; video"/>
    <s v="documentary"/>
    <d v="2014-03-11T03:07:28"/>
    <d v="2014-05-09T13:00:00"/>
    <n v="5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x v="0"/>
    <s v="film &amp; video/documentary"/>
    <n v="179"/>
    <n v="73"/>
    <s v="film &amp; video"/>
    <s v="documentary"/>
    <d v="2010-10-17T21:24:20"/>
    <d v="2010-11-16T22:24:20"/>
    <n v="3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x v="0"/>
    <s v="film &amp; video/documentary"/>
    <n v="102"/>
    <n v="85"/>
    <s v="film &amp; video"/>
    <s v="documentary"/>
    <d v="2011-03-24T15:02:18"/>
    <d v="2011-04-24T15:02:18"/>
    <n v="3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x v="0"/>
    <s v="film &amp; video/documentary"/>
    <n v="119"/>
    <n v="61"/>
    <s v="film &amp; video"/>
    <s v="documentary"/>
    <d v="2013-02-07T09:42:15"/>
    <d v="2013-03-19T08:42:15"/>
    <n v="39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x v="0"/>
    <s v="film &amp; video/documentary"/>
    <n v="100"/>
    <n v="93"/>
    <s v="film &amp; video"/>
    <s v="documentary"/>
    <d v="2012-01-25T12:33:58"/>
    <d v="2012-02-24T12:33:58"/>
    <n v="3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x v="0"/>
    <s v="film &amp; video/documentary"/>
    <n v="137"/>
    <n v="50"/>
    <s v="film &amp; video"/>
    <s v="documentary"/>
    <d v="2012-05-02T17:42:26"/>
    <d v="2012-06-01T17:42:26"/>
    <n v="3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x v="0"/>
    <s v="film &amp; video/documentary"/>
    <n v="232"/>
    <n v="106"/>
    <s v="film &amp; video"/>
    <s v="documentary"/>
    <d v="2012-07-23T18:16:37"/>
    <d v="2012-08-31T18:00:00"/>
    <n v="38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x v="0"/>
    <s v="film &amp; video/documentary"/>
    <n v="130"/>
    <n v="52"/>
    <s v="film &amp; video"/>
    <s v="documentary"/>
    <d v="2012-02-09T07:07:29"/>
    <d v="2012-03-10T07:07:29"/>
    <n v="3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x v="0"/>
    <s v="film &amp; video/documentary"/>
    <n v="293"/>
    <n v="37"/>
    <s v="film &amp; video"/>
    <s v="documentary"/>
    <d v="2013-02-28T12:05:33"/>
    <d v="2013-03-20T11:05:33"/>
    <n v="19"/>
  </r>
  <r>
    <n v="307"/>
    <s v="Grammar Revolution"/>
    <s v="Why is grammar important?"/>
    <n v="22000"/>
    <n v="24490"/>
    <x v="0"/>
    <s v="US"/>
    <s v="USD"/>
    <n v="1360276801"/>
    <n v="1357684801"/>
    <b v="1"/>
    <n v="576"/>
    <x v="0"/>
    <s v="film &amp; video/documentary"/>
    <n v="111"/>
    <n v="43"/>
    <s v="film &amp; video"/>
    <s v="documentary"/>
    <d v="2013-01-08T14:40:01"/>
    <d v="2013-02-07T14:40:01"/>
    <n v="3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x v="0"/>
    <s v="film &amp; video/documentary"/>
    <n v="106"/>
    <n v="63"/>
    <s v="film &amp; video"/>
    <s v="documentary"/>
    <d v="2011-01-24T08:40:10"/>
    <d v="2011-03-10T08:40:10"/>
    <n v="4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x v="0"/>
    <s v="film &amp; video/documentary"/>
    <n v="119"/>
    <n v="90"/>
    <s v="film &amp; video"/>
    <s v="documentary"/>
    <d v="2012-08-13T10:02:14"/>
    <d v="2012-09-03T10:02:14"/>
    <n v="21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x v="0"/>
    <s v="film &amp; video/documentary"/>
    <n v="104"/>
    <n v="29"/>
    <s v="film &amp; video"/>
    <s v="documentary"/>
    <d v="2011-10-04T20:23:43"/>
    <d v="2011-10-19T18:00:00"/>
    <n v="1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x v="0"/>
    <s v="film &amp; video/documentary"/>
    <n v="104"/>
    <n v="139"/>
    <s v="film &amp; video"/>
    <s v="documentary"/>
    <d v="2011-11-20T21:16:32"/>
    <d v="2011-12-31T23:59:00"/>
    <n v="4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x v="0"/>
    <s v="film &amp; video/documentary"/>
    <n v="112"/>
    <n v="61"/>
    <s v="film &amp; video"/>
    <s v="documentary"/>
    <d v="2013-03-15T13:03:52"/>
    <d v="2013-04-14T13:03:52"/>
    <n v="3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x v="0"/>
    <s v="film &amp; video/documentary"/>
    <n v="105"/>
    <n v="80"/>
    <s v="film &amp; video"/>
    <s v="documentary"/>
    <d v="2010-06-27T21:28:14"/>
    <d v="2010-08-11T07:59:00"/>
    <n v="4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x v="0"/>
    <s v="film &amp; video/documentary"/>
    <n v="385"/>
    <n v="32"/>
    <s v="film &amp; video"/>
    <s v="documentary"/>
    <d v="2013-01-30T11:59:48"/>
    <d v="2013-03-01T11:59:48"/>
    <n v="3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x v="0"/>
    <s v="film &amp; video/documentary"/>
    <n v="101"/>
    <n v="201"/>
    <s v="film &amp; video"/>
    <s v="documentary"/>
    <d v="2012-07-23T10:32:14"/>
    <d v="2012-08-22T10:32:14"/>
    <n v="3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x v="0"/>
    <s v="film &amp; video/documentary"/>
    <n v="114"/>
    <n v="108"/>
    <s v="film &amp; video"/>
    <s v="documentary"/>
    <d v="2014-11-07T14:09:57"/>
    <d v="2014-12-10T20:59:00"/>
    <n v="3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x v="0"/>
    <s v="film &amp; video/documentary"/>
    <n v="101"/>
    <n v="96"/>
    <s v="film &amp; video"/>
    <s v="documentary"/>
    <d v="2013-11-11T08:14:43"/>
    <d v="2013-12-11T08:14:43"/>
    <n v="3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x v="0"/>
    <s v="film &amp; video/documentary"/>
    <n v="283"/>
    <n v="50"/>
    <s v="film &amp; video"/>
    <s v="documentary"/>
    <d v="2013-02-24T16:55:51"/>
    <d v="2013-03-26T15:55:51"/>
    <n v="2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x v="0"/>
    <s v="film &amp; video/documentary"/>
    <n v="113"/>
    <n v="110"/>
    <s v="film &amp; video"/>
    <s v="documentary"/>
    <d v="2009-11-06T12:07:09"/>
    <d v="2010-02-01T23:59:00"/>
    <n v="8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x v="0"/>
    <s v="film &amp; video/documentary"/>
    <n v="107"/>
    <n v="135"/>
    <s v="film &amp; video"/>
    <s v="documentary"/>
    <d v="2015-11-23T05:13:53"/>
    <d v="2015-12-22T15:00:00"/>
    <n v="29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x v="0"/>
    <s v="film &amp; video/documentary"/>
    <n v="103"/>
    <n v="107"/>
    <s v="film &amp; video"/>
    <s v="documentary"/>
    <d v="2016-10-04T02:43:06"/>
    <d v="2016-11-08T03:43:06"/>
    <n v="35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x v="0"/>
    <s v="film &amp; video/documentary"/>
    <n v="108"/>
    <n v="145"/>
    <s v="film &amp; video"/>
    <s v="documentary"/>
    <d v="2016-04-13T05:40:48"/>
    <d v="2016-05-13T05:40:48"/>
    <n v="3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x v="0"/>
    <s v="film &amp; video/documentary"/>
    <n v="123"/>
    <n v="115"/>
    <s v="film &amp; video"/>
    <s v="documentary"/>
    <d v="2016-11-22T23:42:46"/>
    <d v="2016-12-20T23:59:00"/>
    <n v="2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x v="0"/>
    <s v="film &amp; video/documentary"/>
    <n v="102"/>
    <n v="105"/>
    <s v="film &amp; video"/>
    <s v="documentary"/>
    <d v="2015-06-29T07:01:48"/>
    <d v="2015-08-01T07:01:48"/>
    <n v="3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x v="0"/>
    <s v="film &amp; video/documentary"/>
    <n v="104"/>
    <n v="71"/>
    <s v="film &amp; video"/>
    <s v="documentary"/>
    <d v="2016-11-14T20:30:33"/>
    <d v="2016-12-19T20:30:33"/>
    <n v="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x v="0"/>
    <s v="film &amp; video/documentary"/>
    <n v="113"/>
    <n v="147"/>
    <s v="film &amp; video"/>
    <s v="documentary"/>
    <d v="2017-02-08T23:33:26"/>
    <d v="2017-03-14T14:57:00"/>
    <n v="33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x v="0"/>
    <s v="film &amp; video/documentary"/>
    <n v="136"/>
    <n v="160"/>
    <s v="film &amp; video"/>
    <s v="documentary"/>
    <d v="2015-02-22T21:38:49"/>
    <d v="2015-03-22T00:00:00"/>
    <n v="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x v="0"/>
    <s v="film &amp; video/documentary"/>
    <n v="104"/>
    <n v="156"/>
    <s v="film &amp; video"/>
    <s v="documentary"/>
    <d v="2015-10-01T14:43:08"/>
    <d v="2015-10-31T20:00:00"/>
    <n v="3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x v="0"/>
    <s v="film &amp; video/documentary"/>
    <n v="106"/>
    <n v="63"/>
    <s v="film &amp; video"/>
    <s v="documentary"/>
    <d v="2015-10-14T03:12:07"/>
    <d v="2015-11-06T20:00:00"/>
    <n v="23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x v="0"/>
    <s v="film &amp; video/documentary"/>
    <n v="102"/>
    <n v="105"/>
    <s v="film &amp; video"/>
    <s v="documentary"/>
    <d v="2013-04-15T04:22:43"/>
    <d v="2013-05-16T19:59:00"/>
    <n v="3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x v="0"/>
    <s v="film &amp; video/documentary"/>
    <n v="107"/>
    <n v="97"/>
    <s v="film &amp; video"/>
    <s v="documentary"/>
    <d v="2016-05-17T05:57:14"/>
    <d v="2016-06-17T05:57:14"/>
    <n v="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x v="0"/>
    <s v="film &amp; video/documentary"/>
    <n v="113"/>
    <n v="204"/>
    <s v="film &amp; video"/>
    <s v="documentary"/>
    <d v="2015-09-16T08:19:37"/>
    <d v="2015-10-28T00:00:00"/>
    <n v="4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x v="0"/>
    <s v="film &amp; video/documentary"/>
    <n v="125"/>
    <n v="188"/>
    <s v="film &amp; video"/>
    <s v="documentary"/>
    <d v="2016-03-08T07:16:31"/>
    <d v="2016-04-07T06:16:31"/>
    <n v="2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x v="0"/>
    <s v="film &amp; video/documentary"/>
    <n v="101"/>
    <n v="147"/>
    <s v="film &amp; video"/>
    <s v="documentary"/>
    <d v="2015-04-07T08:22:37"/>
    <d v="2015-05-15T11:00:00"/>
    <n v="3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x v="0"/>
    <s v="film &amp; video/documentary"/>
    <n v="103"/>
    <n v="109"/>
    <s v="film &amp; video"/>
    <s v="documentary"/>
    <d v="2015-04-07T09:41:55"/>
    <d v="2015-05-08T14:00:00"/>
    <n v="3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x v="0"/>
    <s v="film &amp; video/documentary"/>
    <n v="117"/>
    <n v="59"/>
    <s v="film &amp; video"/>
    <s v="documentary"/>
    <d v="2015-10-14T06:18:38"/>
    <d v="2015-11-13T07:18:38"/>
    <n v="3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x v="0"/>
    <s v="film &amp; video/documentary"/>
    <n v="101"/>
    <n v="98"/>
    <s v="film &amp; video"/>
    <s v="documentary"/>
    <d v="2015-02-11T19:05:08"/>
    <d v="2015-03-13T18:05:08"/>
    <n v="2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x v="0"/>
    <s v="film &amp; video/documentary"/>
    <n v="110"/>
    <n v="70"/>
    <s v="film &amp; video"/>
    <s v="documentary"/>
    <d v="2016-07-08T10:08:10"/>
    <d v="2016-09-02T17:00:00"/>
    <n v="5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x v="0"/>
    <s v="film &amp; video/documentary"/>
    <n v="108"/>
    <n v="73"/>
    <s v="film &amp; video"/>
    <s v="documentary"/>
    <d v="2015-03-30T10:14:28"/>
    <d v="2015-04-29T10:14:28"/>
    <n v="3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x v="0"/>
    <s v="film &amp; video/documentary"/>
    <n v="125"/>
    <n v="146"/>
    <s v="film &amp; video"/>
    <s v="documentary"/>
    <d v="2017-02-06T08:03:27"/>
    <d v="2017-03-08T13:00:00"/>
    <n v="3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x v="0"/>
    <s v="film &amp; video/documentary"/>
    <n v="107"/>
    <n v="68"/>
    <s v="film &amp; video"/>
    <s v="documentary"/>
    <d v="2014-09-12T13:06:38"/>
    <d v="2014-09-30T19:59:00"/>
    <n v="1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x v="0"/>
    <s v="film &amp; video/documentary"/>
    <n v="100"/>
    <n v="170"/>
    <s v="film &amp; video"/>
    <s v="documentary"/>
    <d v="2016-03-30T10:44:25"/>
    <d v="2016-04-29T10:44:25"/>
    <n v="3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x v="0"/>
    <s v="film &amp; video/documentary"/>
    <n v="102"/>
    <n v="58"/>
    <s v="film &amp; video"/>
    <s v="documentary"/>
    <d v="2014-10-14T09:42:25"/>
    <d v="2014-11-13T19:00:00"/>
    <n v="3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x v="0"/>
    <s v="film &amp; video/documentary"/>
    <n v="102"/>
    <n v="120"/>
    <s v="film &amp; video"/>
    <s v="documentary"/>
    <d v="2015-04-17T15:18:14"/>
    <d v="2015-05-31T18:20:00"/>
    <n v="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x v="0"/>
    <s v="film &amp; video/documentary"/>
    <n v="123"/>
    <n v="100"/>
    <s v="film &amp; video"/>
    <s v="documentary"/>
    <d v="2015-04-20T14:39:50"/>
    <d v="2015-05-20T14:39:50"/>
    <n v="3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x v="0"/>
    <s v="film &amp; video/documentary"/>
    <n v="170"/>
    <n v="91"/>
    <s v="film &amp; video"/>
    <s v="documentary"/>
    <d v="2015-09-14T04:00:21"/>
    <d v="2015-10-14T04:00:21"/>
    <n v="3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x v="0"/>
    <s v="film &amp; video/documentary"/>
    <n v="112"/>
    <n v="118"/>
    <s v="film &amp; video"/>
    <s v="documentary"/>
    <d v="2015-10-15T03:53:29"/>
    <d v="2015-11-14T04:53:29"/>
    <n v="3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x v="0"/>
    <s v="film &amp; video/documentary"/>
    <n v="103"/>
    <n v="87"/>
    <s v="film &amp; video"/>
    <s v="documentary"/>
    <d v="2015-07-22T06:05:16"/>
    <d v="2015-08-21T06:05:16"/>
    <n v="3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x v="0"/>
    <s v="film &amp; video/documentary"/>
    <n v="107"/>
    <n v="72"/>
    <s v="film &amp; video"/>
    <s v="documentary"/>
    <d v="2017-01-25T03:58:28"/>
    <d v="2017-02-24T03:58:28"/>
    <n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x v="0"/>
    <s v="film &amp; video/documentary"/>
    <n v="115"/>
    <n v="130"/>
    <s v="film &amp; video"/>
    <s v="documentary"/>
    <d v="2016-08-03T17:35:09"/>
    <d v="2016-09-10T19:59:00"/>
    <n v="3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x v="0"/>
    <s v="film &amp; video/documentary"/>
    <n v="127"/>
    <n v="45"/>
    <s v="film &amp; video"/>
    <s v="documentary"/>
    <d v="2016-02-27T15:09:14"/>
    <d v="2016-04-07T14:09:14"/>
    <n v="39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x v="0"/>
    <s v="film &amp; video/documentary"/>
    <n v="117"/>
    <n v="41"/>
    <s v="film &amp; video"/>
    <s v="documentary"/>
    <d v="2014-09-07T20:01:08"/>
    <d v="2014-10-07T20:01:08"/>
    <n v="3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x v="0"/>
    <s v="film &amp; video/documentary"/>
    <n v="109"/>
    <n v="104"/>
    <s v="film &amp; video"/>
    <s v="documentary"/>
    <d v="2015-10-20T11:00:19"/>
    <d v="2015-11-19T12:00:19"/>
    <n v="3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x v="0"/>
    <s v="film &amp; video/documentary"/>
    <n v="104"/>
    <n v="125"/>
    <s v="film &amp; video"/>
    <s v="documentary"/>
    <d v="2016-03-09T11:52:01"/>
    <d v="2016-04-08T10:52:01"/>
    <n v="29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x v="0"/>
    <s v="film &amp; video/documentary"/>
    <n v="116"/>
    <n v="247"/>
    <s v="film &amp; video"/>
    <s v="documentary"/>
    <d v="2014-10-30T23:03:14"/>
    <d v="2014-12-01T00:03:14"/>
    <n v="31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x v="0"/>
    <s v="film &amp; video/documentary"/>
    <n v="103"/>
    <n v="79"/>
    <s v="film &amp; video"/>
    <s v="documentary"/>
    <d v="2016-02-15T11:16:33"/>
    <d v="2016-03-16T10:16:33"/>
    <n v="2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x v="0"/>
    <s v="film &amp; video/documentary"/>
    <n v="174"/>
    <n v="86"/>
    <s v="film &amp; video"/>
    <s v="documentary"/>
    <d v="2015-03-14T21:19:57"/>
    <d v="2015-04-23T21:19:57"/>
    <n v="4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x v="0"/>
    <s v="film &amp; video/documentary"/>
    <n v="103"/>
    <n v="193"/>
    <s v="film &amp; video"/>
    <s v="documentary"/>
    <d v="2016-05-17T12:38:41"/>
    <d v="2016-06-15T07:00:00"/>
    <n v="2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x v="0"/>
    <s v="film &amp; video/documentary"/>
    <n v="105"/>
    <n v="84"/>
    <s v="film &amp; video"/>
    <s v="documentary"/>
    <d v="2014-10-22T17:41:30"/>
    <d v="2014-11-13T21:12:00"/>
    <n v="22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x v="0"/>
    <s v="film &amp; video/documentary"/>
    <n v="101"/>
    <n v="140"/>
    <s v="film &amp; video"/>
    <s v="documentary"/>
    <d v="2015-06-08T13:33:00"/>
    <d v="2015-07-22T19:11:00"/>
    <n v="4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x v="0"/>
    <s v="film &amp; video/documentary"/>
    <n v="111"/>
    <n v="110"/>
    <s v="film &amp; video"/>
    <s v="documentary"/>
    <d v="2014-10-23T16:01:46"/>
    <d v="2014-11-22T17:01:46"/>
    <n v="3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x v="0"/>
    <s v="film &amp; video/documentary"/>
    <n v="124"/>
    <n v="140"/>
    <s v="film &amp; video"/>
    <s v="documentary"/>
    <d v="2014-07-16T21:03:11"/>
    <d v="2014-08-07T16:00:00"/>
    <n v="2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x v="0"/>
    <s v="film &amp; video/documentary"/>
    <n v="101"/>
    <n v="348"/>
    <s v="film &amp; video"/>
    <s v="documentary"/>
    <d v="2010-03-18T09:52:16"/>
    <d v="2010-05-02T11:22:00"/>
    <n v="4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x v="0"/>
    <s v="film &amp; video/documentary"/>
    <n v="110"/>
    <n v="68"/>
    <s v="film &amp; video"/>
    <s v="documentary"/>
    <d v="2014-05-21T12:37:52"/>
    <d v="2014-06-20T19:59:00"/>
    <n v="3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x v="0"/>
    <s v="film &amp; video/documentary"/>
    <n v="104"/>
    <n v="240"/>
    <s v="film &amp; video"/>
    <s v="documentary"/>
    <d v="2014-01-29T06:33:19"/>
    <d v="2014-02-28T06:33:19"/>
    <n v="3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x v="0"/>
    <s v="film &amp; video/documentary"/>
    <n v="101"/>
    <n v="287"/>
    <s v="film &amp; video"/>
    <s v="documentary"/>
    <d v="2012-04-20T11:01:58"/>
    <d v="2012-05-20T11:01:58"/>
    <n v="3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x v="0"/>
    <s v="film &amp; video/documentary"/>
    <n v="103"/>
    <n v="87"/>
    <s v="film &amp; video"/>
    <s v="documentary"/>
    <d v="2013-03-22T05:51:18"/>
    <d v="2013-04-30T20:59:00"/>
    <n v="3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x v="0"/>
    <s v="film &amp; video/documentary"/>
    <n v="104"/>
    <n v="82"/>
    <s v="film &amp; video"/>
    <s v="documentary"/>
    <d v="2015-02-08T06:32:02"/>
    <d v="2015-03-15T05:32:02"/>
    <n v="3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x v="0"/>
    <s v="film &amp; video/documentary"/>
    <n v="110"/>
    <n v="43"/>
    <s v="film &amp; video"/>
    <s v="documentary"/>
    <d v="2011-12-16T05:14:29"/>
    <d v="2012-01-15T05:14:29"/>
    <n v="3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x v="0"/>
    <s v="film &amp; video/documentary"/>
    <n v="122"/>
    <n v="709"/>
    <s v="film &amp; video"/>
    <s v="documentary"/>
    <d v="2016-12-07T11:05:00"/>
    <d v="2017-01-06T11:05:00"/>
    <n v="3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x v="0"/>
    <s v="film &amp; video/documentary"/>
    <n v="114"/>
    <n v="161"/>
    <s v="film &amp; video"/>
    <s v="documentary"/>
    <d v="2012-12-18T10:25:39"/>
    <d v="2013-02-01T10:25:39"/>
    <n v="4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x v="0"/>
    <s v="film &amp; video/documentary"/>
    <n v="125"/>
    <n v="42"/>
    <s v="film &amp; video"/>
    <s v="documentary"/>
    <d v="2016-02-25T05:50:44"/>
    <d v="2016-04-05T08:00:00"/>
    <n v="4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x v="0"/>
    <s v="film &amp; video/documentary"/>
    <n v="107"/>
    <n v="90"/>
    <s v="film &amp; video"/>
    <s v="documentary"/>
    <d v="2012-06-18T13:53:18"/>
    <d v="2012-07-18T13:53:18"/>
    <n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x v="0"/>
    <s v="film &amp; video/documentary"/>
    <n v="131"/>
    <n v="45"/>
    <s v="film &amp; video"/>
    <s v="documentary"/>
    <d v="2011-08-02T13:20:31"/>
    <d v="2011-09-16T13:20:31"/>
    <n v="4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x v="0"/>
    <s v="film &amp; video/documentary"/>
    <n v="120"/>
    <n v="43"/>
    <s v="film &amp; video"/>
    <s v="documentary"/>
    <d v="2014-01-18T15:38:31"/>
    <d v="2014-03-01T09:18:00"/>
    <n v="4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x v="0"/>
    <s v="film &amp; video/documentary"/>
    <n v="106"/>
    <n v="54"/>
    <s v="film &amp; video"/>
    <s v="documentary"/>
    <d v="2016-07-25T02:51:56"/>
    <d v="2016-08-25T02:51:56"/>
    <n v="3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x v="0"/>
    <s v="film &amp; video/documentary"/>
    <n v="114"/>
    <n v="103"/>
    <s v="film &amp; video"/>
    <s v="documentary"/>
    <d v="2015-10-14T22:01:08"/>
    <d v="2015-11-13T23:01:00"/>
    <n v="3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x v="0"/>
    <s v="film &amp; video/documentary"/>
    <n v="112"/>
    <n v="40"/>
    <s v="film &amp; video"/>
    <s v="documentary"/>
    <d v="2016-01-01T05:43:28"/>
    <d v="2016-01-25T15:52:00"/>
    <n v="2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x v="0"/>
    <s v="film &amp; video/documentary"/>
    <n v="116"/>
    <n v="117"/>
    <s v="film &amp; video"/>
    <s v="documentary"/>
    <d v="2012-03-19T08:31:12"/>
    <d v="2012-05-03T08:31:12"/>
    <n v="4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x v="0"/>
    <s v="film &amp; video/documentary"/>
    <n v="142"/>
    <n v="116"/>
    <s v="film &amp; video"/>
    <s v="documentary"/>
    <d v="2015-12-29T09:16:32"/>
    <d v="2016-01-23T09:16:32"/>
    <n v="2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x v="0"/>
    <s v="film &amp; video/documentary"/>
    <n v="105"/>
    <n v="104"/>
    <s v="film &amp; video"/>
    <s v="documentary"/>
    <d v="2012-06-25T08:45:17"/>
    <d v="2012-07-29T21:00:00"/>
    <n v="3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x v="0"/>
    <s v="film &amp; video/documentary"/>
    <n v="256"/>
    <n v="70"/>
    <s v="film &amp; video"/>
    <s v="documentary"/>
    <d v="2012-08-23T09:01:40"/>
    <d v="2012-09-06T09:01:40"/>
    <n v="1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x v="0"/>
    <s v="film &amp; video/documentary"/>
    <n v="207"/>
    <n v="43"/>
    <s v="film &amp; video"/>
    <s v="documentary"/>
    <d v="2014-04-25T18:49:19"/>
    <d v="2014-05-18T18:49:19"/>
    <n v="2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x v="0"/>
    <s v="film &amp; video/documentary"/>
    <n v="112"/>
    <n v="59"/>
    <s v="film &amp; video"/>
    <s v="documentary"/>
    <d v="2014-12-07T10:45:47"/>
    <d v="2015-01-06T10:45:47"/>
    <n v="3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x v="0"/>
    <s v="film &amp; video/documentary"/>
    <n v="106"/>
    <n v="112"/>
    <s v="film &amp; video"/>
    <s v="documentary"/>
    <d v="2014-10-22T06:01:41"/>
    <d v="2014-11-21T07:01:41"/>
    <n v="3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x v="0"/>
    <s v="film &amp; video/documentary"/>
    <n v="100"/>
    <n v="46"/>
    <s v="film &amp; video"/>
    <s v="documentary"/>
    <d v="2015-07-26T14:49:51"/>
    <d v="2015-08-10T14:49:51"/>
    <n v="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x v="0"/>
    <s v="film &amp; video/documentary"/>
    <n v="214"/>
    <n v="145"/>
    <s v="film &amp; video"/>
    <s v="documentary"/>
    <d v="2015-07-15T08:14:18"/>
    <d v="2015-08-14T22:00:00"/>
    <n v="3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x v="0"/>
    <s v="film &amp; video/documentary"/>
    <n v="126"/>
    <n v="89"/>
    <s v="film &amp; video"/>
    <s v="documentary"/>
    <d v="2016-06-27T17:49:40"/>
    <d v="2016-07-27T17:49:40"/>
    <n v="3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x v="0"/>
    <s v="film &amp; video/documentary"/>
    <n v="182"/>
    <n v="82"/>
    <s v="film &amp; video"/>
    <s v="documentary"/>
    <d v="2014-02-03T17:30:50"/>
    <d v="2014-03-07T14:59:00"/>
    <n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x v="0"/>
    <s v="film &amp; video/documentary"/>
    <n v="100"/>
    <n v="71"/>
    <s v="film &amp; video"/>
    <s v="documentary"/>
    <d v="2015-04-17T16:52:52"/>
    <d v="2015-05-07T16:52:52"/>
    <n v="2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x v="0"/>
    <s v="film &amp; video/documentary"/>
    <n v="101"/>
    <n v="104"/>
    <s v="film &amp; video"/>
    <s v="documentary"/>
    <d v="2011-11-17T17:00:51"/>
    <d v="2011-12-17T16:59:00"/>
    <n v="2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x v="0"/>
    <s v="film &amp; video/documentary"/>
    <n v="101"/>
    <n v="91"/>
    <s v="film &amp; video"/>
    <s v="documentary"/>
    <d v="2011-08-08T09:12:51"/>
    <d v="2011-09-07T19:00:00"/>
    <n v="3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x v="0"/>
    <s v="film &amp; video/documentary"/>
    <n v="110"/>
    <n v="157"/>
    <s v="film &amp; video"/>
    <s v="documentary"/>
    <d v="2013-09-09T09:00:52"/>
    <d v="2013-10-10T09:00:52"/>
    <n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x v="0"/>
    <s v="film &amp; video/documentary"/>
    <n v="112"/>
    <n v="105"/>
    <s v="film &amp; video"/>
    <s v="documentary"/>
    <d v="2016-02-17T11:38:02"/>
    <d v="2016-04-17T10:38:02"/>
    <n v="5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x v="0"/>
    <s v="film &amp; video/documentary"/>
    <n v="108"/>
    <n v="59"/>
    <s v="film &amp; video"/>
    <s v="documentary"/>
    <d v="2012-03-22T13:49:20"/>
    <d v="2012-04-27T13:32:00"/>
    <n v="3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x v="0"/>
    <s v="film &amp; video/documentary"/>
    <n v="107"/>
    <n v="82"/>
    <s v="film &amp; video"/>
    <s v="documentary"/>
    <d v="2012-06-22T05:33:26"/>
    <d v="2012-07-07T05:33:26"/>
    <n v="1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x v="0"/>
    <s v="film &amp; video/documentary"/>
    <n v="104"/>
    <n v="56"/>
    <s v="film &amp; video"/>
    <s v="documentary"/>
    <d v="2010-07-20T10:38:04"/>
    <d v="2010-08-31T19:44:00"/>
    <n v="4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x v="0"/>
    <s v="film &amp; video/documentary"/>
    <n v="125"/>
    <n v="140"/>
    <s v="film &amp; video"/>
    <s v="documentary"/>
    <d v="2015-03-15T11:02:06"/>
    <d v="2015-04-29T11:02:06"/>
    <n v="4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x v="0"/>
    <s v="film &amp; video/documentary"/>
    <n v="107"/>
    <n v="225"/>
    <s v="film &amp; video"/>
    <s v="documentary"/>
    <d v="2016-11-13T13:01:07"/>
    <d v="2016-12-14T04:00:00"/>
    <n v="3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x v="0"/>
    <s v="film &amp; video/documentary"/>
    <n v="112"/>
    <n v="181"/>
    <s v="film &amp; video"/>
    <s v="documentary"/>
    <d v="2014-04-16T07:15:47"/>
    <d v="2014-05-16T19:30:00"/>
    <n v="3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x v="0"/>
    <s v="film &amp; video/documentary"/>
    <n v="104"/>
    <n v="711"/>
    <s v="film &amp; video"/>
    <s v="documentary"/>
    <d v="2011-07-08T12:12:50"/>
    <d v="2011-08-07T12:12:50"/>
    <n v="3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x v="0"/>
    <s v="film &amp; video/documentary"/>
    <n v="142"/>
    <n v="66"/>
    <s v="film &amp; video"/>
    <s v="documentary"/>
    <d v="2015-10-15T04:56:57"/>
    <d v="2015-11-05T05:56:57"/>
    <n v="21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x v="0"/>
    <s v="film &amp; video/documentary"/>
    <n v="105"/>
    <n v="75"/>
    <s v="film &amp; video"/>
    <s v="documentary"/>
    <d v="2011-06-23T23:27:21"/>
    <d v="2011-08-09T23:08:00"/>
    <n v="4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x v="0"/>
    <s v="film &amp; video/documentary"/>
    <n v="103"/>
    <n v="133"/>
    <s v="film &amp; video"/>
    <s v="documentary"/>
    <d v="2014-01-07T07:04:22"/>
    <d v="2014-02-05T15:04:00"/>
    <n v="29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x v="0"/>
    <s v="film &amp; video/documentary"/>
    <n v="108"/>
    <n v="55"/>
    <s v="film &amp; video"/>
    <s v="documentary"/>
    <d v="2014-02-03T18:02:19"/>
    <d v="2014-03-05T18:02:19"/>
    <n v="3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x v="0"/>
    <s v="film &amp; video/documentary"/>
    <n v="108"/>
    <n v="86"/>
    <s v="film &amp; video"/>
    <s v="documentary"/>
    <d v="2011-04-04T19:53:57"/>
    <d v="2011-05-08T21:59:00"/>
    <n v="3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x v="0"/>
    <s v="film &amp; video/documentary"/>
    <n v="102"/>
    <n v="92"/>
    <s v="film &amp; video"/>
    <s v="documentary"/>
    <d v="2011-09-20T12:54:10"/>
    <d v="2011-11-19T13:54:10"/>
    <n v="6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x v="0"/>
    <s v="film &amp; video/documentary"/>
    <n v="101"/>
    <n v="160"/>
    <s v="film &amp; video"/>
    <s v="documentary"/>
    <d v="2013-09-26T09:39:50"/>
    <d v="2013-11-05T10:39:50"/>
    <n v="4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x v="0"/>
    <s v="film &amp; video/documentary"/>
    <n v="137"/>
    <n v="46"/>
    <s v="film &amp; video"/>
    <s v="documentary"/>
    <d v="2016-06-22T12:42:24"/>
    <d v="2016-07-22T12:42:24"/>
    <n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x v="0"/>
    <s v="film &amp; video/documentary"/>
    <n v="128"/>
    <n v="183"/>
    <s v="film &amp; video"/>
    <s v="documentary"/>
    <d v="2015-04-19T15:33:17"/>
    <d v="2015-06-18T15:33:17"/>
    <n v="6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x v="0"/>
    <s v="film &amp; video/documentary"/>
    <n v="101"/>
    <n v="126"/>
    <s v="film &amp; video"/>
    <s v="documentary"/>
    <d v="2013-11-19T20:13:24"/>
    <d v="2013-12-21T21:00:00"/>
    <n v="3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x v="0"/>
    <s v="film &amp; video/documentary"/>
    <n v="127"/>
    <n v="58"/>
    <s v="film &amp; video"/>
    <s v="documentary"/>
    <d v="2012-07-09T09:49:38"/>
    <d v="2012-07-25T09:49:38"/>
    <n v="1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x v="0"/>
    <s v="film &amp; video/documentary"/>
    <n v="105"/>
    <n v="79"/>
    <s v="film &amp; video"/>
    <s v="documentary"/>
    <d v="2012-06-19T13:03:31"/>
    <d v="2012-07-19T13:03:31"/>
    <n v="3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x v="0"/>
    <s v="film &amp; video/documentary"/>
    <n v="103"/>
    <n v="91"/>
    <s v="film &amp; video"/>
    <s v="documentary"/>
    <d v="2013-09-11T17:31:05"/>
    <d v="2013-10-11T17:31:05"/>
    <n v="3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x v="0"/>
    <s v="film &amp; video/documentary"/>
    <n v="102"/>
    <n v="68"/>
    <s v="film &amp; video"/>
    <s v="documentary"/>
    <d v="2014-09-22T12:26:42"/>
    <d v="2014-10-17T04:00:00"/>
    <n v="2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x v="0"/>
    <s v="film &amp; video/documentary"/>
    <n v="120"/>
    <n v="48"/>
    <s v="film &amp; video"/>
    <s v="documentary"/>
    <d v="2014-01-09T01:30:31"/>
    <d v="2014-02-08T01:30:31"/>
    <n v="3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x v="0"/>
    <s v="film &amp; video/documentary"/>
    <n v="100"/>
    <n v="202"/>
    <s v="film &amp; video"/>
    <s v="documentary"/>
    <d v="2013-03-27T15:17:40"/>
    <d v="2013-04-07T20:33:00"/>
    <n v="1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x v="0"/>
    <s v="film &amp; video/documentary"/>
    <n v="101"/>
    <n v="217"/>
    <s v="film &amp; video"/>
    <s v="documentary"/>
    <d v="2015-06-22T22:46:37"/>
    <d v="2015-07-22T22:46:37"/>
    <n v="3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x v="0"/>
    <s v="film &amp; video/documentary"/>
    <n v="100"/>
    <n v="110"/>
    <s v="film &amp; video"/>
    <s v="documentary"/>
    <d v="2013-04-30T12:13:07"/>
    <d v="2013-06-29T12:13:07"/>
    <n v="6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x v="1"/>
    <s v="film &amp; video/animation"/>
    <n v="0"/>
    <n v="5"/>
    <s v="film &amp; video"/>
    <s v="animation"/>
    <d v="2014-02-11T21:40:31"/>
    <d v="2014-03-13T20:40:31"/>
    <n v="29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x v="1"/>
    <s v="film &amp; video/animation"/>
    <n v="2"/>
    <n v="50"/>
    <s v="film &amp; video"/>
    <s v="animation"/>
    <d v="2015-06-22T03:47:36"/>
    <d v="2015-08-21T03:47:36"/>
    <n v="6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x v="1"/>
    <s v="film &amp; video/animation"/>
    <n v="1"/>
    <n v="36"/>
    <s v="film &amp; video"/>
    <s v="animation"/>
    <d v="2014-08-11T22:14:57"/>
    <d v="2014-09-10T22:14:57"/>
    <n v="3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x v="1"/>
    <s v="film &amp; video/animation"/>
    <n v="1"/>
    <n v="12"/>
    <s v="film &amp; video"/>
    <s v="animation"/>
    <d v="2013-05-06T14:13:50"/>
    <d v="2013-06-05T14:13:50"/>
    <n v="3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x v="1"/>
    <s v="film &amp; video/animation"/>
    <n v="7"/>
    <n v="41"/>
    <s v="film &amp; video"/>
    <s v="animation"/>
    <d v="2012-01-26T01:01:39"/>
    <d v="2012-03-26T00:01:39"/>
    <n v="5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x v="1"/>
    <s v="film &amp; video/animation"/>
    <n v="0"/>
    <n v="3"/>
    <s v="film &amp; video"/>
    <s v="animation"/>
    <d v="2015-09-28T12:40:04"/>
    <d v="2015-11-27T13:40:04"/>
    <n v="6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x v="1"/>
    <s v="film &amp; video/animation"/>
    <n v="1"/>
    <n v="17"/>
    <s v="film &amp; video"/>
    <s v="animation"/>
    <d v="2016-01-31T09:05:14"/>
    <d v="2016-03-01T09:05:14"/>
    <n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x v="1"/>
    <s v="film &amp; video/animation"/>
    <n v="0"/>
    <n v="0"/>
    <s v="film &amp; video"/>
    <s v="animation"/>
    <d v="2015-10-08T13:49:00"/>
    <d v="2015-10-22T10:59:00"/>
    <n v="13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x v="1"/>
    <s v="film &amp; video/animation"/>
    <n v="6"/>
    <n v="52"/>
    <s v="film &amp; video"/>
    <s v="animation"/>
    <d v="2014-05-19T10:24:05"/>
    <d v="2014-06-16T14:00:00"/>
    <n v="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x v="1"/>
    <s v="film &amp; video/animation"/>
    <n v="0"/>
    <n v="0"/>
    <s v="film &amp; video"/>
    <s v="animation"/>
    <d v="2009-09-14T13:38:02"/>
    <d v="2009-11-26T20:59:00"/>
    <n v="7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x v="1"/>
    <s v="film &amp; video/animation"/>
    <n v="2"/>
    <n v="5"/>
    <s v="film &amp; video"/>
    <s v="animation"/>
    <d v="2013-08-26T18:34:27"/>
    <d v="2013-09-10T18:34:27"/>
    <n v="1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x v="1"/>
    <s v="film &amp; video/animation"/>
    <n v="14"/>
    <n v="52"/>
    <s v="film &amp; video"/>
    <s v="animation"/>
    <d v="2016-06-05T12:54:43"/>
    <d v="2016-07-05T12:54:43"/>
    <n v="3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x v="1"/>
    <s v="film &amp; video/animation"/>
    <n v="10"/>
    <n v="71"/>
    <s v="film &amp; video"/>
    <s v="animation"/>
    <d v="2015-08-22T09:26:21"/>
    <d v="2015-10-21T09:26:21"/>
    <n v="6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x v="1"/>
    <s v="film &amp; video/animation"/>
    <n v="0"/>
    <n v="0"/>
    <s v="film &amp; video"/>
    <s v="animation"/>
    <d v="2015-08-12T07:07:02"/>
    <d v="2015-10-11T07:07:02"/>
    <n v="6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x v="1"/>
    <s v="film &amp; video/animation"/>
    <n v="5"/>
    <n v="63"/>
    <s v="film &amp; video"/>
    <s v="animation"/>
    <d v="2013-10-29T12:01:42"/>
    <d v="2013-12-01T13:01:42"/>
    <n v="3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x v="1"/>
    <s v="film &amp; video/animation"/>
    <n v="0"/>
    <n v="1"/>
    <s v="film &amp; video"/>
    <s v="animation"/>
    <d v="2013-08-14T09:56:20"/>
    <d v="2013-09-13T09:56:20"/>
    <n v="3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x v="1"/>
    <s v="film &amp; video/animation"/>
    <n v="0"/>
    <n v="0"/>
    <s v="film &amp; video"/>
    <s v="animation"/>
    <d v="2013-07-01T00:41:53"/>
    <d v="2013-07-31T00:41:53"/>
    <n v="3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x v="1"/>
    <s v="film &amp; video/animation"/>
    <n v="0"/>
    <n v="0"/>
    <s v="film &amp; video"/>
    <s v="animation"/>
    <d v="2016-08-08T23:38:46"/>
    <d v="2016-10-07T23:38:46"/>
    <n v="6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x v="1"/>
    <s v="film &amp; video/animation"/>
    <n v="9"/>
    <n v="171"/>
    <s v="film &amp; video"/>
    <s v="animation"/>
    <d v="2015-10-18T22:15:58"/>
    <d v="2015-11-17T23:15:58"/>
    <n v="3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x v="1"/>
    <s v="film &amp; video/animation"/>
    <n v="0"/>
    <n v="0"/>
    <s v="film &amp; video"/>
    <s v="animation"/>
    <d v="2014-10-07T10:16:58"/>
    <d v="2014-10-17T10:16:58"/>
    <n v="1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x v="1"/>
    <s v="film &amp; video/animation"/>
    <n v="0"/>
    <n v="5"/>
    <s v="film &amp; video"/>
    <s v="animation"/>
    <d v="2016-02-23T15:39:13"/>
    <d v="2016-03-24T14:39:13"/>
    <n v="29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x v="1"/>
    <s v="film &amp; video/animation"/>
    <n v="0"/>
    <n v="0"/>
    <s v="film &amp; video"/>
    <s v="animation"/>
    <d v="2013-10-03T11:03:16"/>
    <d v="2013-11-02T11:03:16"/>
    <n v="30"/>
  </r>
  <r>
    <n v="442"/>
    <s v="The Paranormal Idiot"/>
    <s v="Doomsday is here"/>
    <n v="17000"/>
    <n v="6691"/>
    <x v="2"/>
    <s v="US"/>
    <s v="USD"/>
    <n v="1424380783"/>
    <n v="1421788783"/>
    <b v="0"/>
    <n v="17"/>
    <x v="1"/>
    <s v="film &amp; video/animation"/>
    <n v="39"/>
    <n v="394"/>
    <s v="film &amp; video"/>
    <s v="animation"/>
    <d v="2015-01-20T13:19:43"/>
    <d v="2015-02-19T13:19:43"/>
    <n v="3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x v="1"/>
    <s v="film &amp; video/animation"/>
    <n v="0"/>
    <n v="5"/>
    <s v="film &amp; video"/>
    <s v="animation"/>
    <d v="2014-01-10T16:21:41"/>
    <d v="2014-02-09T16:21:41"/>
    <n v="3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x v="1"/>
    <s v="film &amp; video/animation"/>
    <n v="5"/>
    <n v="50"/>
    <s v="film &amp; video"/>
    <s v="animation"/>
    <d v="2011-12-17T13:46:01"/>
    <d v="2012-02-15T13:46:01"/>
    <n v="6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x v="1"/>
    <s v="film &amp; video/animation"/>
    <n v="0"/>
    <n v="1"/>
    <s v="film &amp; video"/>
    <s v="animation"/>
    <d v="2015-05-06T00:02:55"/>
    <d v="2015-05-21T00:02:55"/>
    <n v="1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x v="1"/>
    <s v="film &amp; video/animation"/>
    <n v="7"/>
    <n v="48"/>
    <s v="film &amp; video"/>
    <s v="animation"/>
    <d v="2015-02-01T18:00:20"/>
    <d v="2015-03-03T18:00:20"/>
    <n v="3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x v="1"/>
    <s v="film &amp; video/animation"/>
    <n v="0"/>
    <n v="5"/>
    <s v="film &amp; video"/>
    <s v="animation"/>
    <d v="2013-02-26T05:19:23"/>
    <d v="2013-03-23T04:19:23"/>
    <n v="2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x v="1"/>
    <s v="film &amp; video/animation"/>
    <n v="3"/>
    <n v="21"/>
    <s v="film &amp; video"/>
    <s v="animation"/>
    <d v="2014-04-24T10:11:35"/>
    <d v="2014-05-14T10:11:35"/>
    <n v="2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x v="1"/>
    <s v="film &amp; video/animation"/>
    <n v="2"/>
    <n v="9"/>
    <s v="film &amp; video"/>
    <s v="animation"/>
    <d v="2013-09-17T05:38:05"/>
    <d v="2013-10-17T05:38:05"/>
    <n v="3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x v="1"/>
    <s v="film &amp; video/animation"/>
    <n v="1"/>
    <n v="57"/>
    <s v="film &amp; video"/>
    <s v="animation"/>
    <d v="2014-01-15T14:43:20"/>
    <d v="2014-02-14T14:43:20"/>
    <n v="3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x v="1"/>
    <s v="film &amp; video/animation"/>
    <n v="0"/>
    <n v="0"/>
    <s v="film &amp; video"/>
    <s v="animation"/>
    <d v="2013-12-26T09:09:51"/>
    <d v="2014-01-25T09:09:51"/>
    <n v="3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x v="1"/>
    <s v="film &amp; video/animation"/>
    <n v="64"/>
    <n v="40"/>
    <s v="film &amp; video"/>
    <s v="animation"/>
    <d v="2015-04-13T08:53:35"/>
    <d v="2015-05-13T08:53:35"/>
    <n v="3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x v="1"/>
    <s v="film &amp; video/animation"/>
    <n v="0"/>
    <n v="13"/>
    <s v="film &amp; video"/>
    <s v="animation"/>
    <d v="2015-02-03T11:47:59"/>
    <d v="2015-02-19T11:47:59"/>
    <n v="16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x v="1"/>
    <s v="film &amp; video/animation"/>
    <n v="1"/>
    <n v="16"/>
    <s v="film &amp; video"/>
    <s v="animation"/>
    <d v="2014-10-26T09:12:51"/>
    <d v="2014-11-26T05:14:00"/>
    <n v="3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x v="1"/>
    <s v="film &amp; video/animation"/>
    <n v="0"/>
    <n v="23"/>
    <s v="film &amp; video"/>
    <s v="animation"/>
    <d v="2012-03-02T16:03:42"/>
    <d v="2012-04-16T16:31:00"/>
    <n v="4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x v="1"/>
    <s v="film &amp; video/animation"/>
    <n v="1"/>
    <n v="20"/>
    <s v="film &amp; video"/>
    <s v="animation"/>
    <d v="2013-09-30T08:40:01"/>
    <d v="2013-10-21T19:59:00"/>
    <n v="2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x v="1"/>
    <s v="film &amp; video/animation"/>
    <n v="0"/>
    <n v="0"/>
    <s v="film &amp; video"/>
    <s v="animation"/>
    <d v="2014-07-17T10:25:12"/>
    <d v="2014-08-16T10:25:12"/>
    <n v="3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x v="1"/>
    <s v="film &amp; video/animation"/>
    <n v="8"/>
    <n v="17"/>
    <s v="film &amp; video"/>
    <s v="animation"/>
    <d v="2013-04-14T08:47:40"/>
    <d v="2013-05-14T08:47:40"/>
    <n v="3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x v="1"/>
    <s v="film &amp; video/animation"/>
    <n v="0"/>
    <n v="25"/>
    <s v="film &amp; video"/>
    <s v="animation"/>
    <d v="2011-09-14T07:22:07"/>
    <d v="2011-11-13T08:22:07"/>
    <n v="6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x v="1"/>
    <s v="film &amp; video/animation"/>
    <n v="0"/>
    <n v="13"/>
    <s v="film &amp; video"/>
    <s v="animation"/>
    <d v="2014-04-30T05:01:15"/>
    <d v="2014-05-31T20:00:00"/>
    <n v="3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x v="1"/>
    <s v="film &amp; video/animation"/>
    <n v="0"/>
    <n v="0"/>
    <s v="film &amp; video"/>
    <s v="animation"/>
    <d v="2013-05-13T12:19:27"/>
    <d v="2013-06-02T12:19:27"/>
    <n v="2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x v="1"/>
    <s v="film &amp; video/animation"/>
    <n v="0"/>
    <n v="0"/>
    <s v="film &amp; video"/>
    <s v="animation"/>
    <d v="2011-06-10T19:02:21"/>
    <d v="2011-08-09T19:02:21"/>
    <n v="6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x v="1"/>
    <s v="film &amp; video/animation"/>
    <n v="2"/>
    <n v="114"/>
    <s v="film &amp; video"/>
    <s v="animation"/>
    <d v="2011-07-26T09:02:33"/>
    <d v="2011-09-24T09:02:33"/>
    <n v="6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x v="1"/>
    <s v="film &amp; video/animation"/>
    <n v="0"/>
    <n v="1"/>
    <s v="film &amp; video"/>
    <s v="animation"/>
    <d v="2016-04-28T12:22:15"/>
    <d v="2016-05-18T12:22:15"/>
    <n v="2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x v="1"/>
    <s v="film &amp; video/animation"/>
    <n v="27"/>
    <n v="17"/>
    <s v="film &amp; video"/>
    <s v="animation"/>
    <d v="2014-06-10T18:52:54"/>
    <d v="2014-06-26T18:52:54"/>
    <n v="1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x v="1"/>
    <s v="film &amp; video/animation"/>
    <n v="1"/>
    <n v="15"/>
    <s v="film &amp; video"/>
    <s v="animation"/>
    <d v="2012-08-08T14:37:44"/>
    <d v="2012-09-07T14:37:44"/>
    <n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x v="1"/>
    <s v="film &amp; video/animation"/>
    <n v="22"/>
    <n v="111"/>
    <s v="film &amp; video"/>
    <s v="animation"/>
    <d v="2012-08-14T08:18:54"/>
    <d v="2012-09-28T08:18:54"/>
    <n v="4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x v="1"/>
    <s v="film &amp; video/animation"/>
    <n v="0"/>
    <n v="0"/>
    <s v="film &amp; video"/>
    <s v="animation"/>
    <d v="2012-05-11T20:01:23"/>
    <d v="2012-07-10T19:51:05"/>
    <n v="59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x v="1"/>
    <s v="film &amp; video/animation"/>
    <n v="0"/>
    <n v="0"/>
    <s v="film &amp; video"/>
    <s v="animation"/>
    <d v="2014-07-07T15:45:24"/>
    <d v="2014-09-05T15:45:24"/>
    <n v="6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x v="1"/>
    <s v="film &amp; video/animation"/>
    <n v="1"/>
    <n v="26"/>
    <s v="film &amp; video"/>
    <s v="animation"/>
    <d v="2013-11-26T20:01:29"/>
    <d v="2014-01-15T20:00:00"/>
    <n v="4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x v="1"/>
    <s v="film &amp; video/animation"/>
    <n v="12"/>
    <n v="38"/>
    <s v="film &amp; video"/>
    <s v="animation"/>
    <d v="2014-03-05T09:19:39"/>
    <d v="2014-04-19T08:19:39"/>
    <n v="4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x v="1"/>
    <s v="film &amp; video/animation"/>
    <n v="18"/>
    <n v="28"/>
    <s v="film &amp; video"/>
    <s v="animation"/>
    <d v="2014-07-24T14:08:38"/>
    <d v="2014-08-23T14:08:38"/>
    <n v="3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x v="1"/>
    <s v="film &amp; video/animation"/>
    <n v="3"/>
    <n v="62"/>
    <s v="film &amp; video"/>
    <s v="animation"/>
    <d v="2014-08-18T08:45:19"/>
    <d v="2014-09-17T08:45:19"/>
    <n v="3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x v="1"/>
    <s v="film &amp; video/animation"/>
    <n v="0"/>
    <n v="1"/>
    <s v="film &amp; video"/>
    <s v="animation"/>
    <d v="2017-01-17T23:53:49"/>
    <d v="2017-02-16T23:53:49"/>
    <n v="3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x v="1"/>
    <s v="film &amp; video/animation"/>
    <n v="0"/>
    <n v="0"/>
    <s v="film &amp; video"/>
    <s v="animation"/>
    <d v="2015-04-05T18:04:03"/>
    <d v="2015-05-05T18:04:03"/>
    <n v="3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x v="1"/>
    <s v="film &amp; video/animation"/>
    <n v="2"/>
    <n v="40"/>
    <s v="film &amp; video"/>
    <s v="animation"/>
    <d v="2014-04-28T15:24:01"/>
    <d v="2014-06-02T19:59:00"/>
    <n v="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x v="1"/>
    <s v="film &amp; video/animation"/>
    <n v="0"/>
    <n v="0"/>
    <s v="film &amp; video"/>
    <s v="animation"/>
    <d v="2012-03-19T12:02:14"/>
    <d v="2012-05-18T12:02:14"/>
    <n v="6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x v="1"/>
    <s v="film &amp; video/animation"/>
    <n v="0"/>
    <n v="0"/>
    <s v="film &amp; video"/>
    <s v="animation"/>
    <d v="2015-03-02T13:51:49"/>
    <d v="2015-04-01T12:51:49"/>
    <n v="2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x v="1"/>
    <s v="film &amp; video/animation"/>
    <n v="33"/>
    <n v="89"/>
    <s v="film &amp; video"/>
    <s v="animation"/>
    <d v="2014-09-22T01:47:15"/>
    <d v="2014-11-21T02:47:15"/>
    <n v="6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x v="1"/>
    <s v="film &amp; video/animation"/>
    <n v="19"/>
    <n v="55"/>
    <s v="film &amp; video"/>
    <s v="animation"/>
    <d v="2013-07-10T04:00:15"/>
    <d v="2013-08-09T04:00:15"/>
    <n v="3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x v="1"/>
    <s v="film &amp; video/animation"/>
    <n v="6"/>
    <n v="87"/>
    <s v="film &amp; video"/>
    <s v="animation"/>
    <d v="2012-09-10T08:08:09"/>
    <d v="2012-10-10T08:08:09"/>
    <n v="3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x v="1"/>
    <s v="film &amp; video/animation"/>
    <n v="0"/>
    <n v="10"/>
    <s v="film &amp; video"/>
    <s v="animation"/>
    <d v="2016-03-18T13:31:30"/>
    <d v="2016-04-14T06:34:00"/>
    <n v="2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x v="1"/>
    <s v="film &amp; video/animation"/>
    <n v="50"/>
    <n v="51"/>
    <s v="film &amp; video"/>
    <s v="animation"/>
    <d v="2012-11-29T20:44:32"/>
    <d v="2013-01-28T20:44:32"/>
    <n v="6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x v="1"/>
    <s v="film &amp; video/animation"/>
    <n v="0"/>
    <n v="14"/>
    <s v="film &amp; video"/>
    <s v="animation"/>
    <d v="2015-09-25T14:32:52"/>
    <d v="2015-11-05T15:32:52"/>
    <n v="41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x v="1"/>
    <s v="film &amp; video/animation"/>
    <n v="22"/>
    <n v="67"/>
    <s v="film &amp; video"/>
    <s v="animation"/>
    <d v="2013-04-17T04:08:19"/>
    <d v="2013-05-17T04:08:19"/>
    <n v="3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x v="1"/>
    <s v="film &amp; video/animation"/>
    <n v="0"/>
    <n v="50"/>
    <s v="film &amp; video"/>
    <s v="animation"/>
    <d v="2014-05-02T14:37:19"/>
    <d v="2014-06-01T14:37:19"/>
    <n v="3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x v="1"/>
    <s v="film &amp; video/animation"/>
    <n v="0"/>
    <n v="0"/>
    <s v="film &amp; video"/>
    <s v="animation"/>
    <d v="2016-10-26T06:16:34"/>
    <d v="2016-12-25T07:16:34"/>
    <n v="6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x v="1"/>
    <s v="film &amp; video/animation"/>
    <n v="0"/>
    <n v="0"/>
    <s v="film &amp; video"/>
    <s v="animation"/>
    <d v="2016-12-09T17:18:20"/>
    <d v="2017-01-08T17:18:20"/>
    <n v="3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x v="1"/>
    <s v="film &amp; video/animation"/>
    <n v="0"/>
    <n v="72"/>
    <s v="film &amp; video"/>
    <s v="animation"/>
    <d v="2011-12-05T03:33:36"/>
    <d v="2012-01-05T03:33:00"/>
    <n v="30"/>
  </r>
  <r>
    <n v="490"/>
    <s v="PROJECT IS CANCELLED"/>
    <s v="Cancelled"/>
    <n v="1000"/>
    <n v="0"/>
    <x v="2"/>
    <s v="US"/>
    <s v="USD"/>
    <n v="1345677285"/>
    <n v="1343085285"/>
    <b v="0"/>
    <n v="0"/>
    <x v="1"/>
    <s v="film &amp; video/animation"/>
    <n v="0"/>
    <n v="0"/>
    <s v="film &amp; video"/>
    <s v="animation"/>
    <d v="2012-07-23T15:14:45"/>
    <d v="2012-08-22T15:14:45"/>
    <n v="3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x v="1"/>
    <s v="film &amp; video/animation"/>
    <n v="0"/>
    <n v="0"/>
    <s v="film &amp; video"/>
    <s v="animation"/>
    <d v="2015-12-28T15:34:59"/>
    <d v="2016-01-27T15:34:59"/>
    <n v="3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x v="1"/>
    <s v="film &amp; video/animation"/>
    <n v="0"/>
    <n v="0"/>
    <s v="film &amp; video"/>
    <s v="animation"/>
    <d v="2016-08-13T16:50:30"/>
    <d v="2016-10-12T16:50:30"/>
    <n v="6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x v="1"/>
    <s v="film &amp; video/animation"/>
    <n v="0"/>
    <n v="0"/>
    <s v="film &amp; video"/>
    <s v="animation"/>
    <d v="2015-04-20T09:25:38"/>
    <d v="2015-05-20T09:25:38"/>
    <n v="3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x v="1"/>
    <s v="film &amp; video/animation"/>
    <n v="0"/>
    <n v="10"/>
    <s v="film &amp; video"/>
    <s v="animation"/>
    <d v="2014-06-09T11:56:05"/>
    <d v="2014-07-02T19:00:00"/>
    <n v="2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x v="1"/>
    <s v="film &amp; video/animation"/>
    <n v="0"/>
    <n v="0"/>
    <s v="film &amp; video"/>
    <s v="animation"/>
    <d v="2015-06-16T11:51:45"/>
    <d v="2015-07-16T11:51:45"/>
    <n v="3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x v="1"/>
    <s v="film &amp; video/animation"/>
    <n v="0"/>
    <n v="1"/>
    <s v="film &amp; video"/>
    <s v="animation"/>
    <d v="2013-12-12T14:21:14"/>
    <d v="2014-02-10T14:21:14"/>
    <n v="60"/>
  </r>
  <r>
    <n v="497"/>
    <s v="Galaxy Probe Kids"/>
    <s v="live-action/animated series pilot."/>
    <n v="4480"/>
    <n v="30"/>
    <x v="2"/>
    <s v="US"/>
    <s v="USD"/>
    <n v="1419483600"/>
    <n v="1414889665"/>
    <b v="0"/>
    <n v="3"/>
    <x v="1"/>
    <s v="film &amp; video/animation"/>
    <n v="1"/>
    <n v="10"/>
    <s v="film &amp; video"/>
    <s v="animation"/>
    <d v="2014-11-01T16:54:25"/>
    <d v="2014-12-24T21:00:00"/>
    <n v="5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x v="1"/>
    <s v="film &amp; video/animation"/>
    <n v="5"/>
    <n v="136"/>
    <s v="film &amp; video"/>
    <s v="animation"/>
    <d v="2011-11-11T10:17:29"/>
    <d v="2011-12-23T10:17:29"/>
    <n v="4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x v="1"/>
    <s v="film &amp; video/animation"/>
    <n v="10"/>
    <n v="73"/>
    <s v="film &amp; video"/>
    <s v="animation"/>
    <d v="2009-08-18T13:29:28"/>
    <d v="2009-10-12T12:59:00"/>
    <n v="5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x v="1"/>
    <s v="film &amp; video/animation"/>
    <n v="3"/>
    <n v="54"/>
    <s v="film &amp; video"/>
    <s v="animation"/>
    <d v="2010-03-10T13:15:51"/>
    <d v="2010-05-08T14:16:00"/>
    <n v="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x v="1"/>
    <s v="film &amp; video/animation"/>
    <n v="0"/>
    <n v="0"/>
    <s v="film &amp; video"/>
    <s v="animation"/>
    <d v="2011-06-08T21:37:31"/>
    <d v="2011-07-08T21:37:31"/>
    <n v="3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x v="1"/>
    <s v="film &amp; video/animation"/>
    <n v="1"/>
    <n v="58"/>
    <s v="film &amp; video"/>
    <s v="animation"/>
    <d v="2012-02-17T05:17:05"/>
    <d v="2012-03-18T04:17:05"/>
    <n v="29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x v="1"/>
    <s v="film &amp; video/animation"/>
    <n v="2"/>
    <n v="13"/>
    <s v="film &amp; video"/>
    <s v="animation"/>
    <d v="2014-12-18T04:38:23"/>
    <d v="2015-01-17T04:38:23"/>
    <n v="3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x v="1"/>
    <s v="film &amp; video/animation"/>
    <n v="1"/>
    <n v="67"/>
    <s v="film &amp; video"/>
    <s v="animation"/>
    <d v="2012-02-10T15:36:27"/>
    <d v="2012-04-10T14:36:27"/>
    <n v="59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x v="1"/>
    <s v="film &amp; video/animation"/>
    <n v="0"/>
    <n v="4"/>
    <s v="film &amp; video"/>
    <s v="animation"/>
    <d v="2015-11-09T18:21:26"/>
    <d v="2015-12-24T18:21:26"/>
    <n v="4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x v="1"/>
    <s v="film &amp; video/animation"/>
    <n v="0"/>
    <n v="250"/>
    <s v="film &amp; video"/>
    <s v="animation"/>
    <d v="2013-07-11T05:15:20"/>
    <d v="2013-08-10T05:15:20"/>
    <n v="3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x v="1"/>
    <s v="film &amp; video/animation"/>
    <n v="3"/>
    <n v="64"/>
    <s v="film &amp; video"/>
    <s v="animation"/>
    <d v="2012-09-04T15:00:57"/>
    <d v="2012-10-19T15:00:57"/>
    <n v="4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x v="1"/>
    <s v="film &amp; video/animation"/>
    <n v="1"/>
    <n v="133"/>
    <s v="film &amp; video"/>
    <s v="animation"/>
    <d v="2012-03-26T16:35:01"/>
    <d v="2012-05-25T06:14:00"/>
    <n v="59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x v="1"/>
    <s v="film &amp; video/animation"/>
    <n v="0"/>
    <n v="10"/>
    <s v="film &amp; video"/>
    <s v="animation"/>
    <d v="2015-05-29T07:09:30"/>
    <d v="2015-06-28T07:09:30"/>
    <n v="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x v="1"/>
    <s v="film &amp; video/animation"/>
    <n v="0"/>
    <n v="0"/>
    <s v="film &amp; video"/>
    <s v="animation"/>
    <d v="2016-01-30T20:13:59"/>
    <d v="2016-02-29T20:13:59"/>
    <n v="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x v="1"/>
    <s v="film &amp; video/animation"/>
    <n v="3"/>
    <n v="30"/>
    <s v="film &amp; video"/>
    <s v="animation"/>
    <d v="2013-03-06T23:16:22"/>
    <d v="2013-04-05T22:16:22"/>
    <n v="29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x v="1"/>
    <s v="film &amp; video/animation"/>
    <n v="0"/>
    <n v="6"/>
    <s v="film &amp; video"/>
    <s v="animation"/>
    <d v="2016-10-06T09:48:47"/>
    <d v="2016-11-20T10:48:47"/>
    <n v="4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x v="1"/>
    <s v="film &amp; video/animation"/>
    <n v="14"/>
    <n v="102"/>
    <s v="film &amp; video"/>
    <s v="animation"/>
    <d v="2016-07-01T07:41:45"/>
    <d v="2016-08-14T23:00:00"/>
    <n v="44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x v="1"/>
    <s v="film &amp; video/animation"/>
    <n v="3"/>
    <n v="17"/>
    <s v="film &amp; video"/>
    <s v="animation"/>
    <d v="2014-07-10T06:44:07"/>
    <d v="2014-08-09T06:44:07"/>
    <n v="3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x v="1"/>
    <s v="film &amp; video/animation"/>
    <n v="25"/>
    <n v="725"/>
    <s v="film &amp; video"/>
    <s v="animation"/>
    <d v="2015-11-19T03:46:41"/>
    <d v="2015-12-29T03:46:41"/>
    <n v="4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x v="1"/>
    <s v="film &amp; video/animation"/>
    <n v="0"/>
    <n v="0"/>
    <s v="film &amp; video"/>
    <s v="animation"/>
    <d v="2015-03-28T10:41:20"/>
    <d v="2015-05-27T10:41:20"/>
    <n v="6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x v="1"/>
    <s v="film &amp; video/animation"/>
    <n v="1"/>
    <n v="68"/>
    <s v="film &amp; video"/>
    <s v="animation"/>
    <d v="2017-01-03T06:46:01"/>
    <d v="2017-02-02T06:46:01"/>
    <n v="3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x v="1"/>
    <s v="film &amp; video/animation"/>
    <n v="0"/>
    <n v="0"/>
    <s v="film &amp; video"/>
    <s v="animation"/>
    <d v="2015-08-07T06:47:04"/>
    <d v="2015-09-06T06:46:00"/>
    <n v="2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x v="1"/>
    <s v="film &amp; video/animation"/>
    <n v="23"/>
    <n v="39"/>
    <s v="film &amp; video"/>
    <s v="animation"/>
    <d v="2012-11-05T01:23:41"/>
    <d v="2012-12-05T01:23:41"/>
    <n v="3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x v="0"/>
    <s v="theater/plays"/>
    <n v="102"/>
    <n v="150"/>
    <s v="theater"/>
    <s v="plays"/>
    <d v="2015-11-10T08:51:01"/>
    <d v="2015-12-10T08:51:01"/>
    <n v="3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x v="0"/>
    <s v="theater/plays"/>
    <n v="105"/>
    <n v="93"/>
    <s v="theater"/>
    <s v="plays"/>
    <d v="2016-10-02T18:13:39"/>
    <d v="2016-10-31T20:59:00"/>
    <n v="2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x v="0"/>
    <s v="theater/plays"/>
    <n v="115"/>
    <n v="111"/>
    <s v="theater"/>
    <s v="plays"/>
    <d v="2016-02-29T16:58:45"/>
    <d v="2016-03-20T15:58:45"/>
    <n v="1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x v="0"/>
    <s v="theater/plays"/>
    <n v="121"/>
    <n v="72"/>
    <s v="theater"/>
    <s v="plays"/>
    <d v="2015-08-21T19:11:16"/>
    <d v="2015-09-20T19:11:16"/>
    <n v="3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x v="0"/>
    <s v="theater/plays"/>
    <n v="109"/>
    <n v="29"/>
    <s v="theater"/>
    <s v="plays"/>
    <d v="2016-05-02T09:12:49"/>
    <d v="2016-06-01T09:12:49"/>
    <n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x v="0"/>
    <s v="theater/plays"/>
    <n v="100"/>
    <n v="1000"/>
    <s v="theater"/>
    <s v="plays"/>
    <d v="2014-07-30T01:37:21"/>
    <d v="2014-09-13T01:37:21"/>
    <n v="4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x v="0"/>
    <s v="theater/plays"/>
    <n v="114"/>
    <n v="74"/>
    <s v="theater"/>
    <s v="plays"/>
    <d v="2015-07-07T06:12:24"/>
    <d v="2015-08-07T09:00:00"/>
    <n v="3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x v="0"/>
    <s v="theater/plays"/>
    <n v="101"/>
    <n v="64"/>
    <s v="theater"/>
    <s v="plays"/>
    <d v="2017-01-17T20:56:06"/>
    <d v="2017-02-17T08:05:00"/>
    <n v="3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x v="0"/>
    <s v="theater/plays"/>
    <n v="116"/>
    <n v="44"/>
    <s v="theater"/>
    <s v="plays"/>
    <d v="2015-05-31T14:05:07"/>
    <d v="2015-06-21T13:20:00"/>
    <n v="2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x v="0"/>
    <s v="theater/plays"/>
    <n v="130"/>
    <n v="87"/>
    <s v="theater"/>
    <s v="plays"/>
    <d v="2016-12-20T16:44:54"/>
    <d v="2017-01-10T21:00:00"/>
    <n v="2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x v="0"/>
    <s v="theater/plays"/>
    <n v="108"/>
    <n v="127"/>
    <s v="theater"/>
    <s v="plays"/>
    <d v="2015-06-02T06:11:08"/>
    <d v="2015-06-23T18:00:00"/>
    <n v="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x v="0"/>
    <s v="theater/plays"/>
    <n v="100"/>
    <n v="129"/>
    <s v="theater"/>
    <s v="plays"/>
    <d v="2016-11-01T17:33:49"/>
    <d v="2016-12-16T22:59:00"/>
    <n v="45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x v="0"/>
    <s v="theater/plays"/>
    <n v="123"/>
    <n v="71"/>
    <s v="theater"/>
    <s v="plays"/>
    <d v="2016-04-12T16:10:08"/>
    <d v="2016-05-12T16:10:08"/>
    <n v="3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x v="0"/>
    <s v="theater/plays"/>
    <n v="100"/>
    <n v="118"/>
    <s v="theater"/>
    <s v="plays"/>
    <d v="2016-04-22T02:26:05"/>
    <d v="2016-05-16T02:26:05"/>
    <n v="2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x v="0"/>
    <s v="theater/plays"/>
    <n v="105"/>
    <n v="327"/>
    <s v="theater"/>
    <s v="plays"/>
    <d v="2015-09-23T11:27:50"/>
    <d v="2015-11-01T15:00:00"/>
    <n v="39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x v="0"/>
    <s v="theater/plays"/>
    <n v="103"/>
    <n v="35"/>
    <s v="theater"/>
    <s v="plays"/>
    <d v="2016-12-07T05:05:05"/>
    <d v="2017-01-06T05:05:05"/>
    <n v="3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x v="0"/>
    <s v="theater/plays"/>
    <n v="118"/>
    <n v="100"/>
    <s v="theater"/>
    <s v="plays"/>
    <d v="2015-06-24T00:16:47"/>
    <d v="2015-08-03T10:00:00"/>
    <n v="4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x v="0"/>
    <s v="theater/plays"/>
    <n v="121"/>
    <n v="41"/>
    <s v="theater"/>
    <s v="plays"/>
    <d v="2015-10-05T10:26:31"/>
    <d v="2015-11-04T11:26:31"/>
    <n v="3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x v="0"/>
    <s v="theater/plays"/>
    <n v="302"/>
    <n v="252"/>
    <s v="theater"/>
    <s v="plays"/>
    <d v="2016-04-13T11:04:23"/>
    <d v="2016-05-13T11:04:23"/>
    <n v="3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x v="0"/>
    <s v="theater/plays"/>
    <n v="101"/>
    <n v="25"/>
    <s v="theater"/>
    <s v="plays"/>
    <d v="2016-06-13T17:11:47"/>
    <d v="2016-07-04T17:11:47"/>
    <n v="2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x v="1"/>
    <s v="technology/web"/>
    <n v="0"/>
    <n v="1"/>
    <s v="technology"/>
    <s v="web"/>
    <d v="2015-01-05T11:36:46"/>
    <d v="2015-02-04T11:36:46"/>
    <n v="3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x v="1"/>
    <s v="technology/web"/>
    <n v="1"/>
    <n v="25"/>
    <s v="technology"/>
    <s v="web"/>
    <d v="2015-09-28T17:07:14"/>
    <d v="2015-10-28T17:07:14"/>
    <n v="3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x v="1"/>
    <s v="technology/web"/>
    <n v="0"/>
    <n v="1"/>
    <s v="technology"/>
    <s v="web"/>
    <d v="2016-03-04T09:41:56"/>
    <d v="2016-05-03T08:41:56"/>
    <n v="5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x v="1"/>
    <s v="technology/web"/>
    <n v="0"/>
    <n v="35"/>
    <s v="technology"/>
    <s v="web"/>
    <d v="2014-10-01T18:12:42"/>
    <d v="2014-10-31T18:12:42"/>
    <n v="3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x v="1"/>
    <s v="technology/web"/>
    <n v="1"/>
    <n v="3"/>
    <s v="technology"/>
    <s v="web"/>
    <d v="2016-06-04T07:46:00"/>
    <d v="2016-07-04T07:46:00"/>
    <n v="3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x v="1"/>
    <s v="technology/web"/>
    <n v="27"/>
    <n v="403"/>
    <s v="technology"/>
    <s v="web"/>
    <d v="2015-10-06T06:13:09"/>
    <d v="2015-11-15T07:13:09"/>
    <n v="4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x v="1"/>
    <s v="technology/web"/>
    <n v="0"/>
    <n v="26"/>
    <s v="technology"/>
    <s v="web"/>
    <d v="2015-09-02T08:01:55"/>
    <d v="2015-10-17T08:01:55"/>
    <n v="4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x v="1"/>
    <s v="technology/web"/>
    <n v="0"/>
    <n v="0"/>
    <s v="technology"/>
    <s v="web"/>
    <d v="2016-01-11T08:42:44"/>
    <d v="2016-02-10T08:42:44"/>
    <n v="3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x v="1"/>
    <s v="technology/web"/>
    <n v="0"/>
    <n v="9"/>
    <s v="technology"/>
    <s v="web"/>
    <d v="2015-09-29T13:40:48"/>
    <d v="2015-10-29T13:40:48"/>
    <n v="3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x v="1"/>
    <s v="technology/web"/>
    <n v="3"/>
    <n v="9"/>
    <s v="technology"/>
    <s v="web"/>
    <d v="2015-06-08T07:17:02"/>
    <d v="2015-07-08T07:17:02"/>
    <n v="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x v="1"/>
    <s v="technology/web"/>
    <n v="1"/>
    <n v="9"/>
    <s v="technology"/>
    <s v="web"/>
    <d v="2017-01-18T08:17:25"/>
    <d v="2017-01-30T21:00:00"/>
    <n v="1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x v="1"/>
    <s v="technology/web"/>
    <n v="5"/>
    <n v="135"/>
    <s v="technology"/>
    <s v="web"/>
    <d v="2015-06-17T22:37:04"/>
    <d v="2015-08-01T09:53:00"/>
    <n v="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x v="1"/>
    <s v="technology/web"/>
    <n v="0"/>
    <n v="0"/>
    <s v="technology"/>
    <s v="web"/>
    <d v="2015-11-10T06:48:16"/>
    <d v="2016-01-09T06:48:16"/>
    <n v="6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x v="1"/>
    <s v="technology/web"/>
    <n v="0"/>
    <n v="21"/>
    <s v="technology"/>
    <s v="web"/>
    <d v="2014-10-15T09:16:31"/>
    <d v="2014-11-14T10:16:31"/>
    <n v="3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x v="1"/>
    <s v="technology/web"/>
    <n v="37"/>
    <n v="64"/>
    <s v="technology"/>
    <s v="web"/>
    <d v="2014-09-19T08:26:12"/>
    <d v="2014-10-19T08:26:12"/>
    <n v="3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x v="1"/>
    <s v="technology/web"/>
    <n v="0"/>
    <n v="0"/>
    <s v="technology"/>
    <s v="web"/>
    <d v="2016-05-13T00:29:03"/>
    <d v="2016-06-12T00:29:03"/>
    <n v="3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x v="1"/>
    <s v="technology/web"/>
    <n v="3"/>
    <n v="200"/>
    <s v="technology"/>
    <s v="web"/>
    <d v="2015-12-07T12:38:37"/>
    <d v="2016-01-06T12:38:37"/>
    <n v="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x v="1"/>
    <s v="technology/web"/>
    <n v="1"/>
    <n v="68"/>
    <s v="technology"/>
    <s v="web"/>
    <d v="2016-11-02T14:36:43"/>
    <d v="2016-12-02T15:36:43"/>
    <n v="3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x v="1"/>
    <s v="technology/web"/>
    <n v="0"/>
    <n v="0"/>
    <s v="technology"/>
    <s v="web"/>
    <d v="2015-02-22T13:11:45"/>
    <d v="2015-03-24T12:11:45"/>
    <n v="2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x v="1"/>
    <s v="technology/web"/>
    <n v="0"/>
    <n v="50"/>
    <s v="technology"/>
    <s v="web"/>
    <d v="2015-11-12T22:47:40"/>
    <d v="2015-12-12T22:47:40"/>
    <n v="3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x v="1"/>
    <s v="technology/web"/>
    <n v="0"/>
    <n v="4"/>
    <s v="technology"/>
    <s v="web"/>
    <d v="2014-11-17T10:30:45"/>
    <d v="2014-12-17T10:30:45"/>
    <n v="3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x v="1"/>
    <s v="technology/web"/>
    <n v="0"/>
    <n v="28"/>
    <s v="technology"/>
    <s v="web"/>
    <d v="2015-09-21T07:48:33"/>
    <d v="2015-10-26T07:48:33"/>
    <n v="3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x v="1"/>
    <s v="technology/web"/>
    <n v="0"/>
    <n v="0"/>
    <s v="technology"/>
    <s v="web"/>
    <d v="2016-11-18T01:20:15"/>
    <d v="2016-12-18T01:20:15"/>
    <n v="3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x v="1"/>
    <s v="technology/web"/>
    <n v="0"/>
    <n v="34"/>
    <s v="technology"/>
    <s v="web"/>
    <d v="2015-01-17T17:40:47"/>
    <d v="2015-02-16T17:40:47"/>
    <n v="3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x v="1"/>
    <s v="technology/web"/>
    <n v="0"/>
    <n v="1"/>
    <s v="technology"/>
    <s v="web"/>
    <d v="2016-02-11T14:37:55"/>
    <d v="2016-03-12T14:37:55"/>
    <n v="3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x v="1"/>
    <s v="technology/web"/>
    <n v="0"/>
    <n v="0"/>
    <s v="technology"/>
    <s v="web"/>
    <d v="2015-06-10T10:50:49"/>
    <d v="2015-07-10T10:50:49"/>
    <n v="3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x v="1"/>
    <s v="technology/web"/>
    <n v="0"/>
    <n v="1"/>
    <s v="technology"/>
    <s v="web"/>
    <d v="2016-06-14T08:25:33"/>
    <d v="2016-07-14T08:25:33"/>
    <n v="3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x v="1"/>
    <s v="technology/web"/>
    <n v="0"/>
    <n v="0"/>
    <s v="technology"/>
    <s v="web"/>
    <d v="2014-12-02T12:13:14"/>
    <d v="2015-01-01T12:13:14"/>
    <n v="3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x v="1"/>
    <s v="technology/web"/>
    <n v="1"/>
    <n v="49"/>
    <s v="technology"/>
    <s v="web"/>
    <d v="2015-12-10T14:07:03"/>
    <d v="2016-01-16T03:00:00"/>
    <n v="36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x v="1"/>
    <s v="technology/web"/>
    <n v="1"/>
    <n v="20"/>
    <s v="technology"/>
    <s v="web"/>
    <d v="2015-12-02T12:20:12"/>
    <d v="2016-01-01T12:20:12"/>
    <n v="3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x v="1"/>
    <s v="technology/web"/>
    <n v="0"/>
    <n v="142"/>
    <s v="technology"/>
    <s v="web"/>
    <d v="2016-01-19T11:09:29"/>
    <d v="2016-02-18T11:09:29"/>
    <n v="3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x v="1"/>
    <s v="technology/web"/>
    <n v="0"/>
    <n v="53"/>
    <s v="technology"/>
    <s v="web"/>
    <d v="2015-07-07T11:35:23"/>
    <d v="2015-07-26T19:59:00"/>
    <n v="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x v="1"/>
    <s v="technology/web"/>
    <n v="0"/>
    <n v="0"/>
    <s v="technology"/>
    <s v="web"/>
    <d v="2015-10-05T09:11:28"/>
    <d v="2015-11-04T10:11:28"/>
    <n v="3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x v="1"/>
    <s v="technology/web"/>
    <n v="0"/>
    <n v="38"/>
    <s v="technology"/>
    <s v="web"/>
    <d v="2014-11-19T17:12:11"/>
    <d v="2015-01-17T17:12:00"/>
    <n v="5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x v="1"/>
    <s v="technology/web"/>
    <n v="1"/>
    <n v="20"/>
    <s v="technology"/>
    <s v="web"/>
    <d v="2016-09-19T02:38:27"/>
    <d v="2016-10-19T02:38:27"/>
    <n v="3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x v="1"/>
    <s v="technology/web"/>
    <n v="0"/>
    <n v="65"/>
    <s v="technology"/>
    <s v="web"/>
    <d v="2015-05-14T08:37:23"/>
    <d v="2015-06-13T08:37:23"/>
    <n v="3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x v="1"/>
    <s v="technology/web"/>
    <n v="0"/>
    <n v="1"/>
    <s v="technology"/>
    <s v="web"/>
    <d v="2015-01-27T03:19:12"/>
    <d v="2015-03-28T02:19:12"/>
    <n v="59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x v="1"/>
    <s v="technology/web"/>
    <n v="0"/>
    <n v="10"/>
    <s v="technology"/>
    <s v="web"/>
    <d v="2016-03-21T06:08:22"/>
    <d v="2016-05-20T06:08:22"/>
    <n v="6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x v="1"/>
    <s v="technology/web"/>
    <n v="0"/>
    <n v="2"/>
    <s v="technology"/>
    <s v="web"/>
    <d v="2015-08-14T05:53:13"/>
    <d v="2015-09-07T05:53:13"/>
    <n v="2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x v="1"/>
    <s v="technology/web"/>
    <n v="1"/>
    <n v="35"/>
    <s v="technology"/>
    <s v="web"/>
    <d v="2014-11-25T12:27:03"/>
    <d v="2014-12-25T12:27:03"/>
    <n v="3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x v="1"/>
    <s v="technology/web"/>
    <n v="0"/>
    <n v="1"/>
    <s v="technology"/>
    <s v="web"/>
    <d v="2016-08-23T13:47:47"/>
    <d v="2016-09-22T13:47:47"/>
    <n v="3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x v="1"/>
    <s v="technology/web"/>
    <n v="0"/>
    <n v="0"/>
    <s v="technology"/>
    <s v="web"/>
    <d v="2015-07-02T16:18:24"/>
    <d v="2015-08-01T16:18:24"/>
    <n v="3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x v="1"/>
    <s v="technology/web"/>
    <n v="0"/>
    <n v="0"/>
    <s v="technology"/>
    <s v="web"/>
    <d v="2015-02-20T09:45:19"/>
    <d v="2015-03-15T10:00:00"/>
    <n v="23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x v="1"/>
    <s v="technology/web"/>
    <n v="0"/>
    <n v="1"/>
    <s v="technology"/>
    <s v="web"/>
    <d v="2015-02-17T14:31:27"/>
    <d v="2015-03-19T13:31:27"/>
    <n v="2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x v="1"/>
    <s v="technology/web"/>
    <n v="1"/>
    <n v="5"/>
    <s v="technology"/>
    <s v="web"/>
    <d v="2015-02-14T09:11:56"/>
    <d v="2015-03-16T08:11:56"/>
    <n v="29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x v="1"/>
    <s v="technology/web"/>
    <n v="0"/>
    <n v="0"/>
    <s v="technology"/>
    <s v="web"/>
    <d v="2015-10-06T01:22:57"/>
    <d v="2015-11-30T16:00:00"/>
    <n v="5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x v="1"/>
    <s v="technology/web"/>
    <n v="1"/>
    <n v="14"/>
    <s v="technology"/>
    <s v="web"/>
    <d v="2015-01-16T12:30:07"/>
    <d v="2015-02-15T12:30:07"/>
    <n v="3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x v="1"/>
    <s v="technology/web"/>
    <n v="9"/>
    <n v="389"/>
    <s v="technology"/>
    <s v="web"/>
    <d v="2015-03-17T10:10:33"/>
    <d v="2015-04-16T10:10:33"/>
    <n v="3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x v="1"/>
    <s v="technology/web"/>
    <n v="3"/>
    <n v="151"/>
    <s v="technology"/>
    <s v="web"/>
    <d v="2016-09-18T10:28:06"/>
    <d v="2016-11-17T11:28:06"/>
    <n v="60"/>
  </r>
  <r>
    <n v="589"/>
    <s v="Get Neighborly"/>
    <s v="Services closer than you think..."/>
    <n v="7500"/>
    <n v="1"/>
    <x v="2"/>
    <s v="US"/>
    <s v="USD"/>
    <n v="1436366699"/>
    <n v="1435070699"/>
    <b v="0"/>
    <n v="1"/>
    <x v="1"/>
    <s v="technology/web"/>
    <n v="0"/>
    <n v="1"/>
    <s v="technology"/>
    <s v="web"/>
    <d v="2015-06-23T06:44:59"/>
    <d v="2015-07-08T06:44:59"/>
    <n v="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x v="1"/>
    <s v="technology/web"/>
    <n v="4"/>
    <n v="25"/>
    <s v="technology"/>
    <s v="web"/>
    <d v="2016-01-08T05:18:51"/>
    <d v="2016-02-08T05:01:00"/>
    <n v="3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x v="1"/>
    <s v="technology/web"/>
    <n v="0"/>
    <n v="31"/>
    <s v="technology"/>
    <s v="web"/>
    <d v="2015-06-22T05:02:10"/>
    <d v="2015-07-22T05:02:10"/>
    <n v="3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x v="1"/>
    <s v="technology/web"/>
    <n v="3"/>
    <n v="250"/>
    <s v="technology"/>
    <s v="web"/>
    <d v="2014-11-02T21:34:20"/>
    <d v="2014-12-02T21:34:20"/>
    <n v="2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x v="1"/>
    <s v="technology/web"/>
    <n v="23"/>
    <n v="16"/>
    <s v="technology"/>
    <s v="web"/>
    <d v="2015-03-07T08:15:45"/>
    <d v="2015-04-06T07:15:45"/>
    <n v="2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x v="1"/>
    <s v="technology/web"/>
    <n v="0"/>
    <n v="13"/>
    <s v="technology"/>
    <s v="web"/>
    <d v="2016-03-17T10:43:26"/>
    <d v="2016-04-16T10:43:26"/>
    <n v="3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x v="1"/>
    <s v="technology/web"/>
    <n v="0"/>
    <n v="53"/>
    <s v="technology"/>
    <s v="web"/>
    <d v="2015-03-19T17:40:38"/>
    <d v="2015-05-03T17:40:38"/>
    <n v="4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x v="1"/>
    <s v="technology/web"/>
    <n v="0"/>
    <n v="3"/>
    <s v="technology"/>
    <s v="web"/>
    <d v="2016-10-03T13:31:32"/>
    <d v="2016-11-02T13:31:32"/>
    <n v="3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x v="1"/>
    <s v="technology/web"/>
    <n v="0"/>
    <n v="10"/>
    <s v="technology"/>
    <s v="web"/>
    <d v="2016-06-24T08:55:35"/>
    <d v="2016-07-31T08:00:00"/>
    <n v="36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x v="1"/>
    <s v="technology/web"/>
    <n v="34"/>
    <n v="121"/>
    <s v="technology"/>
    <s v="web"/>
    <d v="2014-11-04T16:03:01"/>
    <d v="2014-12-04T16:03:01"/>
    <n v="3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x v="1"/>
    <s v="technology/web"/>
    <n v="0"/>
    <n v="16"/>
    <s v="technology"/>
    <s v="web"/>
    <d v="2015-02-12T11:30:02"/>
    <d v="2015-03-08T07:16:00"/>
    <n v="2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x v="1"/>
    <s v="technology/web"/>
    <n v="2"/>
    <n v="100"/>
    <s v="technology"/>
    <s v="web"/>
    <d v="2015-03-10T11:09:22"/>
    <d v="2015-05-09T11:09:22"/>
    <n v="6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x v="1"/>
    <s v="technology/web"/>
    <n v="1"/>
    <n v="23"/>
    <s v="technology"/>
    <s v="web"/>
    <d v="2014-11-26T12:35:39"/>
    <d v="2014-12-26T12:35:39"/>
    <n v="3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x v="1"/>
    <s v="technology/web"/>
    <n v="0"/>
    <n v="0"/>
    <s v="technology"/>
    <s v="web"/>
    <d v="2015-05-19T11:03:35"/>
    <d v="2015-06-18T11:03:35"/>
    <n v="3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x v="1"/>
    <s v="technology/web"/>
    <n v="4"/>
    <n v="45"/>
    <s v="technology"/>
    <s v="web"/>
    <d v="2014-07-15T07:20:23"/>
    <d v="2014-08-14T07:20:23"/>
    <n v="3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x v="1"/>
    <s v="technology/web"/>
    <n v="0"/>
    <n v="0"/>
    <s v="technology"/>
    <s v="web"/>
    <d v="2014-07-28T16:50:56"/>
    <d v="2014-08-27T16:50:56"/>
    <n v="3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x v="1"/>
    <s v="technology/web"/>
    <n v="3"/>
    <n v="16"/>
    <s v="technology"/>
    <s v="web"/>
    <d v="2015-07-09T00:35:08"/>
    <d v="2015-08-23T00:35:08"/>
    <n v="4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x v="1"/>
    <s v="technology/web"/>
    <n v="0"/>
    <n v="10"/>
    <s v="technology"/>
    <s v="web"/>
    <d v="2015-04-08T07:36:49"/>
    <d v="2015-05-24T07:00:00"/>
    <n v="45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x v="1"/>
    <s v="technology/web"/>
    <n v="0"/>
    <n v="0"/>
    <s v="technology"/>
    <s v="web"/>
    <d v="2015-10-23T11:48:56"/>
    <d v="2015-11-22T12:48:56"/>
    <n v="3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x v="1"/>
    <s v="technology/web"/>
    <n v="1"/>
    <n v="292"/>
    <s v="technology"/>
    <s v="web"/>
    <d v="2015-05-16T14:06:20"/>
    <d v="2015-06-15T14:06:20"/>
    <n v="3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x v="1"/>
    <s v="technology/web"/>
    <n v="1"/>
    <n v="5"/>
    <s v="technology"/>
    <s v="web"/>
    <d v="2015-10-29T16:49:04"/>
    <d v="2015-11-28T17:49:04"/>
    <n v="3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x v="1"/>
    <s v="technology/web"/>
    <n v="0"/>
    <n v="0"/>
    <s v="technology"/>
    <s v="web"/>
    <d v="2015-03-23T11:56:26"/>
    <d v="2015-04-22T11:56:26"/>
    <n v="3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x v="1"/>
    <s v="technology/web"/>
    <n v="0"/>
    <n v="0"/>
    <s v="technology"/>
    <s v="web"/>
    <d v="2015-11-20T05:27:17"/>
    <d v="2016-01-19T05:27:17"/>
    <n v="6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x v="1"/>
    <s v="technology/web"/>
    <n v="0"/>
    <n v="0"/>
    <s v="technology"/>
    <s v="web"/>
    <d v="2016-08-02T16:45:46"/>
    <d v="2016-09-01T16:45:46"/>
    <n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x v="1"/>
    <s v="technology/web"/>
    <n v="21"/>
    <n v="106"/>
    <s v="technology"/>
    <s v="web"/>
    <d v="2015-08-31T03:55:20"/>
    <d v="2015-09-30T20:59:00"/>
    <n v="3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x v="1"/>
    <s v="technology/web"/>
    <n v="0"/>
    <n v="0"/>
    <s v="technology"/>
    <s v="web"/>
    <d v="2016-05-24T17:29:00"/>
    <d v="2016-06-23T17:29:00"/>
    <n v="3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x v="1"/>
    <s v="technology/web"/>
    <n v="0"/>
    <n v="0"/>
    <s v="technology"/>
    <s v="web"/>
    <d v="2015-08-25T18:55:59"/>
    <d v="2015-09-24T18:55:59"/>
    <n v="3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x v="1"/>
    <s v="technology/web"/>
    <n v="0"/>
    <n v="0"/>
    <s v="technology"/>
    <s v="web"/>
    <d v="2017-01-26T01:01:47"/>
    <d v="2017-02-25T01:01:47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x v="1"/>
    <s v="technology/web"/>
    <n v="3"/>
    <n v="20"/>
    <s v="technology"/>
    <s v="web"/>
    <d v="2015-03-24T00:14:03"/>
    <d v="2015-05-08T00:14:03"/>
    <n v="4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x v="1"/>
    <s v="technology/web"/>
    <n v="0"/>
    <n v="0"/>
    <s v="technology"/>
    <s v="web"/>
    <d v="2015-11-09T11:26:43"/>
    <d v="2015-12-09T11:26:43"/>
    <n v="3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x v="1"/>
    <s v="technology/web"/>
    <n v="0"/>
    <n v="1"/>
    <s v="technology"/>
    <s v="web"/>
    <d v="2014-09-26T07:36:30"/>
    <d v="2014-11-25T08:36:30"/>
    <n v="6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x v="1"/>
    <s v="technology/web"/>
    <n v="1"/>
    <n v="300"/>
    <s v="technology"/>
    <s v="web"/>
    <d v="2014-07-11T09:12:18"/>
    <d v="2014-08-25T09:12:18"/>
    <n v="4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x v="1"/>
    <s v="technology/web"/>
    <n v="1"/>
    <n v="87"/>
    <s v="technology"/>
    <s v="web"/>
    <d v="2016-06-07T15:42:17"/>
    <d v="2016-07-07T15:42:17"/>
    <n v="3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x v="1"/>
    <s v="technology/web"/>
    <n v="6"/>
    <n v="38"/>
    <s v="technology"/>
    <s v="web"/>
    <d v="2016-06-11T10:35:38"/>
    <d v="2016-07-01T10:35:38"/>
    <n v="2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x v="1"/>
    <s v="technology/web"/>
    <n v="0"/>
    <n v="0"/>
    <s v="technology"/>
    <s v="web"/>
    <d v="2015-04-27T16:13:17"/>
    <d v="2015-05-27T16:13:17"/>
    <n v="3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x v="1"/>
    <s v="technology/web"/>
    <n v="0"/>
    <n v="0"/>
    <s v="technology"/>
    <s v="web"/>
    <d v="2015-04-14T15:44:01"/>
    <d v="2015-05-14T15:44:01"/>
    <n v="3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x v="1"/>
    <s v="technology/web"/>
    <n v="0"/>
    <n v="0"/>
    <s v="technology"/>
    <s v="web"/>
    <d v="2017-02-24T13:29:37"/>
    <d v="2017-03-26T12:29:37"/>
    <n v="2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x v="1"/>
    <s v="technology/web"/>
    <n v="17"/>
    <n v="111"/>
    <s v="technology"/>
    <s v="web"/>
    <d v="2015-07-13T05:25:39"/>
    <d v="2015-08-15T05:22:00"/>
    <n v="3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x v="1"/>
    <s v="technology/web"/>
    <n v="0"/>
    <n v="90"/>
    <s v="technology"/>
    <s v="web"/>
    <d v="2016-01-14T23:21:51"/>
    <d v="2016-03-14T15:00:00"/>
    <n v="59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x v="1"/>
    <s v="technology/web"/>
    <n v="0"/>
    <n v="0"/>
    <s v="technology"/>
    <s v="web"/>
    <d v="2014-06-13T08:37:37"/>
    <d v="2014-07-13T08:37:37"/>
    <n v="3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x v="1"/>
    <s v="technology/web"/>
    <n v="0"/>
    <n v="117"/>
    <s v="technology"/>
    <s v="web"/>
    <d v="2016-04-14T07:18:28"/>
    <d v="2016-05-14T07:18:28"/>
    <n v="3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x v="1"/>
    <s v="technology/web"/>
    <n v="0"/>
    <n v="10"/>
    <s v="technology"/>
    <s v="web"/>
    <d v="2015-08-07T06:52:01"/>
    <d v="2015-09-05T21:10:00"/>
    <n v="29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x v="1"/>
    <s v="technology/web"/>
    <n v="1"/>
    <n v="77"/>
    <s v="technology"/>
    <s v="web"/>
    <d v="2016-04-29T10:32:09"/>
    <d v="2016-05-28T10:32:09"/>
    <n v="2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x v="1"/>
    <s v="technology/web"/>
    <n v="0"/>
    <n v="0"/>
    <s v="technology"/>
    <s v="web"/>
    <d v="2015-10-26T07:49:25"/>
    <d v="2015-11-25T08:49:25"/>
    <n v="3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x v="1"/>
    <s v="technology/web"/>
    <n v="12"/>
    <n v="50"/>
    <s v="technology"/>
    <s v="web"/>
    <d v="2016-05-16T23:11:02"/>
    <d v="2016-06-17T15:00:00"/>
    <n v="3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x v="1"/>
    <s v="technology/web"/>
    <n v="0"/>
    <n v="1"/>
    <s v="technology"/>
    <s v="web"/>
    <d v="2015-01-27T14:17:09"/>
    <d v="2015-02-26T14:17:09"/>
    <n v="3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x v="1"/>
    <s v="technology/web"/>
    <n v="0"/>
    <n v="2"/>
    <s v="technology"/>
    <s v="web"/>
    <d v="2015-03-12T18:12:42"/>
    <d v="2015-04-11T18:12:42"/>
    <n v="3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x v="1"/>
    <s v="technology/web"/>
    <n v="0"/>
    <n v="4"/>
    <s v="technology"/>
    <s v="web"/>
    <d v="2015-05-07T02:55:50"/>
    <d v="2015-06-06T02:47:00"/>
    <n v="2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x v="1"/>
    <s v="technology/web"/>
    <n v="0"/>
    <n v="0"/>
    <s v="technology"/>
    <s v="web"/>
    <d v="2017-01-27T15:05:18"/>
    <d v="2017-02-25T15:04:00"/>
    <n v="28"/>
  </r>
  <r>
    <n v="638"/>
    <s v="W (Canceled)"/>
    <s v="O0"/>
    <n v="200000"/>
    <n v="18"/>
    <x v="1"/>
    <s v="DE"/>
    <s v="EUR"/>
    <n v="1490447662"/>
    <n v="1485267262"/>
    <b v="0"/>
    <n v="6"/>
    <x v="1"/>
    <s v="technology/web"/>
    <n v="0"/>
    <n v="3"/>
    <s v="technology"/>
    <s v="web"/>
    <d v="2017-01-24T06:14:22"/>
    <d v="2017-03-25T05:14:22"/>
    <n v="5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x v="1"/>
    <s v="technology/web"/>
    <n v="0"/>
    <n v="1"/>
    <s v="technology"/>
    <s v="web"/>
    <d v="2014-08-14T05:59:55"/>
    <d v="2014-10-13T05:59:55"/>
    <n v="6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x v="0"/>
    <s v="technology/wearables"/>
    <n v="144"/>
    <n v="51"/>
    <s v="technology"/>
    <s v="wearables"/>
    <d v="2016-11-09T02:05:15"/>
    <d v="2016-11-24T15:00:00"/>
    <n v="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x v="0"/>
    <s v="technology/wearables"/>
    <n v="119"/>
    <n v="151"/>
    <s v="technology"/>
    <s v="wearables"/>
    <d v="2015-07-14T05:40:48"/>
    <d v="2015-08-13T05:40:48"/>
    <n v="3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x v="0"/>
    <s v="technology/wearables"/>
    <n v="1460"/>
    <n v="134"/>
    <s v="technology"/>
    <s v="wearables"/>
    <d v="2015-07-14T07:37:54"/>
    <d v="2015-08-19T07:37:54"/>
    <n v="3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x v="0"/>
    <s v="technology/wearables"/>
    <n v="106"/>
    <n v="174"/>
    <s v="technology"/>
    <s v="wearables"/>
    <d v="2015-04-06T07:24:35"/>
    <d v="2015-05-31T07:24:35"/>
    <n v="5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x v="0"/>
    <s v="technology/wearables"/>
    <n v="300"/>
    <n v="73"/>
    <s v="technology"/>
    <s v="wearables"/>
    <d v="2014-09-16T07:58:59"/>
    <d v="2014-10-28T17:00:00"/>
    <n v="42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x v="0"/>
    <s v="technology/wearables"/>
    <n v="279"/>
    <n v="24"/>
    <s v="technology"/>
    <s v="wearables"/>
    <d v="2016-07-12T16:37:54"/>
    <d v="2016-08-11T16:37:54"/>
    <n v="3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x v="0"/>
    <s v="technology/wearables"/>
    <n v="132"/>
    <n v="39"/>
    <s v="technology"/>
    <s v="wearables"/>
    <d v="2014-07-12T12:27:47"/>
    <d v="2014-08-11T12:27:47"/>
    <n v="3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x v="0"/>
    <s v="technology/wearables"/>
    <n v="107"/>
    <n v="126"/>
    <s v="technology"/>
    <s v="wearables"/>
    <d v="2016-02-16T10:25:49"/>
    <d v="2016-03-17T09:25:49"/>
    <n v="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x v="0"/>
    <s v="technology/wearables"/>
    <n v="127"/>
    <n v="1644"/>
    <s v="technology"/>
    <s v="wearables"/>
    <d v="2014-09-09T08:38:28"/>
    <d v="2014-10-14T08:38:28"/>
    <n v="3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x v="0"/>
    <s v="technology/wearables"/>
    <n v="140"/>
    <n v="43"/>
    <s v="technology"/>
    <s v="wearables"/>
    <d v="2014-08-26T13:53:33"/>
    <d v="2014-09-16T13:53:33"/>
    <n v="2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x v="0"/>
    <s v="technology/wearables"/>
    <n v="112"/>
    <n v="35"/>
    <s v="technology"/>
    <s v="wearables"/>
    <d v="2014-10-19T16:53:04"/>
    <d v="2014-12-18T17:53:04"/>
    <n v="6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x v="0"/>
    <s v="technology/wearables"/>
    <n v="101"/>
    <n v="239"/>
    <s v="technology"/>
    <s v="wearables"/>
    <d v="2014-11-12T16:25:11"/>
    <d v="2014-12-12T16:25:11"/>
    <n v="3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x v="0"/>
    <s v="technology/wearables"/>
    <n v="100"/>
    <n v="108"/>
    <s v="technology"/>
    <s v="wearables"/>
    <d v="2016-11-01T08:34:10"/>
    <d v="2016-12-01T09:34:10"/>
    <n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x v="0"/>
    <s v="technology/wearables"/>
    <n v="141"/>
    <n v="96"/>
    <s v="technology"/>
    <s v="wearables"/>
    <d v="2015-07-14T06:50:40"/>
    <d v="2015-08-20T06:50:40"/>
    <n v="3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x v="0"/>
    <s v="technology/wearables"/>
    <n v="267"/>
    <n v="32"/>
    <s v="technology"/>
    <s v="wearables"/>
    <d v="2015-06-08T14:58:33"/>
    <d v="2015-07-08T14:58:33"/>
    <n v="3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x v="0"/>
    <s v="technology/wearables"/>
    <n v="147"/>
    <n v="43"/>
    <s v="technology"/>
    <s v="wearables"/>
    <d v="2015-02-10T14:58:32"/>
    <d v="2015-03-12T13:58:32"/>
    <n v="2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x v="0"/>
    <s v="technology/wearables"/>
    <n v="214"/>
    <n v="123"/>
    <s v="technology"/>
    <s v="wearables"/>
    <d v="2016-02-17T11:18:39"/>
    <d v="2016-04-17T10:18:39"/>
    <n v="5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x v="0"/>
    <s v="technology/wearables"/>
    <n v="126"/>
    <n v="190"/>
    <s v="technology"/>
    <s v="wearables"/>
    <d v="2015-11-23T12:17:52"/>
    <d v="2015-12-23T12:17:52"/>
    <n v="3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x v="0"/>
    <s v="technology/wearables"/>
    <n v="104"/>
    <n v="109"/>
    <s v="technology"/>
    <s v="wearables"/>
    <d v="2015-06-23T19:51:29"/>
    <d v="2015-07-26T10:00:00"/>
    <n v="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x v="0"/>
    <s v="technology/wearables"/>
    <n v="101"/>
    <n v="144"/>
    <s v="technology"/>
    <s v="wearables"/>
    <d v="2015-07-24T06:14:55"/>
    <d v="2015-08-23T06:14:55"/>
    <n v="3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x v="1"/>
    <s v="technology/wearables"/>
    <n v="3"/>
    <n v="85"/>
    <s v="technology"/>
    <s v="wearables"/>
    <d v="2014-10-10T09:47:59"/>
    <d v="2014-11-09T10:47:59"/>
    <n v="3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x v="1"/>
    <s v="technology/wearables"/>
    <n v="1"/>
    <n v="11"/>
    <s v="technology"/>
    <s v="wearables"/>
    <d v="2016-09-23T07:29:19"/>
    <d v="2016-10-23T07:29:19"/>
    <n v="3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x v="1"/>
    <s v="technology/wearables"/>
    <n v="0"/>
    <n v="39"/>
    <s v="technology"/>
    <s v="wearables"/>
    <d v="2014-12-17T02:30:47"/>
    <d v="2015-01-16T02:30:47"/>
    <n v="3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x v="1"/>
    <s v="technology/wearables"/>
    <n v="0"/>
    <n v="100"/>
    <s v="technology"/>
    <s v="wearables"/>
    <d v="2015-06-18T12:14:16"/>
    <d v="2015-07-18T12:14:16"/>
    <n v="3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x v="1"/>
    <s v="technology/wearables"/>
    <n v="8"/>
    <n v="31"/>
    <s v="technology"/>
    <s v="wearables"/>
    <d v="2015-03-14T07:59:35"/>
    <d v="2015-04-13T07:59:35"/>
    <n v="3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x v="1"/>
    <s v="technology/wearables"/>
    <n v="19"/>
    <n v="155"/>
    <s v="technology"/>
    <s v="wearables"/>
    <d v="2016-11-14T09:04:21"/>
    <d v="2017-01-13T09:04:21"/>
    <n v="6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x v="1"/>
    <s v="technology/wearables"/>
    <n v="0"/>
    <n v="2"/>
    <s v="technology"/>
    <s v="wearables"/>
    <d v="2014-07-18T11:58:18"/>
    <d v="2014-08-17T11:58:18"/>
    <n v="3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x v="1"/>
    <s v="technology/wearables"/>
    <n v="10"/>
    <n v="179"/>
    <s v="technology"/>
    <s v="wearables"/>
    <d v="2016-09-19T00:57:43"/>
    <d v="2016-10-29T00:57:43"/>
    <n v="4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x v="1"/>
    <s v="technology/wearables"/>
    <n v="5"/>
    <n v="27"/>
    <s v="technology"/>
    <s v="wearables"/>
    <d v="2015-03-27T11:57:02"/>
    <d v="2015-05-11T11:57:02"/>
    <n v="4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x v="1"/>
    <s v="technology/wearables"/>
    <n v="22"/>
    <n v="1536"/>
    <s v="technology"/>
    <s v="wearables"/>
    <d v="2016-06-06T07:00:58"/>
    <d v="2016-07-06T07:00:58"/>
    <n v="3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x v="1"/>
    <s v="technology/wearables"/>
    <n v="29"/>
    <n v="85"/>
    <s v="technology"/>
    <s v="wearables"/>
    <d v="2016-05-16T09:02:00"/>
    <d v="2016-06-19T00:10:00"/>
    <n v="3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x v="1"/>
    <s v="technology/wearables"/>
    <n v="39"/>
    <n v="789"/>
    <s v="technology"/>
    <s v="wearables"/>
    <d v="2014-12-11T08:37:32"/>
    <d v="2015-01-13T20:00:00"/>
    <n v="3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x v="1"/>
    <s v="technology/wearables"/>
    <n v="22"/>
    <n v="50"/>
    <s v="technology"/>
    <s v="wearables"/>
    <d v="2014-11-30T21:16:04"/>
    <d v="2014-12-31T20:59:00"/>
    <n v="3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x v="1"/>
    <s v="technology/wearables"/>
    <n v="0"/>
    <n v="68"/>
    <s v="technology"/>
    <s v="wearables"/>
    <d v="2014-07-18T12:10:17"/>
    <d v="2014-09-01T12:10:17"/>
    <n v="4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x v="1"/>
    <s v="technology/wearables"/>
    <n v="0"/>
    <n v="8"/>
    <s v="technology"/>
    <s v="wearables"/>
    <d v="2014-06-12T18:47:07"/>
    <d v="2014-08-11T18:47:07"/>
    <n v="6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x v="1"/>
    <s v="technology/wearables"/>
    <n v="15"/>
    <n v="34"/>
    <s v="technology"/>
    <s v="wearables"/>
    <d v="2014-12-02T14:20:04"/>
    <d v="2014-12-31T22:59:00"/>
    <n v="2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x v="1"/>
    <s v="technology/wearables"/>
    <n v="1"/>
    <n v="61"/>
    <s v="technology"/>
    <s v="wearables"/>
    <d v="2015-01-08T10:26:21"/>
    <d v="2015-02-07T10:26:21"/>
    <n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x v="1"/>
    <s v="technology/wearables"/>
    <n v="26"/>
    <n v="133"/>
    <s v="technology"/>
    <s v="wearables"/>
    <d v="2016-05-14T01:41:35"/>
    <d v="2016-06-28T01:41:35"/>
    <n v="4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x v="1"/>
    <s v="technology/wearables"/>
    <n v="4"/>
    <n v="65"/>
    <s v="technology"/>
    <s v="wearables"/>
    <d v="2016-04-21T01:02:18"/>
    <d v="2016-05-21T01:02:18"/>
    <n v="3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x v="1"/>
    <s v="technology/wearables"/>
    <n v="15"/>
    <n v="94"/>
    <s v="technology"/>
    <s v="wearables"/>
    <d v="2016-07-05T08:41:49"/>
    <d v="2016-09-03T08:41:49"/>
    <n v="6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x v="1"/>
    <s v="technology/wearables"/>
    <n v="26"/>
    <n v="151"/>
    <s v="technology"/>
    <s v="wearables"/>
    <d v="2014-08-13T04:02:11"/>
    <d v="2014-09-17T04:02:11"/>
    <n v="3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x v="1"/>
    <s v="technology/wearables"/>
    <n v="0"/>
    <n v="1"/>
    <s v="technology"/>
    <s v="wearables"/>
    <d v="2016-09-26T11:20:04"/>
    <d v="2016-10-26T11:20:04"/>
    <n v="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x v="1"/>
    <s v="technology/wearables"/>
    <n v="0"/>
    <n v="13"/>
    <s v="technology"/>
    <s v="wearables"/>
    <d v="2017-02-12T10:22:02"/>
    <d v="2017-03-14T09:22:02"/>
    <n v="2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x v="1"/>
    <s v="technology/wearables"/>
    <n v="1"/>
    <n v="99"/>
    <s v="technology"/>
    <s v="wearables"/>
    <d v="2016-09-21T13:36:04"/>
    <d v="2016-10-31T13:36:04"/>
    <n v="4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x v="1"/>
    <s v="technology/wearables"/>
    <n v="7"/>
    <n v="177"/>
    <s v="technology"/>
    <s v="wearables"/>
    <d v="2014-06-19T03:21:31"/>
    <d v="2014-07-24T19:00:00"/>
    <n v="3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x v="1"/>
    <s v="technology/wearables"/>
    <n v="28"/>
    <n v="55"/>
    <s v="technology"/>
    <s v="wearables"/>
    <d v="2014-11-28T12:47:52"/>
    <d v="2015-01-12T12:47:52"/>
    <n v="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x v="1"/>
    <s v="technology/wearables"/>
    <n v="0"/>
    <n v="0"/>
    <s v="technology"/>
    <s v="wearables"/>
    <d v="2015-07-04T08:09:30"/>
    <d v="2015-08-03T08:09:30"/>
    <n v="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x v="1"/>
    <s v="technology/wearables"/>
    <n v="4"/>
    <n v="592"/>
    <s v="technology"/>
    <s v="wearables"/>
    <d v="2016-12-07T10:00:53"/>
    <d v="2017-02-05T10:00:53"/>
    <n v="6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x v="1"/>
    <s v="technology/wearables"/>
    <n v="73"/>
    <n v="406"/>
    <s v="technology"/>
    <s v="wearables"/>
    <d v="2015-09-14T18:30:53"/>
    <d v="2015-10-14T18:30:53"/>
    <n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x v="1"/>
    <s v="technology/wearables"/>
    <n v="58"/>
    <n v="343"/>
    <s v="technology"/>
    <s v="wearables"/>
    <d v="2016-11-01T08:01:37"/>
    <d v="2016-12-07T20:59:00"/>
    <n v="3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x v="1"/>
    <s v="technology/wearables"/>
    <n v="12"/>
    <n v="73"/>
    <s v="technology"/>
    <s v="wearables"/>
    <d v="2016-07-28T07:14:01"/>
    <d v="2016-09-08T22:00:00"/>
    <n v="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x v="1"/>
    <s v="technology/wearables"/>
    <n v="1"/>
    <n v="26"/>
    <s v="technology"/>
    <s v="wearables"/>
    <d v="2015-06-02T16:40:46"/>
    <d v="2015-06-30T16:40:46"/>
    <n v="2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x v="1"/>
    <s v="technology/wearables"/>
    <n v="7"/>
    <n v="6"/>
    <s v="technology"/>
    <s v="wearables"/>
    <d v="2016-11-22T01:01:03"/>
    <d v="2016-12-22T01:01:03"/>
    <n v="3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x v="1"/>
    <s v="technology/wearables"/>
    <n v="35"/>
    <n v="119"/>
    <s v="technology"/>
    <s v="wearables"/>
    <d v="2015-03-31T11:23:47"/>
    <d v="2015-04-30T11:23:47"/>
    <n v="3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x v="1"/>
    <s v="technology/wearables"/>
    <n v="0"/>
    <n v="84"/>
    <s v="technology"/>
    <s v="wearables"/>
    <d v="2017-01-02T07:55:59"/>
    <d v="2017-02-01T07:55:59"/>
    <n v="3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x v="1"/>
    <s v="technology/wearables"/>
    <n v="1"/>
    <n v="91"/>
    <s v="technology"/>
    <s v="wearables"/>
    <d v="2014-10-01T04:30:20"/>
    <d v="2014-10-31T04:30:20"/>
    <n v="3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x v="1"/>
    <s v="technology/wearables"/>
    <n v="0"/>
    <n v="1"/>
    <s v="technology"/>
    <s v="wearables"/>
    <d v="2014-06-25T14:15:02"/>
    <d v="2014-07-25T14:15:02"/>
    <n v="3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x v="1"/>
    <s v="technology/wearables"/>
    <n v="46"/>
    <n v="20"/>
    <s v="technology"/>
    <s v="wearables"/>
    <d v="2016-01-19T04:33:09"/>
    <d v="2016-02-03T04:33:09"/>
    <n v="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x v="1"/>
    <s v="technology/wearables"/>
    <n v="15"/>
    <n v="531"/>
    <s v="technology"/>
    <s v="wearables"/>
    <d v="2014-08-15T14:20:45"/>
    <d v="2014-09-17T18:00:00"/>
    <n v="3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x v="1"/>
    <s v="technology/wearables"/>
    <n v="82"/>
    <n v="120"/>
    <s v="technology"/>
    <s v="wearables"/>
    <d v="2013-10-16T03:39:08"/>
    <d v="2013-11-22T08:00:00"/>
    <n v="3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x v="1"/>
    <s v="technology/wearables"/>
    <n v="3"/>
    <n v="13"/>
    <s v="technology"/>
    <s v="wearables"/>
    <d v="2016-12-11T08:31:21"/>
    <d v="2017-01-10T08:31:21"/>
    <n v="3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x v="1"/>
    <s v="technology/wearables"/>
    <n v="27"/>
    <n v="291"/>
    <s v="technology"/>
    <s v="wearables"/>
    <d v="2014-06-23T07:54:40"/>
    <d v="2014-07-23T07:54:40"/>
    <n v="3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x v="1"/>
    <s v="technology/wearables"/>
    <n v="31"/>
    <n v="125"/>
    <s v="technology"/>
    <s v="wearables"/>
    <d v="2016-10-25T09:26:27"/>
    <d v="2016-11-24T10:26:27"/>
    <n v="3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x v="1"/>
    <s v="technology/wearables"/>
    <n v="6"/>
    <n v="120"/>
    <s v="technology"/>
    <s v="wearables"/>
    <d v="2016-12-07T14:49:09"/>
    <d v="2017-01-31T15:32:00"/>
    <n v="55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x v="1"/>
    <s v="technology/wearables"/>
    <n v="1"/>
    <n v="120"/>
    <s v="technology"/>
    <s v="wearables"/>
    <d v="2016-12-21T20:37:48"/>
    <d v="2017-02-19T20:37:48"/>
    <n v="6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x v="1"/>
    <s v="technology/wearables"/>
    <n v="1"/>
    <n v="195"/>
    <s v="technology"/>
    <s v="wearables"/>
    <d v="2016-12-22T03:47:58"/>
    <d v="2017-01-21T03:47:58"/>
    <n v="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x v="1"/>
    <s v="technology/wearables"/>
    <n v="0"/>
    <n v="0"/>
    <s v="technology"/>
    <s v="wearables"/>
    <d v="2016-11-02T15:53:03"/>
    <d v="2016-12-14T10:39:00"/>
    <n v="4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x v="1"/>
    <s v="technology/wearables"/>
    <n v="79"/>
    <n v="118"/>
    <s v="technology"/>
    <s v="wearables"/>
    <d v="2016-11-22T07:55:27"/>
    <d v="2017-01-01T07:55:27"/>
    <n v="4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x v="1"/>
    <s v="technology/wearables"/>
    <n v="22"/>
    <n v="24"/>
    <s v="technology"/>
    <s v="wearables"/>
    <d v="2014-07-15T05:56:40"/>
    <d v="2014-09-13T05:56:40"/>
    <n v="6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x v="1"/>
    <s v="technology/wearables"/>
    <n v="0"/>
    <n v="31"/>
    <s v="technology"/>
    <s v="wearables"/>
    <d v="2014-11-04T16:59:19"/>
    <d v="2014-12-04T16:59:19"/>
    <n v="3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x v="1"/>
    <s v="technology/wearables"/>
    <n v="0"/>
    <n v="0"/>
    <s v="technology"/>
    <s v="wearables"/>
    <d v="2014-07-17T15:38:22"/>
    <d v="2014-08-19T16:44:00"/>
    <n v="3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x v="1"/>
    <s v="technology/wearables"/>
    <n v="34"/>
    <n v="100"/>
    <s v="technology"/>
    <s v="wearables"/>
    <d v="2016-11-04T03:01:08"/>
    <d v="2016-12-14T04:01:08"/>
    <n v="4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x v="1"/>
    <s v="technology/wearables"/>
    <n v="0"/>
    <n v="26"/>
    <s v="technology"/>
    <s v="wearables"/>
    <d v="2016-01-15T08:20:32"/>
    <d v="2016-02-14T08:20:32"/>
    <n v="3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x v="1"/>
    <s v="technology/wearables"/>
    <n v="1"/>
    <n v="199"/>
    <s v="technology"/>
    <s v="wearables"/>
    <d v="2016-05-06T04:42:12"/>
    <d v="2016-06-05T04:42:12"/>
    <n v="3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x v="1"/>
    <s v="technology/wearables"/>
    <n v="15"/>
    <n v="80"/>
    <s v="technology"/>
    <s v="wearables"/>
    <d v="2016-12-30T10:54:42"/>
    <d v="2017-02-28T10:54:42"/>
    <n v="6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x v="1"/>
    <s v="technology/wearables"/>
    <n v="5"/>
    <n v="116"/>
    <s v="technology"/>
    <s v="wearables"/>
    <d v="2015-09-25T18:10:40"/>
    <d v="2015-11-04T19:10:40"/>
    <n v="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x v="1"/>
    <s v="technology/wearables"/>
    <n v="10"/>
    <n v="45"/>
    <s v="technology"/>
    <s v="wearables"/>
    <d v="2014-10-28T07:48:27"/>
    <d v="2014-11-30T16:00:00"/>
    <n v="3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x v="1"/>
    <s v="technology/wearables"/>
    <n v="0"/>
    <n v="76"/>
    <s v="technology"/>
    <s v="wearables"/>
    <d v="2014-08-06T12:30:02"/>
    <d v="2014-09-05T12:30:02"/>
    <n v="3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x v="1"/>
    <s v="technology/wearables"/>
    <n v="1"/>
    <n v="23"/>
    <s v="technology"/>
    <s v="wearables"/>
    <d v="2017-01-17T12:17:27"/>
    <d v="2017-02-17T21:59:00"/>
    <n v="3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x v="1"/>
    <s v="technology/wearables"/>
    <n v="1"/>
    <n v="19"/>
    <s v="technology"/>
    <s v="wearables"/>
    <d v="2016-02-08T16:57:56"/>
    <d v="2016-02-22T16:57:56"/>
    <n v="1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x v="0"/>
    <s v="publishing/nonfiction"/>
    <n v="144"/>
    <n v="67"/>
    <s v="publishing"/>
    <s v="nonfiction"/>
    <d v="2012-01-01T07:34:51"/>
    <d v="2012-01-29T07:34:51"/>
    <n v="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x v="0"/>
    <s v="publishing/nonfiction"/>
    <n v="122"/>
    <n v="84"/>
    <s v="publishing"/>
    <s v="nonfiction"/>
    <d v="2014-06-17T05:43:27"/>
    <d v="2014-08-01T05:43:27"/>
    <n v="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x v="0"/>
    <s v="publishing/nonfiction"/>
    <n v="132"/>
    <n v="216"/>
    <s v="publishing"/>
    <s v="nonfiction"/>
    <d v="2012-03-09T11:19:38"/>
    <d v="2012-04-08T10:19:38"/>
    <n v="2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x v="0"/>
    <s v="publishing/nonfiction"/>
    <n v="109"/>
    <n v="55"/>
    <s v="publishing"/>
    <s v="nonfiction"/>
    <d v="2015-06-29T11:35:49"/>
    <d v="2015-07-29T19:59:00"/>
    <n v="3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x v="0"/>
    <s v="publishing/nonfiction"/>
    <n v="105"/>
    <n v="52"/>
    <s v="publishing"/>
    <s v="nonfiction"/>
    <d v="2011-05-31T07:19:23"/>
    <d v="2011-06-30T07:19:23"/>
    <n v="3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x v="0"/>
    <s v="publishing/nonfiction"/>
    <n v="100"/>
    <n v="143"/>
    <s v="publishing"/>
    <s v="nonfiction"/>
    <d v="2015-11-13T07:01:52"/>
    <d v="2015-12-13T07:01:52"/>
    <n v="3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x v="0"/>
    <s v="publishing/nonfiction"/>
    <n v="101"/>
    <n v="72"/>
    <s v="publishing"/>
    <s v="nonfiction"/>
    <d v="2013-03-12T17:01:27"/>
    <d v="2013-04-11T17:01:27"/>
    <n v="3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x v="0"/>
    <s v="publishing/nonfiction"/>
    <n v="156"/>
    <n v="37"/>
    <s v="publishing"/>
    <s v="nonfiction"/>
    <d v="2012-12-03T16:29:09"/>
    <d v="2013-01-14T13:20:00"/>
    <n v="4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x v="0"/>
    <s v="publishing/nonfiction"/>
    <n v="106"/>
    <n v="61"/>
    <s v="publishing"/>
    <s v="nonfiction"/>
    <d v="2011-07-07T12:05:57"/>
    <d v="2011-08-21T12:05:57"/>
    <n v="4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x v="0"/>
    <s v="publishing/nonfiction"/>
    <n v="131"/>
    <n v="44"/>
    <s v="publishing"/>
    <s v="nonfiction"/>
    <d v="2012-07-20T20:27:41"/>
    <d v="2012-09-18T20:27:41"/>
    <n v="6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x v="0"/>
    <s v="publishing/nonfiction"/>
    <n v="132"/>
    <n v="100"/>
    <s v="publishing"/>
    <s v="nonfiction"/>
    <d v="2011-11-07T09:53:11"/>
    <d v="2011-12-07T09:53:11"/>
    <n v="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x v="0"/>
    <s v="publishing/nonfiction"/>
    <n v="126"/>
    <n v="89"/>
    <s v="publishing"/>
    <s v="nonfiction"/>
    <d v="2011-12-02T11:05:47"/>
    <d v="2012-01-21T22:00:00"/>
    <n v="5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x v="0"/>
    <s v="publishing/nonfiction"/>
    <n v="160"/>
    <n v="5"/>
    <s v="publishing"/>
    <s v="nonfiction"/>
    <d v="2013-07-31T02:11:01"/>
    <d v="2013-09-29T02:11:01"/>
    <n v="6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x v="0"/>
    <s v="publishing/nonfiction"/>
    <n v="120"/>
    <n v="18"/>
    <s v="publishing"/>
    <s v="nonfiction"/>
    <d v="2013-11-20T02:04:52"/>
    <d v="2013-12-20T02:04:52"/>
    <n v="3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x v="0"/>
    <s v="publishing/nonfiction"/>
    <n v="126"/>
    <n v="187"/>
    <s v="publishing"/>
    <s v="nonfiction"/>
    <d v="2015-04-07T19:57:00"/>
    <d v="2015-05-08T21:00:00"/>
    <n v="3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x v="0"/>
    <s v="publishing/nonfiction"/>
    <n v="114"/>
    <n v="235"/>
    <s v="publishing"/>
    <s v="nonfiction"/>
    <d v="2014-11-02T16:42:26"/>
    <d v="2014-12-03T16:39:00"/>
    <n v="3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x v="0"/>
    <s v="publishing/nonfiction"/>
    <n v="315"/>
    <n v="105"/>
    <s v="publishing"/>
    <s v="nonfiction"/>
    <d v="2013-11-01T09:37:20"/>
    <d v="2013-11-20T20:59:00"/>
    <n v="1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x v="0"/>
    <s v="publishing/nonfiction"/>
    <n v="122"/>
    <n v="57"/>
    <s v="publishing"/>
    <s v="nonfiction"/>
    <d v="2014-01-27T22:36:27"/>
    <d v="2014-02-14T12:00:00"/>
    <n v="1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x v="0"/>
    <s v="publishing/nonfiction"/>
    <n v="107"/>
    <n v="39"/>
    <s v="publishing"/>
    <s v="nonfiction"/>
    <d v="2014-10-31T06:29:54"/>
    <d v="2014-11-30T20:59:00"/>
    <n v="3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x v="0"/>
    <s v="publishing/nonfiction"/>
    <n v="158"/>
    <n v="68"/>
    <s v="publishing"/>
    <s v="nonfiction"/>
    <d v="2014-07-09T04:03:49"/>
    <d v="2014-08-11T04:03:49"/>
    <n v="3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x v="0"/>
    <s v="publishing/nonfiction"/>
    <n v="107"/>
    <n v="170"/>
    <s v="publishing"/>
    <s v="nonfiction"/>
    <d v="2015-06-06T19:31:22"/>
    <d v="2015-06-20T19:31:22"/>
    <n v="1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x v="0"/>
    <s v="publishing/nonfiction"/>
    <n v="102"/>
    <n v="141"/>
    <s v="publishing"/>
    <s v="nonfiction"/>
    <d v="2013-05-07T07:33:26"/>
    <d v="2013-06-11T07:33:26"/>
    <n v="3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x v="0"/>
    <s v="publishing/nonfiction"/>
    <n v="111"/>
    <n v="67"/>
    <s v="publishing"/>
    <s v="nonfiction"/>
    <d v="2014-02-19T14:01:52"/>
    <d v="2014-03-21T13:01:52"/>
    <n v="2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x v="0"/>
    <s v="publishing/nonfiction"/>
    <n v="148"/>
    <n v="54"/>
    <s v="publishing"/>
    <s v="nonfiction"/>
    <d v="2012-03-22T09:01:25"/>
    <d v="2012-04-16T13:00:00"/>
    <n v="2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x v="0"/>
    <s v="publishing/nonfiction"/>
    <n v="102"/>
    <n v="83"/>
    <s v="publishing"/>
    <s v="nonfiction"/>
    <d v="2012-11-13T14:58:23"/>
    <d v="2012-12-13T14:58:23"/>
    <n v="3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x v="0"/>
    <s v="publishing/nonfiction"/>
    <n v="179"/>
    <n v="54"/>
    <s v="publishing"/>
    <s v="nonfiction"/>
    <d v="2013-04-03T05:44:05"/>
    <d v="2013-05-03T05:44:05"/>
    <n v="3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x v="0"/>
    <s v="publishing/nonfiction"/>
    <n v="111"/>
    <n v="34"/>
    <s v="publishing"/>
    <s v="nonfiction"/>
    <d v="2012-09-04T17:01:49"/>
    <d v="2012-09-22T19:59:00"/>
    <n v="1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x v="0"/>
    <s v="publishing/nonfiction"/>
    <n v="100"/>
    <n v="127"/>
    <s v="publishing"/>
    <s v="nonfiction"/>
    <d v="2014-12-15T05:10:19"/>
    <d v="2015-01-15T02:54:00"/>
    <n v="3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x v="0"/>
    <s v="publishing/nonfiction"/>
    <n v="100"/>
    <n v="46"/>
    <s v="publishing"/>
    <s v="nonfiction"/>
    <d v="2014-07-11T12:19:26"/>
    <d v="2014-08-10T12:19:26"/>
    <n v="3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x v="0"/>
    <s v="publishing/nonfiction"/>
    <n v="106"/>
    <n v="96"/>
    <s v="publishing"/>
    <s v="nonfiction"/>
    <d v="2016-12-29T14:35:30"/>
    <d v="2017-01-28T14:35:30"/>
    <n v="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x v="0"/>
    <s v="publishing/nonfiction"/>
    <n v="103"/>
    <n v="77"/>
    <s v="publishing"/>
    <s v="nonfiction"/>
    <d v="2013-01-25T13:04:32"/>
    <d v="2013-02-24T13:04:32"/>
    <n v="3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x v="0"/>
    <s v="publishing/nonfiction"/>
    <n v="119"/>
    <n v="57"/>
    <s v="publishing"/>
    <s v="nonfiction"/>
    <d v="2011-06-19T07:07:55"/>
    <d v="2011-08-04T07:07:55"/>
    <n v="4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x v="0"/>
    <s v="publishing/nonfiction"/>
    <n v="112"/>
    <n v="53"/>
    <s v="publishing"/>
    <s v="nonfiction"/>
    <d v="2016-09-26T02:06:57"/>
    <d v="2016-10-16T03:00:00"/>
    <n v="2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x v="0"/>
    <s v="publishing/nonfiction"/>
    <n v="128"/>
    <n v="492"/>
    <s v="publishing"/>
    <s v="nonfiction"/>
    <d v="2015-01-15T06:09:51"/>
    <d v="2015-02-14T06:09:51"/>
    <n v="3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x v="0"/>
    <s v="publishing/nonfiction"/>
    <n v="104"/>
    <n v="42"/>
    <s v="publishing"/>
    <s v="nonfiction"/>
    <d v="2012-12-06T09:58:41"/>
    <d v="2013-01-05T09:58:41"/>
    <n v="3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x v="0"/>
    <s v="publishing/nonfiction"/>
    <n v="102"/>
    <n v="37"/>
    <s v="publishing"/>
    <s v="nonfiction"/>
    <d v="2013-04-19T06:31:17"/>
    <d v="2013-05-19T16:41:00"/>
    <n v="3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x v="0"/>
    <s v="publishing/nonfiction"/>
    <n v="118"/>
    <n v="37"/>
    <s v="publishing"/>
    <s v="nonfiction"/>
    <d v="2011-02-16T10:24:19"/>
    <d v="2011-04-18T09:24:19"/>
    <n v="6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x v="0"/>
    <s v="publishing/nonfiction"/>
    <n v="238"/>
    <n v="33"/>
    <s v="publishing"/>
    <s v="nonfiction"/>
    <d v="2012-11-21T17:18:34"/>
    <d v="2012-12-05T17:18:34"/>
    <n v="1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x v="0"/>
    <s v="publishing/nonfiction"/>
    <n v="102"/>
    <n v="134"/>
    <s v="publishing"/>
    <s v="nonfiction"/>
    <d v="2010-09-08T12:04:28"/>
    <d v="2010-10-08T12:04:28"/>
    <n v="3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x v="0"/>
    <s v="publishing/nonfiction"/>
    <n v="102"/>
    <n v="51"/>
    <s v="publishing"/>
    <s v="nonfiction"/>
    <d v="2014-05-29T23:55:39"/>
    <d v="2014-07-08T23:55:39"/>
    <n v="4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x v="1"/>
    <s v="publishing/fiction"/>
    <n v="0"/>
    <n v="0"/>
    <s v="publishing"/>
    <s v="fiction"/>
    <d v="2016-10-27T10:20:13"/>
    <d v="2016-11-26T11:20:13"/>
    <n v="3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x v="1"/>
    <s v="publishing/fiction"/>
    <n v="5"/>
    <n v="39"/>
    <s v="publishing"/>
    <s v="fiction"/>
    <d v="2014-01-03T10:02:06"/>
    <d v="2014-02-02T10:02:06"/>
    <n v="3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x v="1"/>
    <s v="publishing/fiction"/>
    <n v="0"/>
    <n v="0"/>
    <s v="publishing"/>
    <s v="fiction"/>
    <d v="2016-11-16T12:36:10"/>
    <d v="2016-12-03T22:00:00"/>
    <n v="17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x v="1"/>
    <s v="publishing/fiction"/>
    <n v="0"/>
    <n v="5"/>
    <s v="publishing"/>
    <s v="fiction"/>
    <d v="2013-07-16T02:43:28"/>
    <d v="2013-08-15T02:43:28"/>
    <n v="3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x v="1"/>
    <s v="publishing/fiction"/>
    <n v="0"/>
    <n v="0"/>
    <s v="publishing"/>
    <s v="fiction"/>
    <d v="2015-08-10T20:09:21"/>
    <d v="2015-09-09T20:09:21"/>
    <n v="3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x v="1"/>
    <s v="publishing/fiction"/>
    <n v="36"/>
    <n v="57"/>
    <s v="publishing"/>
    <s v="fiction"/>
    <d v="2014-09-19T05:01:24"/>
    <d v="2014-10-19T05:01:24"/>
    <n v="3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x v="1"/>
    <s v="publishing/fiction"/>
    <n v="0"/>
    <n v="0"/>
    <s v="publishing"/>
    <s v="fiction"/>
    <d v="2015-01-17T10:48:03"/>
    <d v="2015-02-16T10:48:03"/>
    <n v="3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x v="1"/>
    <s v="publishing/fiction"/>
    <n v="4"/>
    <n v="59"/>
    <s v="publishing"/>
    <s v="fiction"/>
    <d v="2015-04-20T19:26:50"/>
    <d v="2015-05-20T19:26:50"/>
    <n v="3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x v="1"/>
    <s v="publishing/fiction"/>
    <n v="0"/>
    <n v="0"/>
    <s v="publishing"/>
    <s v="fiction"/>
    <d v="2013-11-15T20:58:10"/>
    <d v="2013-12-15T20:58:10"/>
    <n v="3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x v="1"/>
    <s v="publishing/fiction"/>
    <n v="41"/>
    <n v="32"/>
    <s v="publishing"/>
    <s v="fiction"/>
    <d v="2013-11-26T15:54:54"/>
    <d v="2013-12-26T15:54:54"/>
    <n v="3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x v="1"/>
    <s v="publishing/fiction"/>
    <n v="0"/>
    <n v="0"/>
    <s v="publishing"/>
    <s v="fiction"/>
    <d v="2013-01-15T15:59:29"/>
    <d v="2013-02-24T15:59:29"/>
    <n v="4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x v="1"/>
    <s v="publishing/fiction"/>
    <n v="0"/>
    <n v="10"/>
    <s v="publishing"/>
    <s v="fiction"/>
    <d v="2015-12-11T11:46:42"/>
    <d v="2016-01-30T11:46:42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x v="1"/>
    <s v="publishing/fiction"/>
    <n v="3"/>
    <n v="50"/>
    <s v="publishing"/>
    <s v="fiction"/>
    <d v="2009-09-11T17:21:59"/>
    <d v="2009-10-31T19:59:00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x v="1"/>
    <s v="publishing/fiction"/>
    <n v="1"/>
    <n v="16"/>
    <s v="publishing"/>
    <s v="fiction"/>
    <d v="2015-04-06T09:39:45"/>
    <d v="2015-05-10T15:01:00"/>
    <n v="3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x v="1"/>
    <s v="publishing/fiction"/>
    <n v="70"/>
    <n v="39"/>
    <s v="publishing"/>
    <s v="fiction"/>
    <d v="2014-01-24T10:43:38"/>
    <d v="2014-02-23T10:43:38"/>
    <n v="3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x v="1"/>
    <s v="publishing/fiction"/>
    <n v="2"/>
    <n v="34"/>
    <s v="publishing"/>
    <s v="fiction"/>
    <d v="2011-11-15T17:26:35"/>
    <d v="2011-12-15T17:26:35"/>
    <n v="3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x v="1"/>
    <s v="publishing/fiction"/>
    <n v="51"/>
    <n v="63"/>
    <s v="publishing"/>
    <s v="fiction"/>
    <d v="2015-09-03T08:27:25"/>
    <d v="2015-10-10T21:00:00"/>
    <n v="37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x v="1"/>
    <s v="publishing/fiction"/>
    <n v="1"/>
    <n v="7"/>
    <s v="publishing"/>
    <s v="fiction"/>
    <d v="2013-07-01T15:32:57"/>
    <d v="2013-07-31T15:32:57"/>
    <n v="3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x v="1"/>
    <s v="publishing/fiction"/>
    <n v="0"/>
    <n v="2"/>
    <s v="publishing"/>
    <s v="fiction"/>
    <d v="2014-03-31T08:51:20"/>
    <d v="2014-04-30T08:51:20"/>
    <n v="3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x v="1"/>
    <s v="publishing/fiction"/>
    <n v="3"/>
    <n v="67"/>
    <s v="publishing"/>
    <s v="fiction"/>
    <d v="2010-09-15T08:25:05"/>
    <d v="2010-10-14T20:00:00"/>
    <n v="2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x v="0"/>
    <s v="music/rock"/>
    <n v="104"/>
    <n v="39"/>
    <s v="music"/>
    <s v="rock"/>
    <d v="2011-04-03T08:10:25"/>
    <d v="2011-05-03T08:10:25"/>
    <n v="3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x v="0"/>
    <s v="music/rock"/>
    <n v="133"/>
    <n v="43"/>
    <s v="music"/>
    <s v="rock"/>
    <d v="2013-05-08T16:01:14"/>
    <d v="2013-06-07T16:01:14"/>
    <n v="3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x v="0"/>
    <s v="music/rock"/>
    <n v="100"/>
    <n v="50"/>
    <s v="music"/>
    <s v="rock"/>
    <d v="2012-07-26T10:11:42"/>
    <d v="2012-08-25T10:11:42"/>
    <n v="3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x v="0"/>
    <s v="music/rock"/>
    <n v="148"/>
    <n v="63"/>
    <s v="music"/>
    <s v="rock"/>
    <d v="2012-03-19T10:34:09"/>
    <d v="2012-04-27T14:00:00"/>
    <n v="3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x v="0"/>
    <s v="music/rock"/>
    <n v="103"/>
    <n v="103"/>
    <s v="music"/>
    <s v="rock"/>
    <d v="2014-02-04T19:35:19"/>
    <d v="2014-03-16T18:35:19"/>
    <n v="3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x v="0"/>
    <s v="music/rock"/>
    <n v="181"/>
    <n v="31"/>
    <s v="music"/>
    <s v="rock"/>
    <d v="2013-01-29T06:15:15"/>
    <d v="2013-02-28T06:15:15"/>
    <n v="3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x v="0"/>
    <s v="music/rock"/>
    <n v="143"/>
    <n v="162"/>
    <s v="music"/>
    <s v="rock"/>
    <d v="2012-03-14T17:20:34"/>
    <d v="2012-05-11T07:47:00"/>
    <n v="5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x v="0"/>
    <s v="music/rock"/>
    <n v="114"/>
    <n v="81"/>
    <s v="music"/>
    <s v="rock"/>
    <d v="2013-10-02T07:03:46"/>
    <d v="2013-11-01T07:03:46"/>
    <n v="3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x v="0"/>
    <s v="music/rock"/>
    <n v="204"/>
    <n v="60"/>
    <s v="music"/>
    <s v="rock"/>
    <d v="2012-05-29T16:09:48"/>
    <d v="2012-07-06T19:59:00"/>
    <n v="3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x v="0"/>
    <s v="music/rock"/>
    <n v="109"/>
    <n v="133"/>
    <s v="music"/>
    <s v="rock"/>
    <d v="2013-01-02T20:28:00"/>
    <d v="2013-01-20T23:59:00"/>
    <n v="1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x v="0"/>
    <s v="music/rock"/>
    <n v="144"/>
    <n v="93"/>
    <s v="music"/>
    <s v="rock"/>
    <d v="2013-01-01T17:08:59"/>
    <d v="2013-01-31T17:08:59"/>
    <n v="3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x v="0"/>
    <s v="music/rock"/>
    <n v="104"/>
    <n v="61"/>
    <s v="music"/>
    <s v="rock"/>
    <d v="2013-10-10T10:44:06"/>
    <d v="2013-11-12T21:59:00"/>
    <n v="3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x v="0"/>
    <s v="music/rock"/>
    <n v="100"/>
    <n v="42"/>
    <s v="music"/>
    <s v="rock"/>
    <d v="2013-10-08T12:58:03"/>
    <d v="2013-11-07T13:58:03"/>
    <n v="3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x v="0"/>
    <s v="music/rock"/>
    <n v="103"/>
    <n v="88"/>
    <s v="music"/>
    <s v="rock"/>
    <d v="2013-06-17T09:47:24"/>
    <d v="2013-07-02T20:59:00"/>
    <n v="1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x v="0"/>
    <s v="music/rock"/>
    <n v="105"/>
    <n v="159"/>
    <s v="music"/>
    <s v="rock"/>
    <d v="2011-07-11T18:45:37"/>
    <d v="2011-09-05T09:06:00"/>
    <n v="5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x v="0"/>
    <s v="music/rock"/>
    <n v="112"/>
    <n v="85"/>
    <s v="music"/>
    <s v="rock"/>
    <d v="2012-02-24T06:42:46"/>
    <d v="2012-04-06T20:59:00"/>
    <n v="4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x v="0"/>
    <s v="music/rock"/>
    <n v="101"/>
    <n v="113"/>
    <s v="music"/>
    <s v="rock"/>
    <d v="2013-08-16T13:11:25"/>
    <d v="2013-09-15T13:10:00"/>
    <n v="29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x v="0"/>
    <s v="music/rock"/>
    <n v="108"/>
    <n v="45"/>
    <s v="music"/>
    <s v="rock"/>
    <d v="2012-03-28T15:51:28"/>
    <d v="2012-04-28T20:00:00"/>
    <n v="3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x v="0"/>
    <s v="music/rock"/>
    <n v="115"/>
    <n v="46"/>
    <s v="music"/>
    <s v="rock"/>
    <d v="2014-08-31T06:09:47"/>
    <d v="2014-09-30T06:09:47"/>
    <n v="3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x v="0"/>
    <s v="music/rock"/>
    <n v="100"/>
    <n v="179"/>
    <s v="music"/>
    <s v="rock"/>
    <d v="2012-03-28T08:00:46"/>
    <d v="2012-04-27T08:00:46"/>
    <n v="3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x v="0"/>
    <s v="music/rock"/>
    <n v="152"/>
    <n v="41"/>
    <s v="music"/>
    <s v="rock"/>
    <d v="2014-08-12T02:24:14"/>
    <d v="2014-09-11T02:24:14"/>
    <n v="3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x v="0"/>
    <s v="music/rock"/>
    <n v="112"/>
    <n v="44"/>
    <s v="music"/>
    <s v="rock"/>
    <d v="2011-06-01T11:05:20"/>
    <d v="2011-07-01T11:05:20"/>
    <n v="3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x v="0"/>
    <s v="music/rock"/>
    <n v="101"/>
    <n v="81"/>
    <s v="music"/>
    <s v="rock"/>
    <d v="2012-08-01T16:32:04"/>
    <d v="2012-09-16T20:05:00"/>
    <n v="4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x v="0"/>
    <s v="music/rock"/>
    <n v="123"/>
    <n v="75"/>
    <s v="music"/>
    <s v="rock"/>
    <d v="2011-05-02T14:47:58"/>
    <d v="2011-05-28T17:00:00"/>
    <n v="2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x v="0"/>
    <s v="music/rock"/>
    <n v="100"/>
    <n v="306"/>
    <s v="music"/>
    <s v="rock"/>
    <d v="2011-07-05T18:32:06"/>
    <d v="2011-07-22T19:59:00"/>
    <n v="1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x v="0"/>
    <s v="music/rock"/>
    <n v="105"/>
    <n v="58"/>
    <s v="music"/>
    <s v="rock"/>
    <d v="2011-05-27T11:45:12"/>
    <d v="2011-07-16T15:00:00"/>
    <n v="5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x v="0"/>
    <s v="music/rock"/>
    <n v="104"/>
    <n v="118"/>
    <s v="music"/>
    <s v="rock"/>
    <d v="2011-08-08T08:35:39"/>
    <d v="2011-09-07T08:35:39"/>
    <n v="3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x v="0"/>
    <s v="music/rock"/>
    <n v="105"/>
    <n v="74"/>
    <s v="music"/>
    <s v="rock"/>
    <d v="2017-01-24T07:05:11"/>
    <d v="2017-02-28T18:00:00"/>
    <n v="3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x v="0"/>
    <s v="music/rock"/>
    <n v="100"/>
    <n v="105"/>
    <s v="music"/>
    <s v="rock"/>
    <d v="2014-11-18T18:24:46"/>
    <d v="2014-12-21T20:59:00"/>
    <n v="3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x v="0"/>
    <s v="music/rock"/>
    <n v="104"/>
    <n v="80"/>
    <s v="music"/>
    <s v="rock"/>
    <d v="2013-12-20T12:00:30"/>
    <d v="2014-01-19T12:00:30"/>
    <n v="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x v="0"/>
    <s v="music/rock"/>
    <n v="105"/>
    <n v="58"/>
    <s v="music"/>
    <s v="rock"/>
    <d v="2012-08-01T17:21:02"/>
    <d v="2012-08-31T17:21:02"/>
    <n v="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x v="0"/>
    <s v="music/rock"/>
    <n v="104"/>
    <n v="87"/>
    <s v="music"/>
    <s v="rock"/>
    <d v="2013-06-18T07:26:42"/>
    <d v="2013-07-10T08:52:00"/>
    <n v="2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x v="0"/>
    <s v="music/rock"/>
    <n v="152"/>
    <n v="28"/>
    <s v="music"/>
    <s v="rock"/>
    <d v="2013-01-07T16:25:52"/>
    <d v="2013-03-01T05:58:00"/>
    <n v="5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x v="0"/>
    <s v="music/rock"/>
    <n v="160"/>
    <n v="25"/>
    <s v="music"/>
    <s v="rock"/>
    <d v="2012-06-20T15:02:45"/>
    <d v="2012-07-20T15:02:45"/>
    <n v="3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x v="0"/>
    <s v="music/rock"/>
    <n v="127"/>
    <n v="45"/>
    <s v="music"/>
    <s v="rock"/>
    <d v="2011-05-16T09:50:01"/>
    <d v="2011-05-31T10:04:00"/>
    <n v="1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x v="0"/>
    <s v="music/rock"/>
    <n v="107"/>
    <n v="100"/>
    <s v="music"/>
    <s v="rock"/>
    <d v="2014-10-02T14:01:43"/>
    <d v="2014-11-01T14:01:43"/>
    <n v="3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x v="0"/>
    <s v="music/rock"/>
    <n v="115"/>
    <n v="39"/>
    <s v="music"/>
    <s v="rock"/>
    <d v="2013-03-08T12:54:03"/>
    <d v="2013-04-08T22:30:00"/>
    <n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x v="0"/>
    <s v="music/rock"/>
    <n v="137"/>
    <n v="89"/>
    <s v="music"/>
    <s v="rock"/>
    <d v="2012-01-17T06:23:31"/>
    <d v="2012-03-10T20:59:00"/>
    <n v="5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x v="0"/>
    <s v="music/rock"/>
    <n v="156"/>
    <n v="29"/>
    <s v="music"/>
    <s v="rock"/>
    <d v="2012-07-30T13:11:21"/>
    <d v="2012-08-07T09:01:00"/>
    <n v="7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x v="0"/>
    <s v="music/rock"/>
    <n v="109"/>
    <n v="31"/>
    <s v="music"/>
    <s v="rock"/>
    <d v="2013-12-11T15:57:34"/>
    <d v="2013-12-20T20:44:00"/>
    <n v="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x v="0"/>
    <s v="music/rock"/>
    <n v="134"/>
    <n v="71"/>
    <s v="music"/>
    <s v="rock"/>
    <d v="2014-05-09T12:12:22"/>
    <d v="2014-06-08T21:00:00"/>
    <n v="3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x v="0"/>
    <s v="music/rock"/>
    <n v="100"/>
    <n v="224"/>
    <s v="music"/>
    <s v="rock"/>
    <d v="2015-03-30T14:07:45"/>
    <d v="2015-05-03T20:01:00"/>
    <n v="3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x v="0"/>
    <s v="music/rock"/>
    <n v="119"/>
    <n v="52"/>
    <s v="music"/>
    <s v="rock"/>
    <d v="2012-09-05T14:44:10"/>
    <d v="2012-10-05T14:44:10"/>
    <n v="3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x v="0"/>
    <s v="music/rock"/>
    <n v="180"/>
    <n v="44"/>
    <s v="music"/>
    <s v="rock"/>
    <d v="2015-02-20T15:20:52"/>
    <d v="2015-03-22T14:20:52"/>
    <n v="2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x v="0"/>
    <s v="music/rock"/>
    <n v="134"/>
    <n v="40"/>
    <s v="music"/>
    <s v="rock"/>
    <d v="2010-03-12T21:48:38"/>
    <d v="2010-04-17T22:59:00"/>
    <n v="36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x v="0"/>
    <s v="music/rock"/>
    <n v="100"/>
    <n v="127"/>
    <s v="music"/>
    <s v="rock"/>
    <d v="2012-10-03T23:21:24"/>
    <d v="2012-10-28T23:21:24"/>
    <n v="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x v="0"/>
    <s v="music/rock"/>
    <n v="101"/>
    <n v="114"/>
    <s v="music"/>
    <s v="rock"/>
    <d v="2012-03-04T16:55:30"/>
    <d v="2012-03-25T15:55:30"/>
    <n v="2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x v="0"/>
    <s v="music/rock"/>
    <n v="103"/>
    <n v="28"/>
    <s v="music"/>
    <s v="rock"/>
    <d v="2012-01-19T03:21:47"/>
    <d v="2012-02-14T11:49:00"/>
    <n v="2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x v="0"/>
    <s v="music/rock"/>
    <n v="107"/>
    <n v="37"/>
    <s v="music"/>
    <s v="rock"/>
    <d v="2012-06-12T17:13:02"/>
    <d v="2012-06-25T08:24:00"/>
    <n v="1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x v="0"/>
    <s v="music/rock"/>
    <n v="104"/>
    <n v="33"/>
    <s v="music"/>
    <s v="rock"/>
    <d v="2016-05-14T11:14:00"/>
    <d v="2016-07-13T11:14:00"/>
    <n v="6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x v="0"/>
    <s v="music/rock"/>
    <n v="108"/>
    <n v="61"/>
    <s v="music"/>
    <s v="rock"/>
    <d v="2013-02-20T04:37:05"/>
    <d v="2013-03-22T03:37:05"/>
    <n v="29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x v="0"/>
    <s v="music/rock"/>
    <n v="233"/>
    <n v="175"/>
    <s v="music"/>
    <s v="rock"/>
    <d v="2012-03-28T07:31:34"/>
    <d v="2012-04-27T07:31:34"/>
    <n v="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x v="0"/>
    <s v="music/rock"/>
    <n v="101"/>
    <n v="98"/>
    <s v="music"/>
    <s v="rock"/>
    <d v="2011-11-22T08:12:15"/>
    <d v="2012-01-21T00:13:00"/>
    <n v="59"/>
  </r>
  <r>
    <n v="833"/>
    <s v="Ragman Rolls"/>
    <s v="This is an American rock album."/>
    <n v="6000"/>
    <n v="6100"/>
    <x v="0"/>
    <s v="US"/>
    <s v="USD"/>
    <n v="1397941475"/>
    <n v="1395349475"/>
    <b v="0"/>
    <n v="41"/>
    <x v="0"/>
    <s v="music/rock"/>
    <n v="102"/>
    <n v="149"/>
    <s v="music"/>
    <s v="rock"/>
    <d v="2014-03-20T13:04:35"/>
    <d v="2014-04-19T13:04:35"/>
    <n v="3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x v="0"/>
    <s v="music/rock"/>
    <n v="131"/>
    <n v="96"/>
    <s v="music"/>
    <s v="rock"/>
    <d v="2013-05-28T11:44:52"/>
    <d v="2013-06-30T19:59:00"/>
    <n v="3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x v="0"/>
    <s v="music/rock"/>
    <n v="117"/>
    <n v="59"/>
    <s v="music"/>
    <s v="rock"/>
    <d v="2012-04-06T02:59:18"/>
    <d v="2012-05-18T19:00:00"/>
    <n v="4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x v="0"/>
    <s v="music/rock"/>
    <n v="101"/>
    <n v="110"/>
    <s v="music"/>
    <s v="rock"/>
    <d v="2013-09-06T17:21:58"/>
    <d v="2013-10-06T17:21:58"/>
    <n v="3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x v="0"/>
    <s v="music/rock"/>
    <n v="122"/>
    <n v="49"/>
    <s v="music"/>
    <s v="rock"/>
    <d v="2014-04-01T15:57:42"/>
    <d v="2014-05-01T15:57:42"/>
    <n v="3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x v="0"/>
    <s v="music/rock"/>
    <n v="145"/>
    <n v="48"/>
    <s v="music"/>
    <s v="rock"/>
    <d v="2011-12-18T13:33:05"/>
    <d v="2012-01-17T13:33:05"/>
    <n v="3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x v="0"/>
    <s v="music/rock"/>
    <n v="117"/>
    <n v="61"/>
    <s v="music"/>
    <s v="rock"/>
    <d v="2012-08-23T10:19:16"/>
    <d v="2012-09-22T10:19:16"/>
    <n v="3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x v="0"/>
    <s v="music/metal"/>
    <n v="120"/>
    <n v="63"/>
    <s v="music"/>
    <s v="metal"/>
    <d v="2016-08-24T21:26:27"/>
    <d v="2016-09-23T21:26:27"/>
    <n v="3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x v="0"/>
    <s v="music/metal"/>
    <n v="101"/>
    <n v="54"/>
    <s v="music"/>
    <s v="metal"/>
    <d v="2014-10-11T12:07:43"/>
    <d v="2014-11-10T13:07:43"/>
    <n v="3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x v="0"/>
    <s v="music/metal"/>
    <n v="104"/>
    <n v="67"/>
    <s v="music"/>
    <s v="metal"/>
    <d v="2013-09-09T06:13:03"/>
    <d v="2013-10-13T19:59:00"/>
    <n v="3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x v="0"/>
    <s v="music/metal"/>
    <n v="267"/>
    <n v="63"/>
    <s v="music"/>
    <s v="metal"/>
    <d v="2016-11-20T22:11:20"/>
    <d v="2016-12-08T00:00:00"/>
    <n v="1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x v="0"/>
    <s v="music/metal"/>
    <n v="194"/>
    <n v="37"/>
    <s v="music"/>
    <s v="metal"/>
    <d v="2014-09-23T08:25:52"/>
    <d v="2014-10-31T20:59:00"/>
    <n v="3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x v="0"/>
    <s v="music/metal"/>
    <n v="120"/>
    <n v="34"/>
    <s v="music"/>
    <s v="metal"/>
    <d v="2016-07-26T20:56:36"/>
    <d v="2016-09-04T19:59:00"/>
    <n v="39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x v="0"/>
    <s v="music/metal"/>
    <n v="122"/>
    <n v="29"/>
    <s v="music"/>
    <s v="metal"/>
    <d v="2014-02-24T01:24:15"/>
    <d v="2014-03-10T06:00:00"/>
    <n v="1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x v="0"/>
    <s v="music/metal"/>
    <n v="100"/>
    <n v="10"/>
    <s v="music"/>
    <s v="metal"/>
    <d v="2015-06-10T11:09:36"/>
    <d v="2015-07-10T11:09:36"/>
    <n v="3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x v="0"/>
    <s v="music/metal"/>
    <n v="100"/>
    <n v="19"/>
    <s v="music"/>
    <s v="metal"/>
    <d v="2015-03-15T11:00:33"/>
    <d v="2015-04-14T11:00:33"/>
    <n v="3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x v="0"/>
    <s v="music/metal"/>
    <n v="120"/>
    <n v="42"/>
    <s v="music"/>
    <s v="metal"/>
    <d v="2015-02-15T19:34:24"/>
    <d v="2015-03-15T18:34:24"/>
    <n v="2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x v="0"/>
    <s v="music/metal"/>
    <n v="155"/>
    <n v="47"/>
    <s v="music"/>
    <s v="metal"/>
    <d v="2016-03-23T11:51:57"/>
    <d v="2016-04-24T20:59:00"/>
    <n v="3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x v="0"/>
    <s v="music/metal"/>
    <n v="130"/>
    <n v="37"/>
    <s v="music"/>
    <s v="metal"/>
    <d v="2016-06-01T13:07:33"/>
    <d v="2016-07-31T11:45:00"/>
    <n v="59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x v="0"/>
    <s v="music/metal"/>
    <n v="105"/>
    <n v="59"/>
    <s v="music"/>
    <s v="metal"/>
    <d v="2016-10-13T11:19:55"/>
    <d v="2016-10-24T13:00:00"/>
    <n v="11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x v="0"/>
    <s v="music/metal"/>
    <n v="100"/>
    <n v="30"/>
    <s v="music"/>
    <s v="metal"/>
    <d v="2015-01-17T11:58:29"/>
    <d v="2015-02-16T11:58:29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x v="0"/>
    <s v="music/metal"/>
    <n v="118"/>
    <n v="66"/>
    <s v="music"/>
    <s v="metal"/>
    <d v="2016-11-27T21:05:46"/>
    <d v="2016-12-27T21:05:46"/>
    <n v="3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x v="0"/>
    <s v="music/metal"/>
    <n v="103"/>
    <n v="32"/>
    <s v="music"/>
    <s v="metal"/>
    <d v="2016-06-23T19:00:17"/>
    <d v="2016-07-23T19:00:17"/>
    <n v="3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x v="0"/>
    <s v="music/metal"/>
    <n v="218"/>
    <n v="19"/>
    <s v="music"/>
    <s v="metal"/>
    <d v="2016-08-26T23:29:16"/>
    <d v="2016-10-25T11:00:00"/>
    <n v="5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x v="0"/>
    <s v="music/metal"/>
    <n v="100"/>
    <n v="50"/>
    <s v="music"/>
    <s v="metal"/>
    <d v="2015-10-14T05:57:11"/>
    <d v="2015-11-25T06:57:11"/>
    <n v="4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x v="0"/>
    <s v="music/metal"/>
    <n v="144"/>
    <n v="23"/>
    <s v="music"/>
    <s v="metal"/>
    <d v="2015-03-16T09:53:38"/>
    <d v="2015-04-15T14:59:00"/>
    <n v="3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x v="0"/>
    <s v="music/metal"/>
    <n v="105"/>
    <n v="43"/>
    <s v="music"/>
    <s v="metal"/>
    <d v="2015-05-04T11:41:08"/>
    <d v="2015-06-03T16:00:00"/>
    <n v="3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x v="1"/>
    <s v="music/jazz"/>
    <n v="18"/>
    <n v="53"/>
    <s v="music"/>
    <s v="jazz"/>
    <d v="2013-10-23T03:35:13"/>
    <d v="2013-11-22T04:35:13"/>
    <n v="3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x v="1"/>
    <s v="music/jazz"/>
    <n v="2"/>
    <n v="51"/>
    <s v="music"/>
    <s v="jazz"/>
    <d v="2016-08-17T15:10:04"/>
    <d v="2016-09-16T15:10:04"/>
    <n v="3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x v="1"/>
    <s v="music/jazz"/>
    <n v="0"/>
    <n v="43"/>
    <s v="music"/>
    <s v="jazz"/>
    <d v="2013-10-12T05:19:08"/>
    <d v="2013-11-11T06:19:08"/>
    <n v="3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x v="1"/>
    <s v="music/jazz"/>
    <n v="5"/>
    <n v="18"/>
    <s v="music"/>
    <s v="jazz"/>
    <d v="2012-01-12T18:49:26"/>
    <d v="2012-02-11T18:49:26"/>
    <n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x v="1"/>
    <s v="music/jazz"/>
    <n v="42"/>
    <n v="34"/>
    <s v="music"/>
    <s v="jazz"/>
    <d v="2013-09-23T18:33:58"/>
    <d v="2013-10-16T01:59:00"/>
    <n v="2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x v="1"/>
    <s v="music/jazz"/>
    <n v="2"/>
    <n v="23"/>
    <s v="music"/>
    <s v="jazz"/>
    <d v="2012-11-17T10:33:17"/>
    <d v="2013-01-16T10:33:17"/>
    <n v="6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x v="1"/>
    <s v="music/jazz"/>
    <n v="18"/>
    <n v="58"/>
    <s v="music"/>
    <s v="jazz"/>
    <d v="2015-01-21T07:18:38"/>
    <d v="2015-02-28T07:10:00"/>
    <n v="3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x v="1"/>
    <s v="music/jazz"/>
    <n v="24"/>
    <n v="109"/>
    <s v="music"/>
    <s v="jazz"/>
    <d v="2009-10-01T18:31:46"/>
    <d v="2009-11-30T20:59:00"/>
    <n v="6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x v="1"/>
    <s v="music/jazz"/>
    <n v="0"/>
    <n v="50"/>
    <s v="music"/>
    <s v="jazz"/>
    <d v="2013-12-07T16:39:58"/>
    <d v="2014-01-06T16:39:58"/>
    <n v="3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x v="1"/>
    <s v="music/jazz"/>
    <n v="12"/>
    <n v="347"/>
    <s v="music"/>
    <s v="jazz"/>
    <d v="2013-03-09T12:17:37"/>
    <d v="2013-04-08T11:17:37"/>
    <n v="2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x v="1"/>
    <s v="music/jazz"/>
    <n v="0"/>
    <n v="12"/>
    <s v="music"/>
    <s v="jazz"/>
    <d v="2013-08-01T16:32:03"/>
    <d v="2013-08-31T16:32:03"/>
    <n v="3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x v="1"/>
    <s v="music/jazz"/>
    <n v="5"/>
    <n v="27"/>
    <s v="music"/>
    <s v="jazz"/>
    <d v="2013-10-30T05:28:15"/>
    <d v="2013-11-29T06:28:15"/>
    <n v="3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x v="1"/>
    <s v="music/jazz"/>
    <n v="1"/>
    <n v="33"/>
    <s v="music"/>
    <s v="jazz"/>
    <d v="2011-01-24T11:48:47"/>
    <d v="2011-03-10T11:48:47"/>
    <n v="45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x v="1"/>
    <s v="music/jazz"/>
    <n v="1"/>
    <n v="9"/>
    <s v="music"/>
    <s v="jazz"/>
    <d v="2012-10-01T20:00:40"/>
    <d v="2012-11-10T21:00:40"/>
    <n v="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x v="1"/>
    <s v="music/jazz"/>
    <n v="24"/>
    <n v="35"/>
    <s v="music"/>
    <s v="jazz"/>
    <d v="2013-04-04T06:00:34"/>
    <d v="2013-05-04T06:00:34"/>
    <n v="3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x v="1"/>
    <s v="music/jazz"/>
    <n v="0"/>
    <n v="0"/>
    <s v="music"/>
    <s v="jazz"/>
    <d v="2015-09-01T09:22:11"/>
    <d v="2015-09-21T09:22:11"/>
    <n v="2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x v="1"/>
    <s v="music/jazz"/>
    <n v="41"/>
    <n v="29"/>
    <s v="music"/>
    <s v="jazz"/>
    <d v="2013-01-02T03:55:27"/>
    <d v="2013-02-04T03:55:27"/>
    <n v="3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x v="1"/>
    <s v="music/jazz"/>
    <n v="68"/>
    <n v="47"/>
    <s v="music"/>
    <s v="jazz"/>
    <d v="2013-11-19T10:56:00"/>
    <d v="2013-12-19T10:56:00"/>
    <n v="3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x v="1"/>
    <s v="music/jazz"/>
    <n v="1"/>
    <n v="33"/>
    <s v="music"/>
    <s v="jazz"/>
    <d v="2010-11-22T21:35:24"/>
    <d v="2010-12-22T21:35:24"/>
    <n v="3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x v="1"/>
    <s v="music/jazz"/>
    <n v="31"/>
    <n v="21"/>
    <s v="music"/>
    <s v="jazz"/>
    <d v="2012-05-08T11:55:05"/>
    <d v="2012-05-29T11:55:05"/>
    <n v="2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x v="1"/>
    <s v="music/indie rock"/>
    <n v="3"/>
    <n v="14"/>
    <s v="music"/>
    <s v="indie rock"/>
    <d v="2012-09-26T23:42:18"/>
    <d v="2012-10-29T23:42:18"/>
    <n v="3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x v="1"/>
    <s v="music/indie rock"/>
    <n v="1"/>
    <n v="30"/>
    <s v="music"/>
    <s v="indie rock"/>
    <d v="2011-11-29T22:01:26"/>
    <d v="2012-01-13T22:01:26"/>
    <n v="4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x v="1"/>
    <s v="music/indie rock"/>
    <n v="20"/>
    <n v="22"/>
    <s v="music"/>
    <s v="indie rock"/>
    <d v="2011-08-04T12:39:10"/>
    <d v="2011-09-06T12:39:10"/>
    <n v="33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x v="1"/>
    <s v="music/indie rock"/>
    <n v="40"/>
    <n v="83"/>
    <s v="music"/>
    <s v="indie rock"/>
    <d v="2016-01-02T14:27:15"/>
    <d v="2016-03-02T14:27:15"/>
    <n v="6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x v="1"/>
    <s v="music/indie rock"/>
    <n v="1"/>
    <n v="10"/>
    <s v="music"/>
    <s v="indie rock"/>
    <d v="2012-03-13T11:15:46"/>
    <d v="2012-05-11T18:31:00"/>
    <n v="59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x v="1"/>
    <s v="music/indie rock"/>
    <n v="75"/>
    <n v="36"/>
    <s v="music"/>
    <s v="indie rock"/>
    <d v="2016-12-09T14:35:11"/>
    <d v="2016-12-30T14:35:11"/>
    <n v="2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x v="1"/>
    <s v="music/indie rock"/>
    <n v="41"/>
    <n v="29"/>
    <s v="music"/>
    <s v="indie rock"/>
    <d v="2016-08-21T12:53:33"/>
    <d v="2016-09-15T12:53:33"/>
    <n v="2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x v="1"/>
    <s v="music/indie rock"/>
    <n v="0"/>
    <n v="0"/>
    <s v="music"/>
    <s v="indie rock"/>
    <d v="2012-04-27T15:00:55"/>
    <d v="2012-05-27T15:00:55"/>
    <n v="3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x v="1"/>
    <s v="music/indie rock"/>
    <n v="7"/>
    <n v="18"/>
    <s v="music"/>
    <s v="indie rock"/>
    <d v="2011-07-27T10:04:45"/>
    <d v="2011-08-31T22:00:00"/>
    <n v="3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x v="1"/>
    <s v="music/indie rock"/>
    <n v="9"/>
    <n v="74"/>
    <s v="music"/>
    <s v="indie rock"/>
    <d v="2014-09-05T10:49:03"/>
    <d v="2014-10-05T10:49:03"/>
    <n v="3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x v="1"/>
    <s v="music/indie rock"/>
    <n v="4"/>
    <n v="31"/>
    <s v="music"/>
    <s v="indie rock"/>
    <d v="2013-10-22T08:46:19"/>
    <d v="2013-11-21T09:46:19"/>
    <n v="3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x v="1"/>
    <s v="music/indie rock"/>
    <n v="3"/>
    <n v="29"/>
    <s v="music"/>
    <s v="indie rock"/>
    <d v="2014-07-21T16:45:30"/>
    <d v="2014-08-20T16:45:30"/>
    <n v="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x v="1"/>
    <s v="music/indie rock"/>
    <n v="41"/>
    <n v="144"/>
    <s v="music"/>
    <s v="indie rock"/>
    <d v="2010-05-05T20:48:03"/>
    <d v="2010-07-31T20:00:00"/>
    <n v="86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x v="1"/>
    <s v="music/indie rock"/>
    <n v="10"/>
    <n v="40"/>
    <s v="music"/>
    <s v="indie rock"/>
    <d v="2015-03-02T13:32:43"/>
    <d v="2015-04-01T12:32:43"/>
    <n v="2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x v="1"/>
    <s v="music/indie rock"/>
    <n v="39"/>
    <n v="148"/>
    <s v="music"/>
    <s v="indie rock"/>
    <d v="2016-05-06T15:33:30"/>
    <d v="2016-06-05T15:33:30"/>
    <n v="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x v="1"/>
    <s v="music/indie rock"/>
    <n v="2"/>
    <n v="28"/>
    <s v="music"/>
    <s v="indie rock"/>
    <d v="2010-09-09T19:03:49"/>
    <d v="2010-10-24T19:03:49"/>
    <n v="4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x v="1"/>
    <s v="music/indie rock"/>
    <n v="40"/>
    <n v="44"/>
    <s v="music"/>
    <s v="indie rock"/>
    <d v="2015-08-02T12:57:06"/>
    <d v="2015-08-27T20:00:00"/>
    <n v="2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x v="1"/>
    <s v="music/indie rock"/>
    <n v="0"/>
    <n v="0"/>
    <s v="music"/>
    <s v="indie rock"/>
    <d v="2012-10-29T08:31:48"/>
    <d v="2012-11-28T09:31:48"/>
    <n v="3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x v="1"/>
    <s v="music/indie rock"/>
    <n v="3"/>
    <n v="35"/>
    <s v="music"/>
    <s v="indie rock"/>
    <d v="2011-12-01T10:11:50"/>
    <d v="2012-01-15T10:11:50"/>
    <n v="4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x v="1"/>
    <s v="music/indie rock"/>
    <n v="37"/>
    <n v="35"/>
    <s v="music"/>
    <s v="indie rock"/>
    <d v="2011-04-12T18:22:42"/>
    <d v="2011-05-27T18:22:42"/>
    <n v="45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x v="1"/>
    <s v="music/jazz"/>
    <n v="0"/>
    <n v="11"/>
    <s v="music"/>
    <s v="jazz"/>
    <d v="2016-02-29T12:23:22"/>
    <d v="2016-03-30T11:23:22"/>
    <n v="2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x v="1"/>
    <s v="music/jazz"/>
    <n v="0"/>
    <n v="0"/>
    <s v="music"/>
    <s v="jazz"/>
    <d v="2010-04-23T11:28:34"/>
    <d v="2010-06-08T11:11:00"/>
    <n v="45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x v="1"/>
    <s v="music/jazz"/>
    <n v="0"/>
    <n v="30"/>
    <s v="music"/>
    <s v="jazz"/>
    <d v="2014-07-09T15:10:22"/>
    <d v="2014-08-30T07:30:00"/>
    <n v="5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x v="1"/>
    <s v="music/jazz"/>
    <n v="3"/>
    <n v="40"/>
    <s v="music"/>
    <s v="jazz"/>
    <d v="2012-08-28T11:06:20"/>
    <d v="2012-09-22T18:25:00"/>
    <n v="2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x v="1"/>
    <s v="music/jazz"/>
    <n v="0"/>
    <n v="50"/>
    <s v="music"/>
    <s v="jazz"/>
    <d v="2015-12-03T17:55:37"/>
    <d v="2016-01-02T17:55:37"/>
    <n v="3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x v="1"/>
    <s v="music/jazz"/>
    <n v="3"/>
    <n v="33"/>
    <s v="music"/>
    <s v="jazz"/>
    <d v="2010-11-24T21:45:26"/>
    <d v="2011-01-23T21:45:26"/>
    <n v="6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x v="1"/>
    <s v="music/jazz"/>
    <n v="0"/>
    <n v="0"/>
    <s v="music"/>
    <s v="jazz"/>
    <d v="2014-02-10T20:33:10"/>
    <d v="2014-03-12T19:33:10"/>
    <n v="29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x v="1"/>
    <s v="music/jazz"/>
    <n v="0"/>
    <n v="0"/>
    <s v="music"/>
    <s v="jazz"/>
    <d v="2011-08-11T20:37:03"/>
    <d v="2011-09-10T20:37:03"/>
    <n v="3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x v="1"/>
    <s v="music/jazz"/>
    <n v="0"/>
    <n v="0"/>
    <s v="music"/>
    <s v="jazz"/>
    <d v="2010-06-11T11:14:15"/>
    <d v="2010-07-26T20:59:00"/>
    <n v="4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x v="1"/>
    <s v="music/jazz"/>
    <n v="3"/>
    <n v="65"/>
    <s v="music"/>
    <s v="jazz"/>
    <d v="2012-06-21T08:34:00"/>
    <d v="2012-07-22T20:00:00"/>
    <n v="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x v="1"/>
    <s v="music/jazz"/>
    <n v="22"/>
    <n v="25"/>
    <s v="music"/>
    <s v="jazz"/>
    <d v="2017-01-02T05:05:19"/>
    <d v="2017-03-03T05:05:19"/>
    <n v="6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x v="1"/>
    <s v="music/jazz"/>
    <n v="0"/>
    <n v="0"/>
    <s v="music"/>
    <s v="jazz"/>
    <d v="2014-01-02T16:07:25"/>
    <d v="2014-01-23T16:07:25"/>
    <n v="2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x v="1"/>
    <s v="music/jazz"/>
    <n v="1"/>
    <n v="15"/>
    <s v="music"/>
    <s v="jazz"/>
    <d v="2012-10-11T18:37:27"/>
    <d v="2012-12-10T19:37:27"/>
    <n v="6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x v="1"/>
    <s v="music/jazz"/>
    <n v="7"/>
    <n v="83"/>
    <s v="music"/>
    <s v="jazz"/>
    <d v="2012-04-04T19:20:19"/>
    <d v="2012-05-04T19:20:19"/>
    <n v="3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x v="1"/>
    <s v="music/jazz"/>
    <n v="0"/>
    <n v="0"/>
    <s v="music"/>
    <s v="jazz"/>
    <d v="2012-07-26T10:19:07"/>
    <d v="2012-08-25T10:19:07"/>
    <n v="3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x v="1"/>
    <s v="music/jazz"/>
    <n v="6"/>
    <n v="42"/>
    <s v="music"/>
    <s v="jazz"/>
    <d v="2012-01-29T08:18:34"/>
    <d v="2012-02-29T20:59:00"/>
    <n v="3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x v="1"/>
    <s v="music/jazz"/>
    <n v="0"/>
    <n v="0"/>
    <s v="music"/>
    <s v="jazz"/>
    <d v="2010-09-13T12:28:54"/>
    <d v="2010-10-21T21:00:00"/>
    <n v="3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x v="1"/>
    <s v="music/jazz"/>
    <n v="1"/>
    <n v="30"/>
    <s v="music"/>
    <s v="jazz"/>
    <d v="2014-06-12T14:38:50"/>
    <d v="2014-07-13T18:30:00"/>
    <n v="3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x v="1"/>
    <s v="music/jazz"/>
    <n v="5"/>
    <n v="20"/>
    <s v="music"/>
    <s v="jazz"/>
    <d v="2014-11-01T13:59:21"/>
    <d v="2014-12-01T14:59:21"/>
    <n v="3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x v="1"/>
    <s v="music/jazz"/>
    <n v="1"/>
    <n v="100"/>
    <s v="music"/>
    <s v="jazz"/>
    <d v="2012-11-14T07:24:05"/>
    <d v="2012-12-19T07:24:05"/>
    <n v="3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x v="1"/>
    <s v="music/jazz"/>
    <n v="0"/>
    <n v="0"/>
    <s v="music"/>
    <s v="jazz"/>
    <d v="2013-10-15T08:07:02"/>
    <d v="2013-11-14T09:07:02"/>
    <n v="3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x v="1"/>
    <s v="music/jazz"/>
    <n v="31"/>
    <n v="232"/>
    <s v="music"/>
    <s v="jazz"/>
    <d v="2011-10-30T20:06:16"/>
    <d v="2011-12-11T21:06:16"/>
    <n v="4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x v="1"/>
    <s v="music/jazz"/>
    <n v="21"/>
    <n v="189"/>
    <s v="music"/>
    <s v="jazz"/>
    <d v="2014-08-27T04:43:13"/>
    <d v="2014-10-01T04:43:13"/>
    <n v="3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x v="1"/>
    <s v="music/jazz"/>
    <n v="2"/>
    <n v="55"/>
    <s v="music"/>
    <s v="jazz"/>
    <d v="2014-10-22T15:02:03"/>
    <d v="2014-11-21T16:02:03"/>
    <n v="3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x v="1"/>
    <s v="music/jazz"/>
    <n v="11"/>
    <n v="22"/>
    <s v="music"/>
    <s v="jazz"/>
    <d v="2013-01-14T14:37:49"/>
    <d v="2013-02-13T14:37:49"/>
    <n v="3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x v="1"/>
    <s v="music/jazz"/>
    <n v="3"/>
    <n v="32"/>
    <s v="music"/>
    <s v="jazz"/>
    <d v="2013-10-28T13:08:31"/>
    <d v="2013-11-27T14:08:31"/>
    <n v="3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x v="1"/>
    <s v="music/jazz"/>
    <n v="0"/>
    <n v="0"/>
    <s v="music"/>
    <s v="jazz"/>
    <d v="2010-06-08T16:28:50"/>
    <d v="2010-07-08T14:40:00"/>
    <n v="29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x v="1"/>
    <s v="music/jazz"/>
    <n v="0"/>
    <n v="0"/>
    <s v="music"/>
    <s v="jazz"/>
    <d v="2012-04-14T11:44:55"/>
    <d v="2012-05-14T11:44:55"/>
    <n v="3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x v="1"/>
    <s v="music/jazz"/>
    <n v="11"/>
    <n v="56"/>
    <s v="music"/>
    <s v="jazz"/>
    <d v="2012-09-28T12:41:53"/>
    <d v="2012-11-17T16:00:00"/>
    <n v="5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x v="1"/>
    <s v="music/jazz"/>
    <n v="0"/>
    <n v="0"/>
    <s v="music"/>
    <s v="jazz"/>
    <d v="2012-03-09T21:42:49"/>
    <d v="2012-04-08T20:42:49"/>
    <n v="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x v="1"/>
    <s v="music/jazz"/>
    <n v="38"/>
    <n v="69"/>
    <s v="music"/>
    <s v="jazz"/>
    <d v="2010-05-14T13:58:26"/>
    <d v="2010-06-25T13:32:00"/>
    <n v="4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x v="1"/>
    <s v="music/jazz"/>
    <n v="7"/>
    <n v="19"/>
    <s v="music"/>
    <s v="jazz"/>
    <d v="2014-02-10T00:38:22"/>
    <d v="2014-03-16T14:00:00"/>
    <n v="3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x v="1"/>
    <s v="music/jazz"/>
    <n v="15"/>
    <n v="46"/>
    <s v="music"/>
    <s v="jazz"/>
    <d v="2013-02-05T15:15:45"/>
    <d v="2013-03-22T14:15:45"/>
    <n v="4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x v="1"/>
    <s v="music/jazz"/>
    <n v="6"/>
    <n v="60"/>
    <s v="music"/>
    <s v="jazz"/>
    <d v="2014-03-12T20:03:29"/>
    <d v="2014-05-11T20:03:29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x v="1"/>
    <s v="music/jazz"/>
    <n v="30"/>
    <n v="51"/>
    <s v="music"/>
    <s v="jazz"/>
    <d v="2014-04-04T09:41:24"/>
    <d v="2014-05-03T22:00:00"/>
    <n v="29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x v="1"/>
    <s v="music/jazz"/>
    <n v="1"/>
    <n v="25"/>
    <s v="music"/>
    <s v="jazz"/>
    <d v="2015-12-30T00:00:29"/>
    <d v="2016-01-29T00:00:29"/>
    <n v="3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x v="1"/>
    <s v="music/jazz"/>
    <n v="0"/>
    <n v="0"/>
    <s v="music"/>
    <s v="jazz"/>
    <d v="2011-12-05T16:34:49"/>
    <d v="2012-01-18T12:00:00"/>
    <n v="4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x v="1"/>
    <s v="music/jazz"/>
    <n v="1"/>
    <n v="20"/>
    <s v="music"/>
    <s v="jazz"/>
    <d v="2013-10-04T11:09:17"/>
    <d v="2013-11-03T12:09:17"/>
    <n v="3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x v="1"/>
    <s v="music/jazz"/>
    <n v="0"/>
    <n v="25"/>
    <s v="music"/>
    <s v="jazz"/>
    <d v="2012-08-03T03:30:48"/>
    <d v="2012-09-02T03:30:48"/>
    <n v="3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x v="1"/>
    <s v="music/jazz"/>
    <n v="1"/>
    <n v="20"/>
    <s v="music"/>
    <s v="jazz"/>
    <d v="2013-05-22T10:18:58"/>
    <d v="2013-06-30T11:58:00"/>
    <n v="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x v="1"/>
    <s v="technology/wearables"/>
    <n v="17"/>
    <n v="110"/>
    <s v="technology"/>
    <s v="wearables"/>
    <d v="2015-06-26T16:12:06"/>
    <d v="2015-08-10T16:12:06"/>
    <n v="4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x v="1"/>
    <s v="technology/wearables"/>
    <n v="2"/>
    <n v="37"/>
    <s v="technology"/>
    <s v="wearables"/>
    <d v="2017-01-10T18:19:05"/>
    <d v="2017-02-09T18:19:05"/>
    <n v="3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x v="1"/>
    <s v="technology/wearables"/>
    <n v="9"/>
    <n v="42"/>
    <s v="technology"/>
    <s v="wearables"/>
    <d v="2016-01-13T12:14:20"/>
    <d v="2016-02-18T12:14:20"/>
    <n v="36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x v="1"/>
    <s v="technology/wearables"/>
    <n v="10"/>
    <n v="24"/>
    <s v="technology"/>
    <s v="wearables"/>
    <d v="2016-10-30T08:01:45"/>
    <d v="2016-11-29T09:01:45"/>
    <n v="3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x v="1"/>
    <s v="technology/wearables"/>
    <n v="13"/>
    <n v="69"/>
    <s v="technology"/>
    <s v="wearables"/>
    <d v="2016-03-15T06:00:50"/>
    <d v="2016-04-18T06:00:00"/>
    <n v="33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x v="1"/>
    <s v="technology/wearables"/>
    <n v="2"/>
    <n v="155"/>
    <s v="technology"/>
    <s v="wearables"/>
    <d v="2016-12-28T12:57:06"/>
    <d v="2017-02-18T15:59:00"/>
    <n v="5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x v="1"/>
    <s v="technology/wearables"/>
    <n v="2"/>
    <n v="57"/>
    <s v="technology"/>
    <s v="wearables"/>
    <d v="2016-08-10T10:00:48"/>
    <d v="2016-09-09T10:00:48"/>
    <n v="3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x v="1"/>
    <s v="technology/wearables"/>
    <n v="0"/>
    <n v="0"/>
    <s v="technology"/>
    <s v="wearables"/>
    <d v="2016-05-01T10:45:06"/>
    <d v="2016-06-30T10:45:06"/>
    <n v="6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x v="1"/>
    <s v="technology/wearables"/>
    <n v="12"/>
    <n v="60"/>
    <s v="technology"/>
    <s v="wearables"/>
    <d v="2016-02-11T11:52:44"/>
    <d v="2016-03-12T11:52:44"/>
    <n v="3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x v="1"/>
    <s v="technology/wearables"/>
    <n v="1"/>
    <n v="39"/>
    <s v="technology"/>
    <s v="wearables"/>
    <d v="2015-12-22T17:02:56"/>
    <d v="2016-02-20T17:02:56"/>
    <n v="6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x v="1"/>
    <s v="technology/wearables"/>
    <n v="28"/>
    <n v="58"/>
    <s v="technology"/>
    <s v="wearables"/>
    <d v="2015-12-18T10:01:01"/>
    <d v="2016-01-17T10:01:01"/>
    <n v="3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x v="1"/>
    <s v="technology/wearables"/>
    <n v="38"/>
    <n v="159"/>
    <s v="technology"/>
    <s v="wearables"/>
    <d v="2016-04-20T07:41:12"/>
    <d v="2016-06-04T07:41:12"/>
    <n v="45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x v="1"/>
    <s v="technology/wearables"/>
    <n v="40"/>
    <n v="100"/>
    <s v="technology"/>
    <s v="wearables"/>
    <d v="2016-10-19T06:43:32"/>
    <d v="2016-11-18T07:43:32"/>
    <n v="3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x v="1"/>
    <s v="technology/wearables"/>
    <n v="1"/>
    <n v="25"/>
    <s v="technology"/>
    <s v="wearables"/>
    <d v="2014-12-25T19:56:39"/>
    <d v="2015-01-24T19:56:39"/>
    <n v="3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x v="1"/>
    <s v="technology/wearables"/>
    <n v="43"/>
    <n v="89"/>
    <s v="technology"/>
    <s v="wearables"/>
    <d v="2015-07-09T12:00:39"/>
    <d v="2015-08-20T12:00:39"/>
    <n v="4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x v="1"/>
    <s v="technology/wearables"/>
    <n v="6"/>
    <n v="183"/>
    <s v="technology"/>
    <s v="wearables"/>
    <d v="2016-08-03T23:05:00"/>
    <d v="2016-09-12T23:05:00"/>
    <n v="4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x v="1"/>
    <s v="technology/wearables"/>
    <n v="2"/>
    <n v="51"/>
    <s v="technology"/>
    <s v="wearables"/>
    <d v="2015-02-25T13:55:59"/>
    <d v="2015-04-26T12:55:59"/>
    <n v="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x v="1"/>
    <s v="technology/wearables"/>
    <n v="2"/>
    <n v="33"/>
    <s v="technology"/>
    <s v="wearables"/>
    <d v="2016-10-17T05:15:33"/>
    <d v="2016-11-17T06:15:33"/>
    <n v="3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x v="1"/>
    <s v="technology/wearables"/>
    <n v="11"/>
    <n v="52"/>
    <s v="technology"/>
    <s v="wearables"/>
    <d v="2015-03-19T11:16:03"/>
    <d v="2015-04-09T20:59:00"/>
    <n v="2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x v="1"/>
    <s v="technology/wearables"/>
    <n v="39"/>
    <n v="114"/>
    <s v="technology"/>
    <s v="wearables"/>
    <d v="2014-12-19T20:11:05"/>
    <d v="2015-01-18T20:11:05"/>
    <n v="3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x v="1"/>
    <s v="technology/wearables"/>
    <n v="46"/>
    <n v="136"/>
    <s v="technology"/>
    <s v="wearables"/>
    <d v="2017-01-31T07:02:35"/>
    <d v="2017-03-14T06:02:35"/>
    <n v="4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x v="1"/>
    <s v="technology/wearables"/>
    <n v="42"/>
    <n v="364"/>
    <s v="technology"/>
    <s v="wearables"/>
    <d v="2017-01-05T08:38:55"/>
    <d v="2017-02-20T11:00:00"/>
    <n v="4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x v="1"/>
    <s v="technology/wearables"/>
    <n v="28"/>
    <n v="19"/>
    <s v="technology"/>
    <s v="wearables"/>
    <d v="2016-01-04T09:05:53"/>
    <d v="2016-02-11T09:05:53"/>
    <n v="3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x v="1"/>
    <s v="technology/wearables"/>
    <n v="1"/>
    <n v="42"/>
    <s v="technology"/>
    <s v="wearables"/>
    <d v="2016-09-12T07:15:19"/>
    <d v="2016-10-17T07:15:19"/>
    <n v="3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x v="1"/>
    <s v="technology/wearables"/>
    <n v="1"/>
    <n v="30"/>
    <s v="technology"/>
    <s v="wearables"/>
    <d v="2015-07-23T07:05:19"/>
    <d v="2015-09-01T07:05:19"/>
    <n v="4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x v="1"/>
    <s v="technology/wearables"/>
    <n v="1"/>
    <n v="50"/>
    <s v="technology"/>
    <s v="wearables"/>
    <d v="2016-09-23T16:24:06"/>
    <d v="2016-10-25T19:59:00"/>
    <n v="3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x v="1"/>
    <s v="technology/wearables"/>
    <n v="15"/>
    <n v="59"/>
    <s v="technology"/>
    <s v="wearables"/>
    <d v="2016-09-06T07:15:32"/>
    <d v="2016-10-06T07:15:32"/>
    <n v="3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x v="1"/>
    <s v="technology/wearables"/>
    <n v="18"/>
    <n v="44"/>
    <s v="technology"/>
    <s v="wearables"/>
    <d v="2016-02-21T22:06:14"/>
    <d v="2016-04-21T21:06:14"/>
    <n v="5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x v="1"/>
    <s v="technology/wearables"/>
    <n v="1"/>
    <n v="27"/>
    <s v="technology"/>
    <s v="wearables"/>
    <d v="2014-07-16T12:20:34"/>
    <d v="2014-08-15T12:20:34"/>
    <n v="3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x v="1"/>
    <s v="technology/wearables"/>
    <n v="47"/>
    <n v="1273"/>
    <s v="technology"/>
    <s v="wearables"/>
    <d v="2017-01-06T23:16:47"/>
    <d v="2017-02-08T23:16:47"/>
    <n v="3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x v="1"/>
    <s v="technology/wearables"/>
    <n v="46"/>
    <n v="164"/>
    <s v="technology"/>
    <s v="wearables"/>
    <d v="2016-12-16T21:17:33"/>
    <d v="2017-01-22T20:59:00"/>
    <n v="3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x v="1"/>
    <s v="technology/wearables"/>
    <n v="0"/>
    <n v="45"/>
    <s v="technology"/>
    <s v="wearables"/>
    <d v="2015-04-17T09:01:00"/>
    <d v="2015-06-01T09:01:00"/>
    <n v="4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x v="1"/>
    <s v="technology/wearables"/>
    <n v="35"/>
    <n v="154"/>
    <s v="technology"/>
    <s v="wearables"/>
    <d v="2014-08-05T12:46:38"/>
    <d v="2014-09-03T22:59:00"/>
    <n v="2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x v="1"/>
    <s v="technology/wearables"/>
    <n v="2"/>
    <n v="51"/>
    <s v="technology"/>
    <s v="wearables"/>
    <d v="2015-09-09T16:21:33"/>
    <d v="2015-11-08T17:21:33"/>
    <n v="6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x v="1"/>
    <s v="technology/wearables"/>
    <n v="1"/>
    <n v="93"/>
    <s v="technology"/>
    <s v="wearables"/>
    <d v="2016-02-24T09:59:16"/>
    <d v="2016-03-25T08:59:16"/>
    <n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x v="1"/>
    <s v="technology/wearables"/>
    <n v="3"/>
    <n v="109"/>
    <s v="technology"/>
    <s v="wearables"/>
    <d v="2016-04-29T08:43:05"/>
    <d v="2016-06-28T08:43:05"/>
    <n v="6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x v="1"/>
    <s v="technology/wearables"/>
    <n v="2"/>
    <n v="161"/>
    <s v="technology"/>
    <s v="wearables"/>
    <d v="2015-06-29T17:24:57"/>
    <d v="2015-08-13T17:24:57"/>
    <n v="4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x v="1"/>
    <s v="technology/wearables"/>
    <n v="34"/>
    <n v="76"/>
    <s v="technology"/>
    <s v="wearables"/>
    <d v="2016-01-22T14:36:37"/>
    <d v="2016-02-21T14:36:37"/>
    <n v="3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x v="1"/>
    <s v="technology/wearables"/>
    <n v="56"/>
    <n v="791"/>
    <s v="technology"/>
    <s v="wearables"/>
    <d v="2016-01-25T23:25:01"/>
    <d v="2016-02-24T23:25:01"/>
    <n v="3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x v="1"/>
    <s v="technology/wearables"/>
    <n v="83"/>
    <n v="302"/>
    <s v="technology"/>
    <s v="wearables"/>
    <d v="2016-05-16T02:00:28"/>
    <d v="2016-06-20T10:59:00"/>
    <n v="3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x v="1"/>
    <s v="technology/wearables"/>
    <n v="15"/>
    <n v="48"/>
    <s v="technology"/>
    <s v="wearables"/>
    <d v="2014-10-16T13:42:02"/>
    <d v="2014-11-30T14:42:02"/>
    <n v="4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x v="1"/>
    <s v="technology/wearables"/>
    <n v="0"/>
    <n v="3"/>
    <s v="technology"/>
    <s v="wearables"/>
    <d v="2014-07-10T14:43:42"/>
    <d v="2014-08-09T14:43:42"/>
    <n v="3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x v="1"/>
    <s v="technology/wearables"/>
    <n v="0"/>
    <n v="1"/>
    <s v="technology"/>
    <s v="wearables"/>
    <d v="2016-09-02T10:04:46"/>
    <d v="2016-10-02T10:04:46"/>
    <n v="3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x v="1"/>
    <s v="technology/wearables"/>
    <n v="30"/>
    <n v="172"/>
    <s v="technology"/>
    <s v="wearables"/>
    <d v="2016-07-23T08:01:25"/>
    <d v="2016-08-23T12:54:00"/>
    <n v="3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x v="1"/>
    <s v="technology/wearables"/>
    <n v="1"/>
    <n v="35"/>
    <s v="technology"/>
    <s v="wearables"/>
    <d v="2015-02-25T18:46:48"/>
    <d v="2015-03-27T17:46:48"/>
    <n v="2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x v="1"/>
    <s v="technology/wearables"/>
    <n v="6"/>
    <n v="82"/>
    <s v="technology"/>
    <s v="wearables"/>
    <d v="2015-12-01T15:13:30"/>
    <d v="2015-12-31T15:00:00"/>
    <n v="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x v="1"/>
    <s v="technology/wearables"/>
    <n v="13"/>
    <n v="111"/>
    <s v="technology"/>
    <s v="wearables"/>
    <d v="2015-11-16T10:25:00"/>
    <d v="2016-01-09T16:00:00"/>
    <n v="5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x v="1"/>
    <s v="technology/wearables"/>
    <n v="13"/>
    <n v="161"/>
    <s v="technology"/>
    <s v="wearables"/>
    <d v="2014-05-13T23:04:10"/>
    <d v="2014-06-22T23:04:10"/>
    <n v="4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x v="1"/>
    <s v="technology/wearables"/>
    <n v="0"/>
    <n v="0"/>
    <s v="technology"/>
    <s v="wearables"/>
    <d v="2016-09-01T00:33:45"/>
    <d v="2016-10-01T00:33:45"/>
    <n v="3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x v="1"/>
    <s v="technology/wearables"/>
    <n v="17"/>
    <n v="52"/>
    <s v="technology"/>
    <s v="wearables"/>
    <d v="2016-08-29T14:24:55"/>
    <d v="2016-09-28T14:24:55"/>
    <n v="3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x v="1"/>
    <s v="technology/wearables"/>
    <n v="0"/>
    <n v="13"/>
    <s v="technology"/>
    <s v="wearables"/>
    <d v="2014-08-04T10:49:24"/>
    <d v="2014-09-03T10:49:24"/>
    <n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x v="1"/>
    <s v="technology/wearables"/>
    <n v="4"/>
    <n v="30"/>
    <s v="technology"/>
    <s v="wearables"/>
    <d v="2016-06-17T10:09:48"/>
    <d v="2016-07-12T10:51:00"/>
    <n v="25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x v="1"/>
    <s v="technology/wearables"/>
    <n v="0"/>
    <n v="117"/>
    <s v="technology"/>
    <s v="wearables"/>
    <d v="2016-03-08T14:11:59"/>
    <d v="2016-05-07T13:11:59"/>
    <n v="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x v="1"/>
    <s v="technology/wearables"/>
    <n v="25"/>
    <n v="90"/>
    <s v="technology"/>
    <s v="wearables"/>
    <d v="2016-10-09T15:09:28"/>
    <d v="2016-11-11T21:00:00"/>
    <n v="3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x v="1"/>
    <s v="technology/wearables"/>
    <n v="2"/>
    <n v="424"/>
    <s v="technology"/>
    <s v="wearables"/>
    <d v="2014-10-08T22:18:50"/>
    <d v="2014-11-30T14:59:00"/>
    <n v="5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x v="1"/>
    <s v="technology/wearables"/>
    <n v="7"/>
    <n v="81"/>
    <s v="technology"/>
    <s v="wearables"/>
    <d v="2014-11-04T14:34:40"/>
    <d v="2014-11-29T08:00:00"/>
    <n v="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x v="1"/>
    <s v="technology/wearables"/>
    <n v="2"/>
    <n v="13"/>
    <s v="technology"/>
    <s v="wearables"/>
    <d v="2014-06-27T12:47:40"/>
    <d v="2014-07-27T07:27:00"/>
    <n v="29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x v="1"/>
    <s v="technology/wearables"/>
    <n v="1"/>
    <n v="8"/>
    <s v="technology"/>
    <s v="wearables"/>
    <d v="2014-10-28T18:28:17"/>
    <d v="2014-11-27T19:28:17"/>
    <n v="3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x v="1"/>
    <s v="technology/wearables"/>
    <n v="59"/>
    <n v="153"/>
    <s v="technology"/>
    <s v="wearables"/>
    <d v="2015-10-04T20:03:21"/>
    <d v="2015-11-18T21:03:21"/>
    <n v="4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x v="1"/>
    <s v="technology/wearables"/>
    <n v="8"/>
    <n v="292"/>
    <s v="technology"/>
    <s v="wearables"/>
    <d v="2014-10-13T23:11:30"/>
    <d v="2014-11-13T00:02:00"/>
    <n v="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x v="1"/>
    <s v="technology/wearables"/>
    <n v="2"/>
    <n v="3304"/>
    <s v="technology"/>
    <s v="wearables"/>
    <d v="2017-01-13T17:26:00"/>
    <d v="2017-03-14T16:26:00"/>
    <n v="5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x v="1"/>
    <s v="technology/wearables"/>
    <n v="104"/>
    <n v="1300"/>
    <s v="technology"/>
    <s v="wearables"/>
    <d v="2016-12-16T09:16:53"/>
    <d v="2017-01-30T09:16:53"/>
    <n v="4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x v="1"/>
    <s v="technology/wearables"/>
    <n v="30"/>
    <n v="135"/>
    <s v="technology"/>
    <s v="wearables"/>
    <d v="2015-11-17T08:25:14"/>
    <d v="2015-12-16T21:59:00"/>
    <n v="2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x v="1"/>
    <s v="technology/wearables"/>
    <n v="16"/>
    <n v="214"/>
    <s v="technology"/>
    <s v="wearables"/>
    <d v="2017-02-14T09:01:01"/>
    <d v="2017-03-16T08:01:01"/>
    <n v="29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x v="1"/>
    <s v="technology/wearables"/>
    <n v="82"/>
    <n v="216"/>
    <s v="technology"/>
    <s v="wearables"/>
    <d v="2016-01-19T09:00:27"/>
    <d v="2016-02-18T09:00:27"/>
    <n v="3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x v="1"/>
    <s v="technology/wearables"/>
    <n v="75"/>
    <n v="932"/>
    <s v="technology"/>
    <s v="wearables"/>
    <d v="2015-09-29T06:59:43"/>
    <d v="2015-10-30T06:59:43"/>
    <n v="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x v="1"/>
    <s v="technology/wearables"/>
    <n v="6"/>
    <n v="29"/>
    <s v="technology"/>
    <s v="wearables"/>
    <d v="2014-12-03T16:57:52"/>
    <d v="2014-12-11T23:11:00"/>
    <n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x v="1"/>
    <s v="technology/wearables"/>
    <n v="44"/>
    <n v="175"/>
    <s v="technology"/>
    <s v="wearables"/>
    <d v="2016-11-02T06:00:23"/>
    <d v="2016-12-14T07:00:23"/>
    <n v="4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x v="1"/>
    <s v="technology/wearables"/>
    <n v="0"/>
    <n v="250"/>
    <s v="technology"/>
    <s v="wearables"/>
    <d v="2016-11-28T11:25:15"/>
    <d v="2016-12-28T11:25:15"/>
    <n v="3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x v="1"/>
    <s v="technology/wearables"/>
    <n v="13"/>
    <n v="65"/>
    <s v="technology"/>
    <s v="wearables"/>
    <d v="2016-05-20T06:30:46"/>
    <d v="2016-06-19T06:30:46"/>
    <n v="3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x v="1"/>
    <s v="technology/wearables"/>
    <n v="0"/>
    <n v="55"/>
    <s v="technology"/>
    <s v="wearables"/>
    <d v="2016-07-10T11:54:22"/>
    <d v="2016-09-04T18:59:00"/>
    <n v="5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x v="1"/>
    <s v="technology/wearables"/>
    <n v="0"/>
    <n v="75"/>
    <s v="technology"/>
    <s v="wearables"/>
    <d v="2014-11-03T13:33:15"/>
    <d v="2014-12-18T13:33:15"/>
    <n v="4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x v="1"/>
    <s v="technology/wearables"/>
    <n v="21535"/>
    <n v="1389"/>
    <s v="technology"/>
    <s v="wearables"/>
    <d v="2016-12-10T02:34:12"/>
    <d v="2017-01-24T02:34:12"/>
    <n v="4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x v="1"/>
    <s v="technology/wearables"/>
    <n v="35"/>
    <n v="96"/>
    <s v="technology"/>
    <s v="wearables"/>
    <d v="2015-12-01T12:00:56"/>
    <d v="2015-12-29T12:00:00"/>
    <n v="27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x v="1"/>
    <s v="technology/wearables"/>
    <n v="31"/>
    <n v="191"/>
    <s v="technology"/>
    <s v="wearables"/>
    <d v="2014-11-11T16:03:35"/>
    <d v="2014-12-31T16:03:35"/>
    <n v="5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x v="1"/>
    <s v="technology/wearables"/>
    <n v="3"/>
    <n v="40"/>
    <s v="technology"/>
    <s v="wearables"/>
    <d v="2015-10-26T13:04:55"/>
    <d v="2015-11-25T14:04:55"/>
    <n v="3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x v="1"/>
    <s v="technology/wearables"/>
    <n v="3"/>
    <n v="75"/>
    <s v="technology"/>
    <s v="wearables"/>
    <d v="2016-02-21T18:34:16"/>
    <d v="2016-04-06T17:34:16"/>
    <n v="4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x v="1"/>
    <s v="technology/wearables"/>
    <n v="23"/>
    <n v="161"/>
    <s v="technology"/>
    <s v="wearables"/>
    <d v="2015-10-12T08:12:15"/>
    <d v="2015-11-21T09:12:15"/>
    <n v="4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x v="1"/>
    <s v="technology/wearables"/>
    <n v="3"/>
    <n v="89"/>
    <s v="technology"/>
    <s v="wearables"/>
    <d v="2016-06-14T03:48:53"/>
    <d v="2016-07-14T03:48:53"/>
    <n v="3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x v="1"/>
    <s v="technology/wearables"/>
    <n v="47"/>
    <n v="53"/>
    <s v="technology"/>
    <s v="wearables"/>
    <d v="2015-01-05T15:22:29"/>
    <d v="2015-02-04T15:22:29"/>
    <n v="3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x v="0"/>
    <s v="music/electronic music"/>
    <n v="206"/>
    <n v="106"/>
    <s v="music"/>
    <s v="electronic music"/>
    <d v="2015-05-02T17:40:09"/>
    <d v="2015-06-01T16:47:00"/>
    <n v="2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x v="0"/>
    <s v="music/electronic music"/>
    <n v="352"/>
    <n v="22"/>
    <s v="music"/>
    <s v="electronic music"/>
    <d v="2015-09-23T22:02:51"/>
    <d v="2015-10-16T20:00:00"/>
    <n v="22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x v="0"/>
    <s v="music/electronic music"/>
    <n v="115"/>
    <n v="31"/>
    <s v="music"/>
    <s v="electronic music"/>
    <d v="2015-04-17T07:31:17"/>
    <d v="2015-05-17T07:31:17"/>
    <n v="3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x v="0"/>
    <s v="music/electronic music"/>
    <n v="237"/>
    <n v="36"/>
    <s v="music"/>
    <s v="electronic music"/>
    <d v="2015-05-21T14:04:21"/>
    <d v="2015-06-20T14:04:21"/>
    <n v="3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x v="0"/>
    <s v="music/electronic music"/>
    <n v="119"/>
    <n v="389"/>
    <s v="music"/>
    <s v="electronic music"/>
    <d v="2016-01-01T05:56:03"/>
    <d v="2016-01-31T05:56:03"/>
    <n v="3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x v="0"/>
    <s v="music/electronic music"/>
    <n v="110"/>
    <n v="72"/>
    <s v="music"/>
    <s v="electronic music"/>
    <d v="2015-02-14T12:00:37"/>
    <d v="2015-03-16T11:00:37"/>
    <n v="2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x v="0"/>
    <s v="music/electronic music"/>
    <n v="100"/>
    <n v="57"/>
    <s v="music"/>
    <s v="electronic music"/>
    <d v="2016-02-26T01:46:56"/>
    <d v="2016-03-31T00:46:56"/>
    <n v="3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x v="0"/>
    <s v="music/electronic music"/>
    <n v="103"/>
    <n v="70"/>
    <s v="music"/>
    <s v="electronic music"/>
    <d v="2014-09-22T16:49:07"/>
    <d v="2014-10-22T16:49:07"/>
    <n v="3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x v="0"/>
    <s v="music/electronic music"/>
    <n v="117"/>
    <n v="46"/>
    <s v="music"/>
    <s v="electronic music"/>
    <d v="2017-01-20T07:03:25"/>
    <d v="2017-03-06T12:00:00"/>
    <n v="4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x v="0"/>
    <s v="music/electronic music"/>
    <n v="112"/>
    <n v="79"/>
    <s v="music"/>
    <s v="electronic music"/>
    <d v="2015-02-09T09:05:07"/>
    <d v="2015-04-04T13:59:00"/>
    <n v="54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x v="0"/>
    <s v="music/electronic music"/>
    <n v="342"/>
    <n v="43"/>
    <s v="music"/>
    <s v="electronic music"/>
    <d v="2016-08-29T03:35:49"/>
    <d v="2016-09-12T03:35:49"/>
    <n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x v="0"/>
    <s v="music/electronic music"/>
    <n v="107"/>
    <n v="108"/>
    <s v="music"/>
    <s v="electronic music"/>
    <d v="2015-11-16T10:20:10"/>
    <d v="2015-12-16T10:20:10"/>
    <n v="3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x v="0"/>
    <s v="music/electronic music"/>
    <n v="108"/>
    <n v="61"/>
    <s v="music"/>
    <s v="electronic music"/>
    <d v="2016-05-24T08:00:25"/>
    <d v="2016-06-23T08:00:25"/>
    <n v="3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x v="0"/>
    <s v="music/electronic music"/>
    <n v="103"/>
    <n v="51"/>
    <s v="music"/>
    <s v="electronic music"/>
    <d v="2016-11-14T09:34:40"/>
    <d v="2016-12-12T09:34:40"/>
    <n v="2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x v="0"/>
    <s v="music/electronic music"/>
    <n v="130"/>
    <n v="39"/>
    <s v="music"/>
    <s v="electronic music"/>
    <d v="2016-07-03T20:00:04"/>
    <d v="2016-08-04T19:59:00"/>
    <n v="3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x v="0"/>
    <s v="music/electronic music"/>
    <n v="108"/>
    <n v="65"/>
    <s v="music"/>
    <s v="electronic music"/>
    <d v="2015-01-12T07:23:40"/>
    <d v="2015-02-11T07:23:40"/>
    <n v="3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x v="0"/>
    <s v="music/electronic music"/>
    <n v="112"/>
    <n v="24"/>
    <s v="music"/>
    <s v="electronic music"/>
    <d v="2012-12-06T02:46:30"/>
    <d v="2013-01-07T00:00:00"/>
    <n v="3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x v="0"/>
    <s v="music/electronic music"/>
    <n v="102"/>
    <n v="49"/>
    <s v="music"/>
    <s v="electronic music"/>
    <d v="2015-04-25T11:44:22"/>
    <d v="2015-05-17T21:00:00"/>
    <n v="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x v="0"/>
    <s v="music/electronic music"/>
    <n v="145"/>
    <n v="36"/>
    <s v="music"/>
    <s v="electronic music"/>
    <d v="2016-02-17T21:33:43"/>
    <d v="2016-03-18T20:33:43"/>
    <n v="2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x v="0"/>
    <s v="music/electronic music"/>
    <n v="128"/>
    <n v="21"/>
    <s v="music"/>
    <s v="electronic music"/>
    <d v="2016-11-17T18:37:26"/>
    <d v="2016-12-12T23:59:00"/>
    <n v="2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x v="1"/>
    <s v="journalism/audio"/>
    <n v="0"/>
    <n v="250"/>
    <s v="journalism"/>
    <s v="audio"/>
    <d v="2016-07-28T09:00:09"/>
    <d v="2016-08-27T09:00:09"/>
    <n v="3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x v="1"/>
    <s v="journalism/audio"/>
    <n v="0"/>
    <n v="0"/>
    <s v="journalism"/>
    <s v="audio"/>
    <d v="2014-07-10T17:26:32"/>
    <d v="2014-07-30T17:26:32"/>
    <n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x v="1"/>
    <s v="journalism/audio"/>
    <n v="2"/>
    <n v="10"/>
    <s v="journalism"/>
    <s v="audio"/>
    <d v="2014-07-31T08:42:28"/>
    <d v="2014-09-12T02:00:00"/>
    <n v="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x v="1"/>
    <s v="journalism/audio"/>
    <n v="9"/>
    <n v="29"/>
    <s v="journalism"/>
    <s v="audio"/>
    <d v="2015-04-19T22:04:15"/>
    <d v="2015-05-19T22:04:15"/>
    <n v="3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x v="1"/>
    <s v="journalism/audio"/>
    <n v="0"/>
    <n v="3"/>
    <s v="journalism"/>
    <s v="audio"/>
    <d v="2015-01-07T14:13:21"/>
    <d v="2015-03-05T12:27:00"/>
    <n v="5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x v="1"/>
    <s v="journalism/audio"/>
    <n v="3"/>
    <n v="33"/>
    <s v="journalism"/>
    <s v="audio"/>
    <d v="2014-07-24T12:59:10"/>
    <d v="2014-08-23T12:59:10"/>
    <n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x v="1"/>
    <s v="journalism/audio"/>
    <n v="0"/>
    <n v="0"/>
    <s v="journalism"/>
    <s v="audio"/>
    <d v="2015-11-11T12:26:00"/>
    <d v="2015-12-26T12:26:00"/>
    <n v="4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x v="1"/>
    <s v="journalism/audio"/>
    <n v="0"/>
    <n v="1"/>
    <s v="journalism"/>
    <s v="audio"/>
    <d v="2014-10-06T11:38:35"/>
    <d v="2014-11-05T12:38:35"/>
    <n v="3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x v="1"/>
    <s v="journalism/audio"/>
    <n v="1"/>
    <n v="53"/>
    <s v="journalism"/>
    <s v="audio"/>
    <d v="2016-08-15T17:16:29"/>
    <d v="2016-09-24T17:16:29"/>
    <n v="40"/>
  </r>
  <r>
    <n v="1049"/>
    <s v="J1 (Canceled)"/>
    <s v="------"/>
    <n v="12000"/>
    <n v="0"/>
    <x v="1"/>
    <s v="US"/>
    <s v="USD"/>
    <n v="1455272445"/>
    <n v="1452680445"/>
    <b v="0"/>
    <n v="0"/>
    <x v="1"/>
    <s v="journalism/audio"/>
    <n v="0"/>
    <n v="0"/>
    <s v="journalism"/>
    <s v="audio"/>
    <d v="2016-01-13T02:20:45"/>
    <d v="2016-02-12T02:20:45"/>
    <n v="3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x v="1"/>
    <s v="journalism/audio"/>
    <n v="0"/>
    <n v="0"/>
    <s v="journalism"/>
    <s v="audio"/>
    <d v="2015-08-15T11:07:57"/>
    <d v="2015-09-14T11:07:57"/>
    <n v="3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x v="1"/>
    <s v="journalism/audio"/>
    <n v="0"/>
    <n v="0"/>
    <s v="journalism"/>
    <s v="audio"/>
    <d v="2014-07-29T16:20:25"/>
    <d v="2014-08-26T16:20:25"/>
    <n v="2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x v="1"/>
    <s v="journalism/audio"/>
    <n v="0"/>
    <n v="0"/>
    <s v="journalism"/>
    <s v="audio"/>
    <d v="2016-04-23T11:08:15"/>
    <d v="2016-06-06T12:09:00"/>
    <n v="4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x v="1"/>
    <s v="journalism/audio"/>
    <n v="1"/>
    <n v="15"/>
    <s v="journalism"/>
    <s v="audio"/>
    <d v="2017-02-08T20:08:52"/>
    <d v="2017-03-05T20:08:52"/>
    <n v="2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x v="1"/>
    <s v="journalism/audio"/>
    <n v="0"/>
    <n v="0"/>
    <s v="journalism"/>
    <s v="audio"/>
    <d v="2014-07-11T12:26:39"/>
    <d v="2014-08-10T14:00:00"/>
    <n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x v="1"/>
    <s v="journalism/audio"/>
    <n v="0"/>
    <n v="0"/>
    <s v="journalism"/>
    <s v="audio"/>
    <d v="2016-02-06T15:49:05"/>
    <d v="2016-03-07T15:49:05"/>
    <n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x v="1"/>
    <s v="journalism/audio"/>
    <n v="0"/>
    <n v="0"/>
    <s v="journalism"/>
    <s v="audio"/>
    <d v="2015-02-23T09:16:17"/>
    <d v="2015-04-24T08:16:17"/>
    <n v="59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x v="1"/>
    <s v="journalism/audio"/>
    <n v="0"/>
    <n v="0"/>
    <s v="journalism"/>
    <s v="audio"/>
    <d v="2016-11-04T12:54:43"/>
    <d v="2016-12-04T13:54:43"/>
    <n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x v="1"/>
    <s v="journalism/audio"/>
    <n v="0"/>
    <n v="0"/>
    <s v="journalism"/>
    <s v="audio"/>
    <d v="2015-02-12T13:37:23"/>
    <d v="2015-03-25T16:00:00"/>
    <n v="41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x v="1"/>
    <s v="journalism/audio"/>
    <n v="0"/>
    <n v="0"/>
    <s v="journalism"/>
    <s v="audio"/>
    <d v="2015-02-11T10:57:36"/>
    <d v="2015-03-13T09:57:36"/>
    <n v="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x v="1"/>
    <s v="journalism/audio"/>
    <n v="1"/>
    <n v="50"/>
    <s v="journalism"/>
    <s v="audio"/>
    <d v="2015-03-16T13:54:53"/>
    <d v="2015-04-15T13:54:53"/>
    <n v="3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x v="1"/>
    <s v="journalism/audio"/>
    <n v="0"/>
    <n v="0"/>
    <s v="journalism"/>
    <s v="audio"/>
    <d v="2016-03-02T22:38:28"/>
    <d v="2016-05-01T17:00:00"/>
    <n v="59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x v="1"/>
    <s v="journalism/audio"/>
    <n v="95"/>
    <n v="48"/>
    <s v="journalism"/>
    <s v="audio"/>
    <d v="2016-07-05T11:22:21"/>
    <d v="2016-07-12T11:22:21"/>
    <n v="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x v="1"/>
    <s v="journalism/audio"/>
    <n v="0"/>
    <n v="0"/>
    <s v="journalism"/>
    <s v="audio"/>
    <d v="2016-07-31T16:44:22"/>
    <d v="2016-08-30T16:44:22"/>
    <n v="3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x v="1"/>
    <s v="games/video games"/>
    <n v="9"/>
    <n v="66"/>
    <s v="games"/>
    <s v="video games"/>
    <d v="2013-05-22T21:28:23"/>
    <d v="2013-07-06T21:28:23"/>
    <n v="4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x v="1"/>
    <s v="games/video games"/>
    <n v="3"/>
    <n v="16"/>
    <s v="games"/>
    <s v="video games"/>
    <d v="2014-01-22T01:08:42"/>
    <d v="2014-02-19T01:08:42"/>
    <n v="28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x v="1"/>
    <s v="games/video games"/>
    <n v="3"/>
    <n v="34"/>
    <s v="games"/>
    <s v="video games"/>
    <d v="2013-06-20T15:06:22"/>
    <d v="2013-08-04T15:06:22"/>
    <n v="4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x v="1"/>
    <s v="games/video games"/>
    <n v="26"/>
    <n v="13"/>
    <s v="games"/>
    <s v="video games"/>
    <d v="2013-11-21T12:32:11"/>
    <d v="2013-12-21T12:32:11"/>
    <n v="3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x v="1"/>
    <s v="games/video games"/>
    <n v="0"/>
    <n v="11"/>
    <s v="games"/>
    <s v="video games"/>
    <d v="2016-03-11T00:54:24"/>
    <d v="2016-04-09T23:54:24"/>
    <n v="29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x v="1"/>
    <s v="games/video games"/>
    <n v="39"/>
    <n v="40"/>
    <s v="games"/>
    <s v="video games"/>
    <d v="2013-10-24T21:30:59"/>
    <d v="2013-11-25T22:30:59"/>
    <n v="3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x v="1"/>
    <s v="games/video games"/>
    <n v="1"/>
    <n v="35"/>
    <s v="games"/>
    <s v="video games"/>
    <d v="2012-09-10T16:17:02"/>
    <d v="2012-09-30T16:17:02"/>
    <n v="2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x v="1"/>
    <s v="games/video games"/>
    <n v="0"/>
    <n v="0"/>
    <s v="games"/>
    <s v="video games"/>
    <d v="2015-10-18T10:04:53"/>
    <d v="2015-11-17T11:04:53"/>
    <n v="3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x v="1"/>
    <s v="games/video games"/>
    <n v="0"/>
    <n v="13"/>
    <s v="games"/>
    <s v="video games"/>
    <d v="2014-01-06T11:58:17"/>
    <d v="2014-02-05T11:58:17"/>
    <n v="3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x v="1"/>
    <s v="games/video games"/>
    <n v="1"/>
    <n v="10"/>
    <s v="games"/>
    <s v="video games"/>
    <d v="2011-09-16T15:09:01"/>
    <d v="2011-10-16T15:09:01"/>
    <n v="3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x v="1"/>
    <s v="games/video games"/>
    <n v="6"/>
    <n v="114"/>
    <s v="games"/>
    <s v="video games"/>
    <d v="2013-12-04T20:09:05"/>
    <d v="2014-01-03T20:09:05"/>
    <n v="3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x v="1"/>
    <s v="games/video games"/>
    <n v="5"/>
    <n v="15"/>
    <s v="games"/>
    <s v="video games"/>
    <d v="2012-04-06T13:41:56"/>
    <d v="2012-05-06T13:41:56"/>
    <n v="3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x v="1"/>
    <s v="games/video games"/>
    <n v="63"/>
    <n v="48"/>
    <s v="games"/>
    <s v="video games"/>
    <d v="2014-07-18T01:04:10"/>
    <d v="2014-09-11T01:04:10"/>
    <n v="55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x v="1"/>
    <s v="games/video games"/>
    <n v="29"/>
    <n v="44"/>
    <s v="games"/>
    <s v="video games"/>
    <d v="2015-12-14T20:00:11"/>
    <d v="2016-01-13T20:00:11"/>
    <n v="3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x v="1"/>
    <s v="games/video games"/>
    <n v="8"/>
    <n v="9"/>
    <s v="games"/>
    <s v="video games"/>
    <d v="2011-06-06T20:42:01"/>
    <d v="2011-07-21T20:42:01"/>
    <n v="4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x v="1"/>
    <s v="games/video games"/>
    <n v="3"/>
    <n v="38"/>
    <s v="games"/>
    <s v="video games"/>
    <d v="2016-04-19T05:35:36"/>
    <d v="2016-05-14T05:35:36"/>
    <n v="2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x v="1"/>
    <s v="games/video games"/>
    <n v="9"/>
    <n v="19"/>
    <s v="games"/>
    <s v="video games"/>
    <d v="2014-04-10T19:18:53"/>
    <d v="2014-05-10T19:18:53"/>
    <n v="3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x v="1"/>
    <s v="games/video games"/>
    <n v="0"/>
    <n v="3"/>
    <s v="games"/>
    <s v="video games"/>
    <d v="2014-12-29T14:14:52"/>
    <d v="2015-01-28T14:14:52"/>
    <n v="3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x v="1"/>
    <s v="games/video games"/>
    <n v="1"/>
    <n v="19"/>
    <s v="games"/>
    <s v="video games"/>
    <d v="2012-07-11T13:44:48"/>
    <d v="2012-08-10T13:44:48"/>
    <n v="3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x v="1"/>
    <s v="games/video games"/>
    <n v="1"/>
    <n v="410"/>
    <s v="games"/>
    <s v="video games"/>
    <d v="2014-06-03T07:49:43"/>
    <d v="2014-08-02T07:49:43"/>
    <n v="6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x v="1"/>
    <s v="games/video games"/>
    <n v="0"/>
    <n v="0"/>
    <s v="games"/>
    <s v="video games"/>
    <d v="2014-07-09T13:53:24"/>
    <d v="2014-08-08T13:53:24"/>
    <n v="3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x v="1"/>
    <s v="games/video games"/>
    <n v="3"/>
    <n v="114"/>
    <s v="games"/>
    <s v="video games"/>
    <d v="2016-02-13T08:06:15"/>
    <d v="2016-03-14T07:06:15"/>
    <n v="29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x v="1"/>
    <s v="games/video games"/>
    <n v="0"/>
    <n v="8"/>
    <s v="games"/>
    <s v="video games"/>
    <d v="2014-07-25T12:48:11"/>
    <d v="2014-08-24T12:48:11"/>
    <n v="3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x v="1"/>
    <s v="games/video games"/>
    <n v="0"/>
    <n v="0"/>
    <s v="games"/>
    <s v="video games"/>
    <d v="2014-05-16T09:08:07"/>
    <d v="2014-06-15T09:08:07"/>
    <n v="3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x v="1"/>
    <s v="games/video games"/>
    <n v="14"/>
    <n v="43"/>
    <s v="games"/>
    <s v="video games"/>
    <d v="2014-03-25T11:11:07"/>
    <d v="2014-04-24T11:11:07"/>
    <n v="3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x v="1"/>
    <s v="games/video games"/>
    <n v="8"/>
    <n v="24"/>
    <s v="games"/>
    <s v="video games"/>
    <d v="2015-05-26T20:32:55"/>
    <d v="2015-06-25T20:32:55"/>
    <n v="3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x v="1"/>
    <s v="games/video games"/>
    <n v="0"/>
    <n v="5"/>
    <s v="games"/>
    <s v="video games"/>
    <d v="2015-04-28T20:27:33"/>
    <d v="2015-05-28T20:27:33"/>
    <n v="3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x v="1"/>
    <s v="games/video games"/>
    <n v="13"/>
    <n v="13"/>
    <s v="games"/>
    <s v="video games"/>
    <d v="2016-03-11T11:41:12"/>
    <d v="2016-04-10T10:41:12"/>
    <n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x v="1"/>
    <s v="games/video games"/>
    <n v="1"/>
    <n v="3"/>
    <s v="games"/>
    <s v="video games"/>
    <d v="2012-12-06T16:37:18"/>
    <d v="2013-01-05T16:37:18"/>
    <n v="3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x v="1"/>
    <s v="games/video games"/>
    <n v="14"/>
    <n v="11"/>
    <s v="games"/>
    <s v="video games"/>
    <d v="2016-01-27T15:22:17"/>
    <d v="2016-02-11T15:22:17"/>
    <n v="1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x v="1"/>
    <s v="games/video games"/>
    <n v="18"/>
    <n v="122"/>
    <s v="games"/>
    <s v="video games"/>
    <d v="2011-09-09T09:07:13"/>
    <d v="2011-10-09T09:07:13"/>
    <n v="3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x v="1"/>
    <s v="games/video games"/>
    <n v="5"/>
    <n v="268"/>
    <s v="games"/>
    <s v="video games"/>
    <d v="2013-07-31T04:53:40"/>
    <d v="2013-08-30T04:53:40"/>
    <n v="3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x v="1"/>
    <s v="games/video games"/>
    <n v="18"/>
    <n v="74"/>
    <s v="games"/>
    <s v="video games"/>
    <d v="2014-09-03T04:25:54"/>
    <d v="2014-10-03T19:30:00"/>
    <n v="3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x v="1"/>
    <s v="games/video games"/>
    <n v="0"/>
    <n v="7"/>
    <s v="games"/>
    <s v="video games"/>
    <d v="2014-01-21T11:01:17"/>
    <d v="2014-03-02T11:01:17"/>
    <n v="4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x v="1"/>
    <s v="games/video games"/>
    <n v="7"/>
    <n v="82"/>
    <s v="games"/>
    <s v="video games"/>
    <d v="2014-03-14T10:18:15"/>
    <d v="2014-04-13T10:18:15"/>
    <n v="3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x v="1"/>
    <s v="games/video games"/>
    <n v="1"/>
    <n v="25"/>
    <s v="games"/>
    <s v="video games"/>
    <d v="2015-04-13T12:04:28"/>
    <d v="2015-05-13T12:04:28"/>
    <n v="3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x v="1"/>
    <s v="games/video games"/>
    <n v="3"/>
    <n v="10"/>
    <s v="games"/>
    <s v="video games"/>
    <d v="2016-01-14T18:39:31"/>
    <d v="2016-02-13T18:39:31"/>
    <n v="3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x v="1"/>
    <s v="games/video games"/>
    <n v="0"/>
    <n v="7"/>
    <s v="games"/>
    <s v="video games"/>
    <d v="2016-06-17T10:32:18"/>
    <d v="2016-07-14T10:12:00"/>
    <n v="2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x v="1"/>
    <s v="games/video games"/>
    <n v="5"/>
    <n v="18"/>
    <s v="games"/>
    <s v="video games"/>
    <d v="2013-10-29T17:05:25"/>
    <d v="2013-12-08T21:59:00"/>
    <n v="4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x v="1"/>
    <s v="games/video games"/>
    <n v="2"/>
    <n v="16"/>
    <s v="games"/>
    <s v="video games"/>
    <d v="2016-04-18T21:19:50"/>
    <d v="2016-06-17T21:19:50"/>
    <n v="6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x v="1"/>
    <s v="games/video games"/>
    <n v="5"/>
    <n v="80"/>
    <s v="games"/>
    <s v="video games"/>
    <d v="2014-05-12T01:50:21"/>
    <d v="2014-06-11T01:50:21"/>
    <n v="3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x v="1"/>
    <s v="games/video games"/>
    <n v="0"/>
    <n v="72"/>
    <s v="games"/>
    <s v="video games"/>
    <d v="2014-02-21T19:15:27"/>
    <d v="2014-03-23T18:15:27"/>
    <n v="29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x v="1"/>
    <s v="games/video games"/>
    <n v="41"/>
    <n v="24"/>
    <s v="games"/>
    <s v="video games"/>
    <d v="2012-03-05T09:46:15"/>
    <d v="2012-04-04T08:46:15"/>
    <n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x v="1"/>
    <s v="games/video games"/>
    <n v="0"/>
    <n v="0"/>
    <s v="games"/>
    <s v="video games"/>
    <d v="2014-06-23T12:40:24"/>
    <d v="2014-07-23T12:40:24"/>
    <n v="3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x v="1"/>
    <s v="games/video games"/>
    <n v="3"/>
    <n v="35"/>
    <s v="games"/>
    <s v="video games"/>
    <d v="2012-02-13T07:17:15"/>
    <d v="2012-04-13T06:17:15"/>
    <n v="5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x v="1"/>
    <s v="games/video games"/>
    <n v="0"/>
    <n v="15"/>
    <s v="games"/>
    <s v="video games"/>
    <d v="2016-10-19T10:03:10"/>
    <d v="2016-11-18T11:03:10"/>
    <n v="3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x v="1"/>
    <s v="games/video games"/>
    <n v="1"/>
    <n v="23"/>
    <s v="games"/>
    <s v="video games"/>
    <d v="2012-11-07T14:23:42"/>
    <d v="2012-12-07T14:23:42"/>
    <n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x v="1"/>
    <s v="games/video games"/>
    <n v="0"/>
    <n v="1"/>
    <s v="games"/>
    <s v="video games"/>
    <d v="2015-12-08T20:53:10"/>
    <d v="2016-01-07T20:53:10"/>
    <n v="3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x v="1"/>
    <s v="games/video games"/>
    <n v="36"/>
    <n v="100"/>
    <s v="games"/>
    <s v="video games"/>
    <d v="2014-11-20T10:13:31"/>
    <d v="2015-01-19T00:30:00"/>
    <n v="5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x v="1"/>
    <s v="games/video games"/>
    <n v="1"/>
    <n v="5"/>
    <s v="games"/>
    <s v="video games"/>
    <d v="2014-07-15T15:27:00"/>
    <d v="2014-08-14T15:27:00"/>
    <n v="3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x v="1"/>
    <s v="games/video games"/>
    <n v="0"/>
    <n v="3"/>
    <s v="games"/>
    <s v="video games"/>
    <d v="2013-09-09T00:18:07"/>
    <d v="2013-10-09T00:18:07"/>
    <n v="3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x v="1"/>
    <s v="games/video games"/>
    <n v="0"/>
    <n v="13"/>
    <s v="games"/>
    <s v="video games"/>
    <d v="2016-02-29T08:41:35"/>
    <d v="2016-03-30T07:41:35"/>
    <n v="29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x v="1"/>
    <s v="games/video games"/>
    <n v="0"/>
    <n v="18"/>
    <s v="games"/>
    <s v="video games"/>
    <d v="2012-04-10T12:20:08"/>
    <d v="2012-06-09T12:20:08"/>
    <n v="6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x v="1"/>
    <s v="games/video games"/>
    <n v="8"/>
    <n v="10"/>
    <s v="games"/>
    <s v="video games"/>
    <d v="2015-11-25T06:21:53"/>
    <d v="2015-12-25T06:21:53"/>
    <n v="3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x v="1"/>
    <s v="games/video games"/>
    <n v="2"/>
    <n v="36"/>
    <s v="games"/>
    <s v="video games"/>
    <d v="2014-03-05T19:59:39"/>
    <d v="2014-04-04T18:59:39"/>
    <n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x v="1"/>
    <s v="games/video games"/>
    <n v="0"/>
    <n v="5"/>
    <s v="games"/>
    <s v="video games"/>
    <d v="2014-03-24T11:01:04"/>
    <d v="2014-04-06T11:01:04"/>
    <n v="1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x v="1"/>
    <s v="games/video games"/>
    <n v="0"/>
    <n v="0"/>
    <s v="games"/>
    <s v="video games"/>
    <d v="2011-09-13T12:56:40"/>
    <d v="2011-10-28T12:56:40"/>
    <n v="45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x v="1"/>
    <s v="games/video games"/>
    <n v="0"/>
    <n v="6"/>
    <s v="games"/>
    <s v="video games"/>
    <d v="2016-02-12T14:25:16"/>
    <d v="2016-03-13T13:25:16"/>
    <n v="29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x v="1"/>
    <s v="games/video games"/>
    <n v="0"/>
    <n v="0"/>
    <s v="games"/>
    <s v="video games"/>
    <d v="2013-05-16T08:53:45"/>
    <d v="2013-05-30T08:53:45"/>
    <n v="1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x v="1"/>
    <s v="games/video games"/>
    <n v="0"/>
    <n v="4"/>
    <s v="games"/>
    <s v="video games"/>
    <d v="2014-03-20T04:34:08"/>
    <d v="2014-04-19T04:34:08"/>
    <n v="3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x v="1"/>
    <s v="games/mobile games"/>
    <n v="0"/>
    <n v="61"/>
    <s v="games"/>
    <s v="mobile games"/>
    <d v="2015-03-31T08:00:51"/>
    <d v="2015-04-30T08:00:51"/>
    <n v="3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x v="1"/>
    <s v="games/mobile games"/>
    <n v="0"/>
    <n v="0"/>
    <s v="games"/>
    <s v="mobile games"/>
    <d v="2015-07-27T06:58:50"/>
    <d v="2015-09-25T06:58:50"/>
    <n v="6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x v="1"/>
    <s v="games/mobile games"/>
    <n v="1"/>
    <n v="5"/>
    <s v="games"/>
    <s v="mobile games"/>
    <d v="2016-06-13T23:51:34"/>
    <d v="2016-07-13T23:51:34"/>
    <n v="3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x v="1"/>
    <s v="games/mobile games"/>
    <n v="2"/>
    <n v="25"/>
    <s v="games"/>
    <s v="mobile games"/>
    <d v="2014-10-14T12:30:00"/>
    <d v="2014-11-14T13:30:00"/>
    <n v="31"/>
  </r>
  <r>
    <n v="1128"/>
    <s v="Flying Turds"/>
    <s v="#havingfunFTW"/>
    <n v="1000"/>
    <n v="1"/>
    <x v="2"/>
    <s v="GB"/>
    <s v="GBP"/>
    <n v="1407425717"/>
    <n v="1404833717"/>
    <b v="0"/>
    <n v="1"/>
    <x v="1"/>
    <s v="games/mobile games"/>
    <n v="0"/>
    <n v="1"/>
    <s v="games"/>
    <s v="mobile games"/>
    <d v="2014-07-08T07:35:17"/>
    <d v="2014-08-07T07:35:17"/>
    <n v="3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x v="1"/>
    <s v="games/mobile games"/>
    <n v="0"/>
    <n v="11"/>
    <s v="games"/>
    <s v="mobile games"/>
    <d v="2016-05-05T22:21:33"/>
    <d v="2016-06-04T22:21:33"/>
    <n v="3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x v="1"/>
    <s v="games/mobile games"/>
    <n v="0"/>
    <n v="4"/>
    <s v="games"/>
    <s v="mobile games"/>
    <d v="2014-09-26T15:55:00"/>
    <d v="2014-11-25T16:55:00"/>
    <n v="6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x v="1"/>
    <s v="games/mobile games"/>
    <n v="0"/>
    <n v="0"/>
    <s v="games"/>
    <s v="mobile games"/>
    <d v="2015-11-24T13:47:48"/>
    <d v="2015-12-24T13:47:48"/>
    <n v="3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x v="1"/>
    <s v="games/mobile games"/>
    <n v="14"/>
    <n v="111"/>
    <s v="games"/>
    <s v="mobile games"/>
    <d v="2016-12-01T18:46:11"/>
    <d v="2016-12-31T18:46:11"/>
    <n v="3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x v="1"/>
    <s v="games/mobile games"/>
    <n v="1"/>
    <n v="20"/>
    <s v="games"/>
    <s v="mobile games"/>
    <d v="2014-07-01T01:46:21"/>
    <d v="2014-07-31T01:46:21"/>
    <n v="3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x v="1"/>
    <s v="games/mobile games"/>
    <n v="0"/>
    <n v="1"/>
    <s v="games"/>
    <s v="mobile games"/>
    <d v="2014-11-14T22:50:28"/>
    <d v="2014-11-28T20:33:00"/>
    <n v="1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x v="1"/>
    <s v="games/mobile games"/>
    <n v="5"/>
    <n v="50"/>
    <s v="games"/>
    <s v="mobile games"/>
    <d v="2016-07-07T15:44:54"/>
    <d v="2016-08-06T15:44:54"/>
    <n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x v="1"/>
    <s v="games/mobile games"/>
    <n v="6"/>
    <n v="45"/>
    <s v="games"/>
    <s v="mobile games"/>
    <d v="2015-11-19T08:07:09"/>
    <d v="2015-12-19T08:07:09"/>
    <n v="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x v="1"/>
    <s v="games/mobile games"/>
    <n v="40"/>
    <n v="253"/>
    <s v="games"/>
    <s v="mobile games"/>
    <d v="2016-03-24T11:40:21"/>
    <d v="2016-04-23T11:40:21"/>
    <n v="3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x v="1"/>
    <s v="games/mobile games"/>
    <n v="0"/>
    <n v="31"/>
    <s v="games"/>
    <s v="mobile games"/>
    <d v="2017-01-01T13:45:31"/>
    <d v="2017-01-21T13:45:31"/>
    <n v="2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x v="1"/>
    <s v="games/mobile games"/>
    <n v="0"/>
    <n v="5"/>
    <s v="games"/>
    <s v="mobile games"/>
    <d v="2014-12-02T00:20:26"/>
    <d v="2015-01-01T00:20:26"/>
    <n v="3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x v="1"/>
    <s v="games/mobile games"/>
    <n v="0"/>
    <n v="0"/>
    <s v="games"/>
    <s v="mobile games"/>
    <d v="2015-07-07T03:05:21"/>
    <d v="2015-08-06T03:05:21"/>
    <n v="3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x v="1"/>
    <s v="games/mobile games"/>
    <n v="0"/>
    <n v="0"/>
    <s v="games"/>
    <s v="mobile games"/>
    <d v="2015-06-09T08:47:30"/>
    <d v="2015-07-09T08:47:30"/>
    <n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x v="1"/>
    <s v="games/mobile games"/>
    <n v="0"/>
    <n v="0"/>
    <s v="games"/>
    <s v="mobile games"/>
    <d v="2015-01-17T16:08:47"/>
    <d v="2015-02-16T16:08:47"/>
    <n v="3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x v="1"/>
    <s v="games/mobile games"/>
    <n v="0"/>
    <n v="23"/>
    <s v="games"/>
    <s v="mobile games"/>
    <d v="2015-11-16T20:38:46"/>
    <d v="2015-12-16T20:38:46"/>
    <n v="3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x v="1"/>
    <s v="food/food trucks"/>
    <n v="0"/>
    <n v="0"/>
    <s v="food"/>
    <s v="food trucks"/>
    <d v="2015-03-29T20:22:00"/>
    <d v="2015-04-28T20:22:00"/>
    <n v="3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x v="1"/>
    <s v="food/food trucks"/>
    <n v="0"/>
    <n v="100"/>
    <s v="food"/>
    <s v="food trucks"/>
    <d v="2014-08-03T09:56:32"/>
    <d v="2014-10-02T09:56:32"/>
    <n v="6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x v="1"/>
    <s v="food/food trucks"/>
    <n v="9"/>
    <n v="44"/>
    <s v="food"/>
    <s v="food trucks"/>
    <d v="2014-03-25T14:52:53"/>
    <d v="2014-05-02T14:52:53"/>
    <n v="38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x v="1"/>
    <s v="food/food trucks"/>
    <n v="0"/>
    <n v="0"/>
    <s v="food"/>
    <s v="food trucks"/>
    <d v="2014-08-20T15:19:43"/>
    <d v="2014-10-19T15:19:43"/>
    <n v="6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x v="1"/>
    <s v="food/food trucks"/>
    <n v="0"/>
    <n v="24"/>
    <s v="food"/>
    <s v="food trucks"/>
    <d v="2016-10-31T20:06:21"/>
    <d v="2016-11-30T21:06:21"/>
    <n v="3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x v="1"/>
    <s v="food/food trucks"/>
    <n v="0"/>
    <n v="38"/>
    <s v="food"/>
    <s v="food trucks"/>
    <d v="2016-05-17T09:02:46"/>
    <d v="2016-06-16T09:02:46"/>
    <n v="3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x v="1"/>
    <s v="food/food trucks"/>
    <n v="10"/>
    <n v="42"/>
    <s v="food"/>
    <s v="food trucks"/>
    <d v="2015-11-09T14:54:35"/>
    <d v="2016-01-08T14:54:35"/>
    <n v="6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x v="1"/>
    <s v="food/food trucks"/>
    <n v="0"/>
    <n v="0"/>
    <s v="food"/>
    <s v="food trucks"/>
    <d v="2015-08-07T18:27:43"/>
    <d v="2015-09-06T18:27:43"/>
    <n v="3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x v="1"/>
    <s v="food/food trucks"/>
    <n v="6"/>
    <n v="61"/>
    <s v="food"/>
    <s v="food trucks"/>
    <d v="2015-04-15T09:01:52"/>
    <d v="2015-05-15T09:01:52"/>
    <n v="3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x v="1"/>
    <s v="food/food trucks"/>
    <n v="1"/>
    <n v="50"/>
    <s v="food"/>
    <s v="food trucks"/>
    <d v="2015-05-19T09:08:25"/>
    <d v="2015-06-18T09:08:25"/>
    <n v="3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x v="1"/>
    <s v="food/food trucks"/>
    <n v="7"/>
    <n v="108"/>
    <s v="food"/>
    <s v="food trucks"/>
    <d v="2015-08-06T18:36:46"/>
    <d v="2015-09-05T18:36:46"/>
    <n v="3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x v="1"/>
    <s v="food/food trucks"/>
    <n v="1"/>
    <n v="24"/>
    <s v="food"/>
    <s v="food trucks"/>
    <d v="2014-07-15T10:20:08"/>
    <d v="2014-08-14T10:20:08"/>
    <n v="3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x v="1"/>
    <s v="food/food trucks"/>
    <n v="0"/>
    <n v="0"/>
    <s v="food"/>
    <s v="food trucks"/>
    <d v="2015-01-24T17:42:42"/>
    <d v="2015-02-23T17:42:42"/>
    <n v="3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x v="1"/>
    <s v="food/food trucks"/>
    <n v="2"/>
    <n v="50"/>
    <s v="food"/>
    <s v="food trucks"/>
    <d v="2014-10-06T07:04:40"/>
    <d v="2014-12-05T08:04:40"/>
    <n v="6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x v="1"/>
    <s v="food/food trucks"/>
    <n v="0"/>
    <n v="12"/>
    <s v="food"/>
    <s v="food trucks"/>
    <d v="2014-11-08T18:12:08"/>
    <d v="2014-12-08T18:12:08"/>
    <n v="3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x v="1"/>
    <s v="food/food trucks"/>
    <n v="0"/>
    <n v="0"/>
    <s v="food"/>
    <s v="food trucks"/>
    <d v="2015-05-30T09:26:05"/>
    <d v="2015-06-30T07:45:00"/>
    <n v="3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x v="1"/>
    <s v="food/food trucks"/>
    <n v="4"/>
    <n v="61"/>
    <s v="food"/>
    <s v="food trucks"/>
    <d v="2015-02-25T19:43:06"/>
    <d v="2015-03-27T18:43:06"/>
    <n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x v="1"/>
    <s v="food/food trucks"/>
    <n v="0"/>
    <n v="0"/>
    <s v="food"/>
    <s v="food trucks"/>
    <d v="2015-04-28T07:06:29"/>
    <d v="2015-05-19T07:06:29"/>
    <n v="2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x v="1"/>
    <s v="food/food trucks"/>
    <n v="0"/>
    <n v="18"/>
    <s v="food"/>
    <s v="food trucks"/>
    <d v="2014-08-25T08:24:24"/>
    <d v="2014-09-25T08:24:24"/>
    <n v="3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x v="1"/>
    <s v="food/food trucks"/>
    <n v="0"/>
    <n v="0"/>
    <s v="food"/>
    <s v="food trucks"/>
    <d v="2014-07-10T09:22:00"/>
    <d v="2014-08-09T09:22:00"/>
    <n v="3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x v="1"/>
    <s v="food/food trucks"/>
    <n v="0"/>
    <n v="0"/>
    <s v="food"/>
    <s v="food trucks"/>
    <d v="2016-05-19T09:23:02"/>
    <d v="2016-06-18T09:23:02"/>
    <n v="3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x v="1"/>
    <s v="food/food trucks"/>
    <n v="21"/>
    <n v="83"/>
    <s v="food"/>
    <s v="food trucks"/>
    <d v="2014-06-01T21:08:50"/>
    <d v="2014-07-05T21:08:50"/>
    <n v="3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x v="1"/>
    <s v="food/food trucks"/>
    <n v="19"/>
    <n v="359"/>
    <s v="food"/>
    <s v="food trucks"/>
    <d v="2015-05-26T03:39:02"/>
    <d v="2015-06-25T20:00:00"/>
    <n v="3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x v="1"/>
    <s v="food/food trucks"/>
    <n v="2"/>
    <n v="61"/>
    <s v="food"/>
    <s v="food trucks"/>
    <d v="2014-08-12T09:38:15"/>
    <d v="2014-09-12T09:38:15"/>
    <n v="31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x v="1"/>
    <s v="food/food trucks"/>
    <n v="6"/>
    <n v="340"/>
    <s v="food"/>
    <s v="food trucks"/>
    <d v="2016-08-22T17:17:45"/>
    <d v="2016-09-21T17:17:45"/>
    <n v="3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x v="1"/>
    <s v="food/food trucks"/>
    <n v="0"/>
    <n v="6"/>
    <s v="food"/>
    <s v="food trucks"/>
    <d v="2015-01-23T00:29:23"/>
    <d v="2015-02-22T00:29:23"/>
    <n v="3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x v="1"/>
    <s v="food/food trucks"/>
    <n v="0"/>
    <n v="50"/>
    <s v="food"/>
    <s v="food trucks"/>
    <d v="2015-04-30T13:26:11"/>
    <d v="2015-05-30T13:26:11"/>
    <n v="3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x v="1"/>
    <s v="food/food trucks"/>
    <n v="0"/>
    <n v="25"/>
    <s v="food"/>
    <s v="food trucks"/>
    <d v="2014-10-26T11:18:47"/>
    <d v="2014-11-13T12:18:47"/>
    <n v="18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x v="1"/>
    <s v="food/food trucks"/>
    <n v="0"/>
    <n v="0"/>
    <s v="food"/>
    <s v="food trucks"/>
    <d v="2014-07-21T08:22:32"/>
    <d v="2014-08-20T08:22:32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x v="1"/>
    <s v="food/food trucks"/>
    <n v="0"/>
    <n v="30"/>
    <s v="food"/>
    <s v="food trucks"/>
    <d v="2015-06-28T20:27:37"/>
    <d v="2015-08-02T20:27:37"/>
    <n v="3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x v="1"/>
    <s v="food/food trucks"/>
    <n v="6"/>
    <n v="47"/>
    <s v="food"/>
    <s v="food trucks"/>
    <d v="2016-04-08T12:12:07"/>
    <d v="2016-05-08T12:12:07"/>
    <n v="3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x v="1"/>
    <s v="food/food trucks"/>
    <n v="3"/>
    <n v="65"/>
    <s v="food"/>
    <s v="food trucks"/>
    <d v="2015-06-15T09:28:59"/>
    <d v="2015-07-15T09:28:59"/>
    <n v="3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x v="1"/>
    <s v="food/food trucks"/>
    <n v="0"/>
    <n v="10"/>
    <s v="food"/>
    <s v="food trucks"/>
    <d v="2017-01-10T16:28:18"/>
    <d v="2017-03-06T05:00:00"/>
    <n v="5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x v="1"/>
    <s v="food/food trucks"/>
    <n v="0"/>
    <n v="0"/>
    <s v="food"/>
    <s v="food trucks"/>
    <d v="2014-09-15T07:51:36"/>
    <d v="2014-10-15T07:51:36"/>
    <n v="3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x v="1"/>
    <s v="food/food trucks"/>
    <n v="0"/>
    <n v="5"/>
    <s v="food"/>
    <s v="food trucks"/>
    <d v="2014-07-17T13:44:12"/>
    <d v="2014-08-16T13:44:12"/>
    <n v="3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x v="1"/>
    <s v="food/food trucks"/>
    <n v="5"/>
    <n v="640"/>
    <s v="food"/>
    <s v="food trucks"/>
    <d v="2015-09-28T09:17:07"/>
    <d v="2015-10-28T09:17:07"/>
    <n v="3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x v="1"/>
    <s v="food/food trucks"/>
    <n v="12"/>
    <n v="69"/>
    <s v="food"/>
    <s v="food trucks"/>
    <d v="2014-05-22T11:21:54"/>
    <d v="2014-06-28T11:21:54"/>
    <n v="3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x v="1"/>
    <s v="food/food trucks"/>
    <n v="0"/>
    <n v="1"/>
    <s v="food"/>
    <s v="food trucks"/>
    <d v="2015-01-30T00:08:41"/>
    <d v="2015-03-01T00:08:41"/>
    <n v="3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x v="1"/>
    <s v="food/food trucks"/>
    <n v="4"/>
    <n v="11"/>
    <s v="food"/>
    <s v="food trucks"/>
    <d v="2016-12-24T11:51:28"/>
    <d v="2017-01-12T08:42:00"/>
    <n v="1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x v="1"/>
    <s v="food/food trucks"/>
    <n v="4"/>
    <n v="33"/>
    <s v="food"/>
    <s v="food trucks"/>
    <d v="2016-10-13T12:40:23"/>
    <d v="2016-11-01T19:59:00"/>
    <n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x v="0"/>
    <s v="photography/photobooks"/>
    <n v="105"/>
    <n v="62"/>
    <s v="photography"/>
    <s v="photobooks"/>
    <d v="2017-01-06T06:23:31"/>
    <d v="2017-02-06T06:23:31"/>
    <n v="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x v="0"/>
    <s v="photography/photobooks"/>
    <n v="105"/>
    <n v="119"/>
    <s v="photography"/>
    <s v="photobooks"/>
    <d v="2015-05-06T12:45:49"/>
    <d v="2015-06-07T20:00:00"/>
    <n v="3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x v="0"/>
    <s v="photography/photobooks"/>
    <n v="107"/>
    <n v="65"/>
    <s v="photography"/>
    <s v="photobooks"/>
    <d v="2015-04-29T12:43:15"/>
    <d v="2015-06-01T14:42:00"/>
    <n v="3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x v="0"/>
    <s v="photography/photobooks"/>
    <n v="104"/>
    <n v="130"/>
    <s v="photography"/>
    <s v="photobooks"/>
    <d v="2015-04-15T13:28:43"/>
    <d v="2015-05-17T10:00:00"/>
    <n v="3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x v="0"/>
    <s v="photography/photobooks"/>
    <n v="161"/>
    <n v="38"/>
    <s v="photography"/>
    <s v="photobooks"/>
    <d v="2016-12-07T08:49:00"/>
    <d v="2016-12-28T08:49:00"/>
    <n v="2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x v="0"/>
    <s v="photography/photobooks"/>
    <n v="108"/>
    <n v="113"/>
    <s v="photography"/>
    <s v="photobooks"/>
    <d v="2016-06-08T15:29:55"/>
    <d v="2016-06-29T15:29:55"/>
    <n v="21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x v="0"/>
    <s v="photography/photobooks"/>
    <n v="135"/>
    <n v="52"/>
    <s v="photography"/>
    <s v="photobooks"/>
    <d v="2014-08-01T07:58:45"/>
    <d v="2014-08-31T07:58:45"/>
    <n v="3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x v="0"/>
    <s v="photography/photobooks"/>
    <n v="109"/>
    <n v="89"/>
    <s v="photography"/>
    <s v="photobooks"/>
    <d v="2016-02-19T06:29:20"/>
    <d v="2016-03-20T05:29:20"/>
    <n v="29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x v="0"/>
    <s v="photography/photobooks"/>
    <n v="290"/>
    <n v="19"/>
    <s v="photography"/>
    <s v="photobooks"/>
    <d v="2017-01-12T04:09:38"/>
    <d v="2017-02-11T04:09:38"/>
    <n v="3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x v="0"/>
    <s v="photography/photobooks"/>
    <n v="104"/>
    <n v="80"/>
    <s v="photography"/>
    <s v="photobooks"/>
    <d v="2016-02-09T10:37:33"/>
    <d v="2016-04-09T09:37:33"/>
    <n v="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x v="0"/>
    <s v="photography/photobooks"/>
    <n v="322"/>
    <n v="56"/>
    <s v="photography"/>
    <s v="photobooks"/>
    <d v="2015-03-09T03:42:59"/>
    <d v="2015-04-08T03:42:59"/>
    <n v="3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x v="0"/>
    <s v="photography/photobooks"/>
    <n v="135"/>
    <n v="79"/>
    <s v="photography"/>
    <s v="photobooks"/>
    <d v="2015-10-21T00:20:53"/>
    <d v="2015-12-20T01:00:00"/>
    <n v="6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x v="0"/>
    <s v="photography/photobooks"/>
    <n v="270"/>
    <n v="76"/>
    <s v="photography"/>
    <s v="photobooks"/>
    <d v="2015-11-18T11:38:59"/>
    <d v="2015-12-18T11:38:59"/>
    <n v="3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x v="0"/>
    <s v="photography/photobooks"/>
    <n v="253"/>
    <n v="121"/>
    <s v="photography"/>
    <s v="photobooks"/>
    <d v="2016-05-13T07:57:14"/>
    <d v="2016-06-12T21:59:00"/>
    <n v="3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x v="0"/>
    <s v="photography/photobooks"/>
    <n v="261"/>
    <n v="55"/>
    <s v="photography"/>
    <s v="photobooks"/>
    <d v="2015-11-25T06:51:26"/>
    <d v="2015-12-30T19:00:00"/>
    <n v="3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x v="0"/>
    <s v="photography/photobooks"/>
    <n v="101"/>
    <n v="299"/>
    <s v="photography"/>
    <s v="photobooks"/>
    <d v="2015-06-06T10:30:00"/>
    <d v="2015-07-08T10:30:00"/>
    <n v="3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x v="0"/>
    <s v="photography/photobooks"/>
    <n v="126"/>
    <n v="59"/>
    <s v="photography"/>
    <s v="photobooks"/>
    <d v="2015-03-26T03:27:36"/>
    <d v="2015-04-16T03:27:36"/>
    <n v="2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x v="0"/>
    <s v="photography/photobooks"/>
    <n v="102"/>
    <n v="55"/>
    <s v="photography"/>
    <s v="photobooks"/>
    <d v="2016-06-15T06:34:06"/>
    <d v="2016-07-15T06:34:06"/>
    <n v="3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x v="0"/>
    <s v="photography/photobooks"/>
    <n v="199"/>
    <n v="184"/>
    <s v="photography"/>
    <s v="photobooks"/>
    <d v="2015-05-27T22:55:54"/>
    <d v="2015-06-26T22:55:54"/>
    <n v="3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x v="0"/>
    <s v="photography/photobooks"/>
    <n v="102"/>
    <n v="165"/>
    <s v="photography"/>
    <s v="photobooks"/>
    <d v="2015-05-01T06:45:27"/>
    <d v="2015-05-31T06:45:27"/>
    <n v="3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x v="0"/>
    <s v="photography/photobooks"/>
    <n v="103"/>
    <n v="235"/>
    <s v="photography"/>
    <s v="photobooks"/>
    <d v="2015-10-20T09:57:13"/>
    <d v="2015-12-03T21:00:00"/>
    <n v="4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x v="0"/>
    <s v="photography/photobooks"/>
    <n v="101"/>
    <n v="211"/>
    <s v="photography"/>
    <s v="photobooks"/>
    <d v="2015-05-14T04:09:11"/>
    <d v="2015-06-13T04:09:11"/>
    <n v="3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x v="0"/>
    <s v="photography/photobooks"/>
    <n v="115"/>
    <n v="32"/>
    <s v="photography"/>
    <s v="photobooks"/>
    <d v="2017-02-06T10:37:33"/>
    <d v="2017-03-11T05:29:00"/>
    <n v="3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x v="0"/>
    <s v="photography/photobooks"/>
    <n v="104"/>
    <n v="123"/>
    <s v="photography"/>
    <s v="photobooks"/>
    <d v="2016-03-01T02:19:33"/>
    <d v="2016-03-31T02:00:00"/>
    <n v="29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x v="0"/>
    <s v="photography/photobooks"/>
    <n v="155"/>
    <n v="207"/>
    <s v="photography"/>
    <s v="photobooks"/>
    <d v="2016-02-23T09:01:04"/>
    <d v="2016-03-24T08:01:04"/>
    <n v="2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x v="0"/>
    <s v="photography/photobooks"/>
    <n v="106"/>
    <n v="138"/>
    <s v="photography"/>
    <s v="photobooks"/>
    <d v="2017-01-26T12:18:25"/>
    <d v="2017-02-25T12:18:25"/>
    <n v="3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x v="0"/>
    <s v="photography/photobooks"/>
    <n v="254"/>
    <n v="494"/>
    <s v="photography"/>
    <s v="photobooks"/>
    <d v="2015-05-08T14:36:12"/>
    <d v="2015-05-31T13:00:00"/>
    <n v="2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x v="0"/>
    <s v="photography/photobooks"/>
    <n v="101"/>
    <n v="169"/>
    <s v="photography"/>
    <s v="photobooks"/>
    <d v="2016-05-25T12:47:41"/>
    <d v="2016-06-09T12:47:41"/>
    <n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x v="0"/>
    <s v="photography/photobooks"/>
    <n v="129"/>
    <n v="39"/>
    <s v="photography"/>
    <s v="photobooks"/>
    <d v="2015-11-10T14:48:15"/>
    <d v="2015-11-26T17:00:00"/>
    <n v="1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x v="0"/>
    <s v="photography/photobooks"/>
    <n v="102"/>
    <n v="62"/>
    <s v="photography"/>
    <s v="photobooks"/>
    <d v="2016-12-27T10:08:20"/>
    <d v="2017-01-31T10:08:20"/>
    <n v="3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x v="0"/>
    <s v="photography/photobooks"/>
    <n v="132"/>
    <n v="105"/>
    <s v="photography"/>
    <s v="photobooks"/>
    <d v="2015-04-10T12:10:05"/>
    <d v="2015-06-09T12:10:05"/>
    <n v="6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x v="0"/>
    <s v="photography/photobooks"/>
    <n v="786"/>
    <n v="72"/>
    <s v="photography"/>
    <s v="photobooks"/>
    <d v="2014-04-30T14:09:16"/>
    <d v="2014-05-30T14:09:16"/>
    <n v="3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x v="0"/>
    <s v="photography/photobooks"/>
    <n v="146"/>
    <n v="92"/>
    <s v="photography"/>
    <s v="photobooks"/>
    <d v="2015-08-31T06:47:37"/>
    <d v="2015-10-02T15:03:00"/>
    <n v="3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x v="0"/>
    <s v="photography/photobooks"/>
    <n v="103"/>
    <n v="149"/>
    <s v="photography"/>
    <s v="photobooks"/>
    <d v="2016-06-14T11:25:40"/>
    <d v="2016-07-14T11:25:40"/>
    <n v="3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x v="0"/>
    <s v="photography/photobooks"/>
    <n v="172"/>
    <n v="174"/>
    <s v="photography"/>
    <s v="photobooks"/>
    <d v="2015-10-01T07:53:20"/>
    <d v="2015-10-31T19:00:00"/>
    <n v="3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x v="0"/>
    <s v="photography/photobooks"/>
    <n v="159"/>
    <n v="103"/>
    <s v="photography"/>
    <s v="photobooks"/>
    <d v="2016-09-20T03:05:13"/>
    <d v="2016-10-20T03:05:13"/>
    <n v="3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x v="0"/>
    <s v="photography/photobooks"/>
    <n v="104"/>
    <n v="111"/>
    <s v="photography"/>
    <s v="photobooks"/>
    <d v="2015-07-26T07:05:12"/>
    <d v="2015-08-25T07:05:12"/>
    <n v="3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x v="0"/>
    <s v="photography/photobooks"/>
    <n v="111"/>
    <n v="24"/>
    <s v="photography"/>
    <s v="photobooks"/>
    <d v="2016-11-06T03:24:48"/>
    <d v="2016-12-03T16:00:00"/>
    <n v="27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x v="0"/>
    <s v="photography/photobooks"/>
    <n v="280"/>
    <n v="81"/>
    <s v="photography"/>
    <s v="photobooks"/>
    <d v="2016-03-01T09:17:27"/>
    <d v="2016-03-31T20:00:00"/>
    <n v="3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x v="0"/>
    <s v="photography/photobooks"/>
    <n v="112"/>
    <n v="116"/>
    <s v="photography"/>
    <s v="photobooks"/>
    <d v="2016-10-10T20:15:09"/>
    <d v="2016-11-09T21:15:09"/>
    <n v="3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x v="1"/>
    <s v="music/world music"/>
    <n v="7"/>
    <n v="59"/>
    <s v="music"/>
    <s v="world music"/>
    <d v="2014-04-07T05:11:42"/>
    <d v="2014-06-06T05:11:42"/>
    <n v="6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x v="1"/>
    <s v="music/world music"/>
    <n v="4"/>
    <n v="44"/>
    <s v="music"/>
    <s v="world music"/>
    <d v="2013-08-23T13:44:38"/>
    <d v="2013-10-22T13:44:38"/>
    <n v="6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x v="1"/>
    <s v="music/world music"/>
    <n v="4"/>
    <n v="48"/>
    <s v="music"/>
    <s v="world music"/>
    <d v="2014-03-17T12:59:41"/>
    <d v="2014-04-20T17:00:00"/>
    <n v="3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x v="1"/>
    <s v="music/world music"/>
    <n v="0"/>
    <n v="0"/>
    <s v="music"/>
    <s v="world music"/>
    <d v="2014-07-07T14:03:36"/>
    <d v="2014-08-06T23:00:00"/>
    <n v="3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x v="1"/>
    <s v="music/world music"/>
    <n v="29"/>
    <n v="61"/>
    <s v="music"/>
    <s v="world music"/>
    <d v="2011-07-30T09:30:08"/>
    <d v="2011-09-28T09:30:08"/>
    <n v="6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x v="1"/>
    <s v="music/world music"/>
    <n v="1"/>
    <n v="25"/>
    <s v="music"/>
    <s v="world music"/>
    <d v="2012-03-17T03:02:07"/>
    <d v="2012-04-16T08:00:00"/>
    <n v="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x v="1"/>
    <s v="music/world music"/>
    <n v="0"/>
    <n v="0"/>
    <s v="music"/>
    <s v="world music"/>
    <d v="2011-01-25T15:20:30"/>
    <d v="2011-02-24T15:20:30"/>
    <n v="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x v="1"/>
    <s v="music/world music"/>
    <n v="0"/>
    <n v="0"/>
    <s v="music"/>
    <s v="world music"/>
    <d v="2015-07-08T14:36:08"/>
    <d v="2015-08-27T17:00:00"/>
    <n v="5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x v="1"/>
    <s v="music/world music"/>
    <n v="1"/>
    <n v="40"/>
    <s v="music"/>
    <s v="world music"/>
    <d v="2013-08-20T12:21:10"/>
    <d v="2013-10-06T12:21:10"/>
    <n v="4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x v="1"/>
    <s v="music/world music"/>
    <n v="12"/>
    <n v="19"/>
    <s v="music"/>
    <s v="world music"/>
    <d v="2012-01-31T14:46:14"/>
    <d v="2012-02-21T14:46:14"/>
    <n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x v="1"/>
    <s v="music/world music"/>
    <n v="0"/>
    <n v="0"/>
    <s v="music"/>
    <s v="world music"/>
    <d v="2015-01-03T10:55:42"/>
    <d v="2015-02-02T10:55:42"/>
    <n v="3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x v="1"/>
    <s v="music/world music"/>
    <n v="3"/>
    <n v="35"/>
    <s v="music"/>
    <s v="world music"/>
    <d v="2013-11-04T19:14:59"/>
    <d v="2013-12-14T19:14:59"/>
    <n v="4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x v="1"/>
    <s v="music/world music"/>
    <n v="0"/>
    <n v="0"/>
    <s v="music"/>
    <s v="world music"/>
    <d v="2012-07-20T08:19:24"/>
    <d v="2012-07-28T08:00:00"/>
    <n v="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x v="1"/>
    <s v="music/world music"/>
    <n v="0"/>
    <n v="0"/>
    <s v="music"/>
    <s v="world music"/>
    <d v="2012-08-03T22:47:45"/>
    <d v="2012-08-23T22:47:45"/>
    <n v="2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x v="1"/>
    <s v="music/world music"/>
    <n v="18"/>
    <n v="59"/>
    <s v="music"/>
    <s v="world music"/>
    <d v="2011-07-07T06:38:56"/>
    <d v="2011-08-06T06:38:56"/>
    <n v="3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x v="1"/>
    <s v="music/world music"/>
    <n v="0"/>
    <n v="0"/>
    <s v="music"/>
    <s v="world music"/>
    <d v="2011-12-06T15:06:07"/>
    <d v="2012-01-05T15:06:07"/>
    <n v="3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x v="1"/>
    <s v="music/world music"/>
    <n v="3"/>
    <n v="30"/>
    <s v="music"/>
    <s v="world music"/>
    <d v="2013-05-14T16:57:37"/>
    <d v="2013-07-12T13:51:00"/>
    <n v="5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x v="1"/>
    <s v="music/world music"/>
    <n v="51"/>
    <n v="75"/>
    <s v="music"/>
    <s v="world music"/>
    <d v="2014-10-11T12:06:20"/>
    <d v="2014-11-02T21:59:00"/>
    <n v="2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x v="1"/>
    <s v="music/world music"/>
    <n v="1"/>
    <n v="5"/>
    <s v="music"/>
    <s v="world music"/>
    <d v="2011-08-26T19:58:22"/>
    <d v="2011-09-11T05:18:00"/>
    <n v="1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x v="1"/>
    <s v="music/world music"/>
    <n v="14"/>
    <n v="45"/>
    <s v="music"/>
    <s v="world music"/>
    <d v="2011-05-08T13:06:11"/>
    <d v="2011-07-08T13:00:00"/>
    <n v="6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x v="0"/>
    <s v="music/rock"/>
    <n v="104"/>
    <n v="46"/>
    <s v="music"/>
    <s v="rock"/>
    <d v="2013-03-22T11:48:43"/>
    <d v="2013-04-22T13:00:00"/>
    <n v="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x v="0"/>
    <s v="music/rock"/>
    <n v="120"/>
    <n v="141"/>
    <s v="music"/>
    <s v="rock"/>
    <d v="2014-05-15T06:23:54"/>
    <d v="2014-06-14T06:23:54"/>
    <n v="3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x v="0"/>
    <s v="music/rock"/>
    <n v="117"/>
    <n v="75"/>
    <s v="music"/>
    <s v="rock"/>
    <d v="2011-10-21T17:02:29"/>
    <d v="2011-12-05T18:02:29"/>
    <n v="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x v="0"/>
    <s v="music/rock"/>
    <n v="122"/>
    <n v="86"/>
    <s v="music"/>
    <s v="rock"/>
    <d v="2013-04-05T23:00:55"/>
    <d v="2013-05-05T23:00:55"/>
    <n v="3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x v="0"/>
    <s v="music/rock"/>
    <n v="152"/>
    <n v="64"/>
    <s v="music"/>
    <s v="rock"/>
    <d v="2014-05-08T07:45:53"/>
    <d v="2014-06-12T22:59:00"/>
    <n v="3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x v="0"/>
    <s v="music/rock"/>
    <n v="104"/>
    <n v="64"/>
    <s v="music"/>
    <s v="rock"/>
    <d v="2012-06-07T09:46:51"/>
    <d v="2012-07-07T09:46:51"/>
    <n v="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x v="0"/>
    <s v="music/rock"/>
    <n v="200"/>
    <n v="118"/>
    <s v="music"/>
    <s v="rock"/>
    <d v="2014-07-23T07:25:31"/>
    <d v="2014-09-06T07:25:31"/>
    <n v="4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x v="0"/>
    <s v="music/rock"/>
    <n v="102"/>
    <n v="83"/>
    <s v="music"/>
    <s v="rock"/>
    <d v="2011-07-27T11:32:47"/>
    <d v="2011-09-25T11:32:47"/>
    <n v="6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x v="0"/>
    <s v="music/rock"/>
    <n v="138"/>
    <n v="34"/>
    <s v="music"/>
    <s v="rock"/>
    <d v="2013-09-26T15:42:49"/>
    <d v="2013-10-24T15:42:49"/>
    <n v="2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x v="0"/>
    <s v="music/rock"/>
    <n v="303833"/>
    <n v="43"/>
    <s v="music"/>
    <s v="rock"/>
    <d v="2014-08-04T10:48:27"/>
    <d v="2014-09-03T10:48:27"/>
    <n v="3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x v="0"/>
    <s v="music/rock"/>
    <n v="199"/>
    <n v="94"/>
    <s v="music"/>
    <s v="rock"/>
    <d v="2010-11-05T06:54:46"/>
    <d v="2010-12-31T20:59:00"/>
    <n v="5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x v="0"/>
    <s v="music/rock"/>
    <n v="202"/>
    <n v="56"/>
    <s v="music"/>
    <s v="rock"/>
    <d v="2013-11-01T12:17:32"/>
    <d v="2013-12-01T13:17:32"/>
    <n v="3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x v="0"/>
    <s v="music/rock"/>
    <n v="118"/>
    <n v="98"/>
    <s v="music"/>
    <s v="rock"/>
    <d v="2012-01-13T14:03:51"/>
    <d v="2012-02-12T14:03:51"/>
    <n v="3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x v="0"/>
    <s v="music/rock"/>
    <n v="295"/>
    <n v="92"/>
    <s v="music"/>
    <s v="rock"/>
    <d v="2011-02-12T18:03:10"/>
    <d v="2011-04-02T17:03:10"/>
    <n v="48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x v="0"/>
    <s v="music/rock"/>
    <n v="213"/>
    <n v="38"/>
    <s v="music"/>
    <s v="rock"/>
    <d v="2013-08-01T06:40:12"/>
    <d v="2013-08-31T06:40:12"/>
    <n v="3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x v="0"/>
    <s v="music/rock"/>
    <n v="104"/>
    <n v="27"/>
    <s v="music"/>
    <s v="rock"/>
    <d v="2014-05-07T15:17:44"/>
    <d v="2014-06-08T19:59:00"/>
    <n v="3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x v="0"/>
    <s v="music/rock"/>
    <n v="114"/>
    <n v="51"/>
    <s v="music"/>
    <s v="rock"/>
    <d v="2014-01-27T12:13:40"/>
    <d v="2014-02-26T12:13:40"/>
    <n v="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x v="0"/>
    <s v="music/rock"/>
    <n v="101"/>
    <n v="39"/>
    <s v="music"/>
    <s v="rock"/>
    <d v="2013-12-30T00:13:47"/>
    <d v="2014-01-29T00:13:47"/>
    <n v="3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x v="0"/>
    <s v="music/rock"/>
    <n v="125"/>
    <n v="78"/>
    <s v="music"/>
    <s v="rock"/>
    <d v="2014-01-17T10:18:12"/>
    <d v="2014-02-16T10:18:12"/>
    <n v="3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x v="0"/>
    <s v="music/rock"/>
    <n v="119"/>
    <n v="44"/>
    <s v="music"/>
    <s v="rock"/>
    <d v="2014-02-21T18:01:10"/>
    <d v="2014-03-28T17:00:00"/>
    <n v="3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x v="0"/>
    <s v="music/rock"/>
    <n v="166"/>
    <n v="32"/>
    <s v="music"/>
    <s v="rock"/>
    <d v="2013-09-30T07:54:43"/>
    <d v="2013-10-29T07:54:43"/>
    <n v="2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x v="0"/>
    <s v="music/rock"/>
    <n v="119"/>
    <n v="63"/>
    <s v="music"/>
    <s v="rock"/>
    <d v="2010-10-14T07:43:35"/>
    <d v="2010-11-30T07:43:35"/>
    <n v="4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x v="0"/>
    <s v="music/rock"/>
    <n v="100"/>
    <n v="191"/>
    <s v="music"/>
    <s v="rock"/>
    <d v="2013-12-12T13:02:25"/>
    <d v="2014-01-11T13:02:25"/>
    <n v="3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x v="0"/>
    <s v="music/rock"/>
    <n v="102"/>
    <n v="141"/>
    <s v="music"/>
    <s v="rock"/>
    <d v="2013-06-24T06:02:38"/>
    <d v="2013-07-24T06:02:38"/>
    <n v="3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x v="0"/>
    <s v="music/rock"/>
    <n v="117"/>
    <n v="77"/>
    <s v="music"/>
    <s v="rock"/>
    <d v="2013-08-21T12:17:27"/>
    <d v="2013-09-20T12:17:27"/>
    <n v="3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x v="0"/>
    <s v="music/rock"/>
    <n v="109"/>
    <n v="99"/>
    <s v="music"/>
    <s v="rock"/>
    <d v="2016-03-16T11:45:12"/>
    <d v="2016-04-15T16:00:00"/>
    <n v="3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x v="0"/>
    <s v="music/rock"/>
    <n v="115"/>
    <n v="68"/>
    <s v="music"/>
    <s v="rock"/>
    <d v="2012-01-25T12:34:02"/>
    <d v="2012-03-25T11:34:02"/>
    <n v="5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x v="0"/>
    <s v="music/rock"/>
    <n v="102"/>
    <n v="246"/>
    <s v="music"/>
    <s v="rock"/>
    <d v="2013-10-14T08:24:19"/>
    <d v="2013-11-13T09:24:19"/>
    <n v="3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x v="0"/>
    <s v="music/rock"/>
    <n v="106"/>
    <n v="189"/>
    <s v="music"/>
    <s v="rock"/>
    <d v="2010-04-06T09:52:59"/>
    <d v="2010-06-14T20:00:00"/>
    <n v="6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x v="0"/>
    <s v="music/rock"/>
    <n v="104"/>
    <n v="77"/>
    <s v="music"/>
    <s v="rock"/>
    <d v="2014-08-01T09:31:31"/>
    <d v="2014-08-31T09:31:31"/>
    <n v="3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x v="0"/>
    <s v="music/rock"/>
    <n v="155"/>
    <n v="83"/>
    <s v="music"/>
    <s v="rock"/>
    <d v="2012-07-26T08:33:45"/>
    <d v="2012-08-30T08:33:45"/>
    <n v="3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x v="0"/>
    <s v="music/rock"/>
    <n v="162"/>
    <n v="63"/>
    <s v="music"/>
    <s v="rock"/>
    <d v="2013-07-03T12:49:47"/>
    <d v="2013-08-07T12:49:47"/>
    <n v="3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x v="0"/>
    <s v="music/rock"/>
    <n v="104"/>
    <n v="46"/>
    <s v="music"/>
    <s v="rock"/>
    <d v="2009-07-13T08:54:07"/>
    <d v="2009-08-31T20:00:00"/>
    <n v="4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x v="0"/>
    <s v="music/rock"/>
    <n v="106"/>
    <n v="39"/>
    <s v="music"/>
    <s v="rock"/>
    <d v="2012-07-31T05:29:07"/>
    <d v="2012-09-04T05:29:07"/>
    <n v="3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x v="0"/>
    <s v="music/rock"/>
    <n v="155"/>
    <n v="53"/>
    <s v="music"/>
    <s v="rock"/>
    <d v="2014-05-27T05:19:26"/>
    <d v="2014-06-24T18:00:00"/>
    <n v="2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x v="0"/>
    <s v="music/rock"/>
    <n v="111"/>
    <n v="73"/>
    <s v="music"/>
    <s v="rock"/>
    <d v="2014-02-11T18:22:50"/>
    <d v="2014-03-23T17:22:50"/>
    <n v="3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x v="0"/>
    <s v="music/rock"/>
    <n v="111"/>
    <n v="128"/>
    <s v="music"/>
    <s v="rock"/>
    <d v="2010-12-01T10:10:54"/>
    <d v="2011-03-01T10:10:54"/>
    <n v="9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x v="0"/>
    <s v="music/rock"/>
    <n v="111"/>
    <n v="105"/>
    <s v="music"/>
    <s v="rock"/>
    <d v="2013-07-08T09:50:36"/>
    <d v="2013-07-28T09:50:36"/>
    <n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x v="0"/>
    <s v="music/rock"/>
    <n v="124"/>
    <n v="68"/>
    <s v="music"/>
    <s v="rock"/>
    <d v="2013-11-08T03:24:15"/>
    <d v="2013-12-08T20:59:00"/>
    <n v="3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x v="0"/>
    <s v="music/rock"/>
    <n v="211"/>
    <n v="96"/>
    <s v="music"/>
    <s v="rock"/>
    <d v="2013-02-15T09:13:09"/>
    <d v="2013-03-10T20:00:00"/>
    <n v="2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x v="0"/>
    <s v="theater/plays"/>
    <n v="101"/>
    <n v="65"/>
    <s v="theater"/>
    <s v="plays"/>
    <d v="2016-12-07T21:38:02"/>
    <d v="2016-12-31T08:59:00"/>
    <n v="2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x v="0"/>
    <s v="theater/plays"/>
    <n v="102"/>
    <n v="32"/>
    <s v="theater"/>
    <s v="plays"/>
    <d v="2015-06-05T05:59:35"/>
    <d v="2015-06-20T05:59:35"/>
    <n v="1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x v="0"/>
    <s v="theater/plays"/>
    <n v="108"/>
    <n v="81"/>
    <s v="theater"/>
    <s v="plays"/>
    <d v="2015-02-04T01:13:47"/>
    <d v="2015-02-17T06:00:00"/>
    <n v="1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x v="0"/>
    <s v="theater/plays"/>
    <n v="242"/>
    <n v="24"/>
    <s v="theater"/>
    <s v="plays"/>
    <d v="2015-04-13T06:54:16"/>
    <d v="2015-06-12T06:54:16"/>
    <n v="6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x v="0"/>
    <s v="theater/plays"/>
    <n v="100"/>
    <n v="66"/>
    <s v="theater"/>
    <s v="plays"/>
    <d v="2016-07-09T19:42:43"/>
    <d v="2016-08-09T20:00:00"/>
    <n v="31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x v="0"/>
    <s v="theater/plays"/>
    <n v="125"/>
    <n v="36"/>
    <s v="theater"/>
    <s v="plays"/>
    <d v="2016-12-04T19:14:05"/>
    <d v="2017-01-03T19:14:05"/>
    <n v="3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x v="0"/>
    <s v="theater/plays"/>
    <n v="109"/>
    <n v="44"/>
    <s v="theater"/>
    <s v="plays"/>
    <d v="2015-03-23T06:45:31"/>
    <d v="2015-04-22T22:59:00"/>
    <n v="3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x v="0"/>
    <s v="theater/plays"/>
    <n v="146"/>
    <n v="104"/>
    <s v="theater"/>
    <s v="plays"/>
    <d v="2015-03-01T07:39:51"/>
    <d v="2015-04-06T23:00:00"/>
    <n v="3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x v="0"/>
    <s v="theater/plays"/>
    <n v="110"/>
    <n v="36"/>
    <s v="theater"/>
    <s v="plays"/>
    <d v="2015-09-09T10:20:28"/>
    <d v="2015-10-06T14:59:00"/>
    <n v="27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x v="0"/>
    <s v="theater/plays"/>
    <n v="102"/>
    <n v="128"/>
    <s v="theater"/>
    <s v="plays"/>
    <d v="2015-10-15T08:49:31"/>
    <d v="2015-11-14T09:49:31"/>
    <n v="3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x v="0"/>
    <s v="theater/plays"/>
    <n v="122"/>
    <n v="28"/>
    <s v="theater"/>
    <s v="plays"/>
    <d v="2015-10-01T02:53:17"/>
    <d v="2015-10-19T03:00:00"/>
    <n v="1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x v="0"/>
    <s v="theater/plays"/>
    <n v="102"/>
    <n v="40"/>
    <s v="theater"/>
    <s v="plays"/>
    <d v="2015-06-29T05:44:57"/>
    <d v="2015-07-29T09:00:00"/>
    <n v="3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x v="0"/>
    <s v="theater/plays"/>
    <n v="141"/>
    <n v="52"/>
    <s v="theater"/>
    <s v="plays"/>
    <d v="2016-02-22T17:12:53"/>
    <d v="2016-03-13T16:12:53"/>
    <n v="1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x v="0"/>
    <s v="theater/plays"/>
    <n v="110"/>
    <n v="92"/>
    <s v="theater"/>
    <s v="plays"/>
    <d v="2016-04-01T09:55:58"/>
    <d v="2016-05-01T09:55:58"/>
    <n v="3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x v="0"/>
    <s v="theater/plays"/>
    <n v="105"/>
    <n v="63"/>
    <s v="theater"/>
    <s v="plays"/>
    <d v="2016-03-29T08:20:32"/>
    <d v="2016-04-28T08:20:32"/>
    <n v="3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x v="0"/>
    <s v="theater/plays"/>
    <n v="124"/>
    <n v="136"/>
    <s v="theater"/>
    <s v="plays"/>
    <d v="2015-06-14T11:32:39"/>
    <d v="2015-07-14T11:32:39"/>
    <n v="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x v="0"/>
    <s v="theater/plays"/>
    <n v="135"/>
    <n v="169"/>
    <s v="theater"/>
    <s v="plays"/>
    <d v="2016-04-23T08:12:18"/>
    <d v="2016-06-01T10:57:00"/>
    <n v="39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x v="0"/>
    <s v="theater/plays"/>
    <n v="103"/>
    <n v="71"/>
    <s v="theater"/>
    <s v="plays"/>
    <d v="2015-07-10T09:59:38"/>
    <d v="2015-07-20T19:00:00"/>
    <n v="1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x v="0"/>
    <s v="theater/plays"/>
    <n v="100"/>
    <n v="50"/>
    <s v="theater"/>
    <s v="plays"/>
    <d v="2016-10-31T17:23:31"/>
    <d v="2016-11-30T18:23:31"/>
    <n v="3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x v="0"/>
    <s v="theater/plays"/>
    <n v="130"/>
    <n v="42"/>
    <s v="theater"/>
    <s v="plays"/>
    <d v="2016-07-15T02:35:20"/>
    <d v="2016-07-31T03:00:00"/>
    <n v="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x v="1"/>
    <s v="technology/wearables"/>
    <n v="40"/>
    <n v="152"/>
    <s v="technology"/>
    <s v="wearables"/>
    <d v="2017-01-11T20:40:05"/>
    <d v="2017-03-12T19:40:05"/>
    <n v="5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x v="1"/>
    <s v="technology/wearables"/>
    <n v="26"/>
    <n v="91"/>
    <s v="technology"/>
    <s v="wearables"/>
    <d v="2016-06-22T07:58:28"/>
    <d v="2016-07-21T09:30:00"/>
    <n v="2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x v="1"/>
    <s v="technology/wearables"/>
    <n v="65"/>
    <n v="202"/>
    <s v="technology"/>
    <s v="wearables"/>
    <d v="2014-11-04T02:58:54"/>
    <d v="2014-12-04T02:58:54"/>
    <n v="3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x v="1"/>
    <s v="technology/wearables"/>
    <n v="12"/>
    <n v="128"/>
    <s v="technology"/>
    <s v="wearables"/>
    <d v="2016-01-18T04:04:39"/>
    <d v="2016-02-17T04:04:39"/>
    <n v="3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x v="1"/>
    <s v="technology/wearables"/>
    <n v="11"/>
    <n v="30"/>
    <s v="technology"/>
    <s v="wearables"/>
    <d v="2016-08-29T06:43:32"/>
    <d v="2016-10-08T06:43:32"/>
    <n v="4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x v="1"/>
    <s v="technology/wearables"/>
    <n v="112"/>
    <n v="368"/>
    <s v="technology"/>
    <s v="wearables"/>
    <d v="2015-09-10T13:11:08"/>
    <d v="2015-10-15T13:11:08"/>
    <n v="3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x v="1"/>
    <s v="technology/wearables"/>
    <n v="16"/>
    <n v="129"/>
    <s v="technology"/>
    <s v="wearables"/>
    <d v="2016-07-05T08:00:50"/>
    <d v="2016-08-19T08:00:50"/>
    <n v="4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x v="1"/>
    <s v="technology/wearables"/>
    <n v="32"/>
    <n v="801"/>
    <s v="technology"/>
    <s v="wearables"/>
    <d v="2016-10-26T11:15:19"/>
    <d v="2016-11-30T12:15:19"/>
    <n v="35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x v="1"/>
    <s v="technology/wearables"/>
    <n v="1"/>
    <n v="28"/>
    <s v="technology"/>
    <s v="wearables"/>
    <d v="2015-03-19T08:52:02"/>
    <d v="2015-04-18T08:52:02"/>
    <n v="3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x v="1"/>
    <s v="technology/wearables"/>
    <n v="31"/>
    <n v="102"/>
    <s v="technology"/>
    <s v="wearables"/>
    <d v="2016-02-02T09:01:54"/>
    <d v="2016-03-03T09:01:54"/>
    <n v="3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x v="1"/>
    <s v="technology/wearables"/>
    <n v="1"/>
    <n v="184"/>
    <s v="technology"/>
    <s v="wearables"/>
    <d v="2016-08-22T08:04:20"/>
    <d v="2016-10-21T08:04:20"/>
    <n v="6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x v="1"/>
    <s v="technology/wearables"/>
    <n v="40"/>
    <n v="163"/>
    <s v="technology"/>
    <s v="wearables"/>
    <d v="2015-10-01T03:57:28"/>
    <d v="2015-11-05T17:00:00"/>
    <n v="3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x v="1"/>
    <s v="technology/wearables"/>
    <n v="0"/>
    <n v="1"/>
    <s v="technology"/>
    <s v="wearables"/>
    <d v="2016-01-24T15:05:09"/>
    <d v="2016-02-28T15:05:09"/>
    <n v="3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x v="1"/>
    <s v="technology/wearables"/>
    <n v="6"/>
    <n v="604"/>
    <s v="technology"/>
    <s v="wearables"/>
    <d v="2016-05-29T21:39:06"/>
    <d v="2016-07-21T06:00:00"/>
    <n v="5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x v="1"/>
    <s v="technology/wearables"/>
    <n v="15"/>
    <n v="45"/>
    <s v="technology"/>
    <s v="wearables"/>
    <d v="2014-12-11T17:02:52"/>
    <d v="2015-01-10T17:02:52"/>
    <n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x v="1"/>
    <s v="technology/wearables"/>
    <n v="15"/>
    <n v="97"/>
    <s v="technology"/>
    <s v="wearables"/>
    <d v="2014-06-26T11:29:25"/>
    <d v="2014-07-11T08:00:00"/>
    <n v="1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x v="1"/>
    <s v="technology/wearables"/>
    <n v="1"/>
    <n v="168"/>
    <s v="technology"/>
    <s v="wearables"/>
    <d v="2016-12-01T08:34:06"/>
    <d v="2016-12-30T15:00:00"/>
    <n v="2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x v="1"/>
    <s v="technology/wearables"/>
    <n v="1"/>
    <n v="860"/>
    <s v="technology"/>
    <s v="wearables"/>
    <d v="2016-11-23T09:58:57"/>
    <d v="2016-12-23T09:58:57"/>
    <n v="3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x v="1"/>
    <s v="technology/wearables"/>
    <n v="0"/>
    <n v="27"/>
    <s v="technology"/>
    <s v="wearables"/>
    <d v="2015-04-21T07:45:25"/>
    <d v="2015-05-21T07:45:25"/>
    <n v="3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x v="1"/>
    <s v="technology/wearables"/>
    <n v="9"/>
    <n v="30"/>
    <s v="technology"/>
    <s v="wearables"/>
    <d v="2016-03-22T08:45:46"/>
    <d v="2016-04-25T22:55:00"/>
    <n v="3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x v="1"/>
    <s v="technology/wearables"/>
    <n v="10"/>
    <n v="55"/>
    <s v="technology"/>
    <s v="wearables"/>
    <d v="2016-09-13T07:12:32"/>
    <d v="2016-10-13T07:12:32"/>
    <n v="3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x v="1"/>
    <s v="technology/wearables"/>
    <n v="2"/>
    <n v="61"/>
    <s v="technology"/>
    <s v="wearables"/>
    <d v="2016-11-29T18:03:55"/>
    <d v="2016-12-29T18:03:55"/>
    <n v="3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x v="1"/>
    <s v="technology/wearables"/>
    <n v="1"/>
    <n v="103"/>
    <s v="technology"/>
    <s v="wearables"/>
    <d v="2014-12-01T11:00:28"/>
    <d v="2015-01-15T11:00:28"/>
    <n v="4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x v="1"/>
    <s v="technology/wearables"/>
    <n v="4"/>
    <n v="42"/>
    <s v="technology"/>
    <s v="wearables"/>
    <d v="2015-04-29T08:17:15"/>
    <d v="2015-05-29T08:17:15"/>
    <n v="3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x v="1"/>
    <s v="technology/wearables"/>
    <n v="2"/>
    <n v="117"/>
    <s v="technology"/>
    <s v="wearables"/>
    <d v="2016-08-30T07:25:34"/>
    <d v="2016-10-14T07:25:34"/>
    <n v="4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x v="1"/>
    <s v="technology/wearables"/>
    <n v="1"/>
    <n v="45"/>
    <s v="technology"/>
    <s v="wearables"/>
    <d v="2014-10-22T21:19:05"/>
    <d v="2014-12-01T22:19:05"/>
    <n v="4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x v="1"/>
    <s v="technology/wearables"/>
    <n v="22"/>
    <n v="157"/>
    <s v="technology"/>
    <s v="wearables"/>
    <d v="2016-05-31T22:38:29"/>
    <d v="2016-07-01T20:00:00"/>
    <n v="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x v="1"/>
    <s v="technology/wearables"/>
    <n v="1"/>
    <n v="101"/>
    <s v="technology"/>
    <s v="wearables"/>
    <d v="2016-07-18T04:05:54"/>
    <d v="2016-08-17T04:05:54"/>
    <n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x v="1"/>
    <s v="technology/wearables"/>
    <n v="0"/>
    <n v="0"/>
    <s v="technology"/>
    <s v="wearables"/>
    <d v="2016-12-27T17:26:48"/>
    <d v="2017-01-26T17:26:48"/>
    <n v="3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x v="1"/>
    <s v="technology/wearables"/>
    <n v="0"/>
    <n v="0"/>
    <s v="technology"/>
    <s v="wearables"/>
    <d v="2014-06-15T18:33:45"/>
    <d v="2014-07-15T18:33:45"/>
    <n v="3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x v="1"/>
    <s v="technology/wearables"/>
    <n v="11"/>
    <n v="52"/>
    <s v="technology"/>
    <s v="wearables"/>
    <d v="2016-02-10T10:34:47"/>
    <d v="2016-03-11T10:34:47"/>
    <n v="3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x v="1"/>
    <s v="technology/wearables"/>
    <n v="20"/>
    <n v="309"/>
    <s v="technology"/>
    <s v="wearables"/>
    <d v="2015-11-05T14:28:22"/>
    <d v="2015-12-05T14:28:22"/>
    <n v="3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x v="1"/>
    <s v="technology/wearables"/>
    <n v="85"/>
    <n v="379"/>
    <s v="technology"/>
    <s v="wearables"/>
    <d v="2014-11-12T12:43:48"/>
    <d v="2014-12-17T12:43:48"/>
    <n v="3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x v="1"/>
    <s v="technology/wearables"/>
    <n v="49"/>
    <n v="176"/>
    <s v="technology"/>
    <s v="wearables"/>
    <d v="2017-02-01T05:51:19"/>
    <d v="2017-03-03T05:51:19"/>
    <n v="3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x v="1"/>
    <s v="technology/wearables"/>
    <n v="3"/>
    <n v="66"/>
    <s v="technology"/>
    <s v="wearables"/>
    <d v="2015-07-03T11:17:13"/>
    <d v="2015-08-02T11:17:13"/>
    <n v="3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x v="1"/>
    <s v="technology/wearables"/>
    <n v="7"/>
    <n v="90"/>
    <s v="technology"/>
    <s v="wearables"/>
    <d v="2014-10-24T07:31:55"/>
    <d v="2014-12-08T08:31:55"/>
    <n v="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x v="1"/>
    <s v="technology/wearables"/>
    <n v="0"/>
    <n v="0"/>
    <s v="technology"/>
    <s v="wearables"/>
    <d v="2014-07-16T06:17:33"/>
    <d v="2014-08-15T06:17:33"/>
    <n v="3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x v="1"/>
    <s v="technology/wearables"/>
    <n v="70"/>
    <n v="382"/>
    <s v="technology"/>
    <s v="wearables"/>
    <d v="2016-08-30T06:58:37"/>
    <d v="2016-10-01T06:58:37"/>
    <n v="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x v="1"/>
    <s v="technology/wearables"/>
    <n v="0"/>
    <n v="100"/>
    <s v="technology"/>
    <s v="wearables"/>
    <d v="2015-06-17T11:35:39"/>
    <d v="2015-07-17T11:35:39"/>
    <n v="3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x v="1"/>
    <s v="technology/wearables"/>
    <n v="102"/>
    <n v="158"/>
    <s v="technology"/>
    <s v="wearables"/>
    <d v="2016-06-21T04:38:03"/>
    <d v="2016-08-18T19:59:00"/>
    <n v="5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x v="0"/>
    <s v="publishing/nonfiction"/>
    <n v="378"/>
    <n v="41"/>
    <s v="publishing"/>
    <s v="nonfiction"/>
    <d v="2016-06-01T10:57:19"/>
    <d v="2016-06-30T10:57:19"/>
    <n v="2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x v="0"/>
    <s v="publishing/nonfiction"/>
    <n v="125"/>
    <n v="54"/>
    <s v="publishing"/>
    <s v="nonfiction"/>
    <d v="2014-06-09T11:32:39"/>
    <d v="2014-07-14T11:32:39"/>
    <n v="3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x v="0"/>
    <s v="publishing/nonfiction"/>
    <n v="147"/>
    <n v="48"/>
    <s v="publishing"/>
    <s v="nonfiction"/>
    <d v="2013-05-27T17:49:11"/>
    <d v="2013-06-26T17:49:11"/>
    <n v="3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x v="0"/>
    <s v="publishing/nonfiction"/>
    <n v="102"/>
    <n v="82"/>
    <s v="publishing"/>
    <s v="nonfiction"/>
    <d v="2015-02-05T07:18:45"/>
    <d v="2015-03-07T07:18:45"/>
    <n v="3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x v="0"/>
    <s v="publishing/nonfiction"/>
    <n v="102"/>
    <n v="230"/>
    <s v="publishing"/>
    <s v="nonfiction"/>
    <d v="2014-11-20T04:08:53"/>
    <d v="2014-12-18T04:08:53"/>
    <n v="2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x v="0"/>
    <s v="publishing/nonfiction"/>
    <n v="204"/>
    <n v="59"/>
    <s v="publishing"/>
    <s v="nonfiction"/>
    <d v="2015-11-08T23:58:55"/>
    <d v="2015-12-15T22:59:00"/>
    <n v="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x v="0"/>
    <s v="publishing/nonfiction"/>
    <n v="104"/>
    <n v="67"/>
    <s v="publishing"/>
    <s v="nonfiction"/>
    <d v="2015-11-25T16:18:54"/>
    <d v="2015-12-25T16:18:54"/>
    <n v="3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x v="0"/>
    <s v="publishing/nonfiction"/>
    <n v="101"/>
    <n v="169"/>
    <s v="publishing"/>
    <s v="nonfiction"/>
    <d v="2016-01-13T09:45:44"/>
    <d v="2016-02-12T09:45:44"/>
    <n v="3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x v="0"/>
    <s v="publishing/nonfiction"/>
    <n v="136"/>
    <n v="60"/>
    <s v="publishing"/>
    <s v="nonfiction"/>
    <d v="2015-07-15T05:52:46"/>
    <d v="2015-09-04T19:59:00"/>
    <n v="51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x v="0"/>
    <s v="publishing/nonfiction"/>
    <n v="134"/>
    <n v="32"/>
    <s v="publishing"/>
    <s v="nonfiction"/>
    <d v="2013-02-03T18:49:48"/>
    <d v="2013-03-10T16:00:00"/>
    <n v="3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x v="0"/>
    <s v="publishing/nonfiction"/>
    <n v="130"/>
    <n v="24"/>
    <s v="publishing"/>
    <s v="nonfiction"/>
    <d v="2016-05-12T11:22:59"/>
    <d v="2016-06-11T11:22:59"/>
    <n v="3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x v="0"/>
    <s v="publishing/nonfiction"/>
    <n v="123"/>
    <n v="25"/>
    <s v="publishing"/>
    <s v="nonfiction"/>
    <d v="2012-10-30T22:06:45"/>
    <d v="2012-11-30T02:00:00"/>
    <n v="3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x v="0"/>
    <s v="publishing/nonfiction"/>
    <n v="183"/>
    <n v="71"/>
    <s v="publishing"/>
    <s v="nonfiction"/>
    <d v="2013-06-04T16:56:00"/>
    <d v="2013-07-04T16:56:00"/>
    <n v="3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x v="0"/>
    <s v="publishing/nonfiction"/>
    <n v="125"/>
    <n v="39"/>
    <s v="publishing"/>
    <s v="nonfiction"/>
    <d v="2013-01-30T15:05:37"/>
    <d v="2013-02-28T21:59:00"/>
    <n v="2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x v="0"/>
    <s v="publishing/nonfiction"/>
    <n v="112"/>
    <n v="68"/>
    <s v="publishing"/>
    <s v="nonfiction"/>
    <d v="2011-05-26T05:42:03"/>
    <d v="2011-06-25T05:42:03"/>
    <n v="3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x v="0"/>
    <s v="publishing/nonfiction"/>
    <n v="116"/>
    <n v="40"/>
    <s v="publishing"/>
    <s v="nonfiction"/>
    <d v="2011-05-05T11:33:10"/>
    <d v="2011-07-06T11:33:10"/>
    <n v="6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x v="0"/>
    <s v="publishing/nonfiction"/>
    <n v="173"/>
    <n v="32"/>
    <s v="publishing"/>
    <s v="nonfiction"/>
    <d v="2012-07-05T13:37:00"/>
    <d v="2012-08-02T13:37:00"/>
    <n v="2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x v="0"/>
    <s v="publishing/nonfiction"/>
    <n v="126"/>
    <n v="29"/>
    <s v="publishing"/>
    <s v="nonfiction"/>
    <d v="2014-05-22T09:12:52"/>
    <d v="2014-06-21T09:12:52"/>
    <n v="3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x v="0"/>
    <s v="publishing/nonfiction"/>
    <n v="109"/>
    <n v="44"/>
    <s v="publishing"/>
    <s v="nonfiction"/>
    <d v="2013-07-09T14:25:31"/>
    <d v="2013-09-07T14:25:31"/>
    <n v="6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x v="0"/>
    <s v="publishing/nonfiction"/>
    <n v="100"/>
    <n v="40"/>
    <s v="publishing"/>
    <s v="nonfiction"/>
    <d v="2016-01-27T12:15:27"/>
    <d v="2016-02-14T23:59:00"/>
    <n v="1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x v="0"/>
    <s v="music/rock"/>
    <n v="119"/>
    <n v="346"/>
    <s v="music"/>
    <s v="rock"/>
    <d v="2014-11-08T08:41:46"/>
    <d v="2015-01-07T08:41:46"/>
    <n v="6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x v="0"/>
    <s v="music/rock"/>
    <n v="100"/>
    <n v="82"/>
    <s v="music"/>
    <s v="rock"/>
    <d v="2015-02-14T09:35:52"/>
    <d v="2015-03-16T08:35:52"/>
    <n v="2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x v="0"/>
    <s v="music/rock"/>
    <n v="126"/>
    <n v="65"/>
    <s v="music"/>
    <s v="rock"/>
    <d v="2014-10-12T15:54:23"/>
    <d v="2014-11-26T16:54:23"/>
    <n v="45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x v="0"/>
    <s v="music/rock"/>
    <n v="114"/>
    <n v="63"/>
    <s v="music"/>
    <s v="rock"/>
    <d v="2015-10-14T16:04:10"/>
    <d v="2015-11-13T17:04:10"/>
    <n v="3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x v="0"/>
    <s v="music/rock"/>
    <n v="111"/>
    <n v="64"/>
    <s v="music"/>
    <s v="rock"/>
    <d v="2015-05-21T20:34:54"/>
    <d v="2015-06-14T20:34:54"/>
    <n v="2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x v="0"/>
    <s v="music/rock"/>
    <n v="105"/>
    <n v="84"/>
    <s v="music"/>
    <s v="rock"/>
    <d v="2014-03-12T06:15:46"/>
    <d v="2014-04-11T06:15:46"/>
    <n v="3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x v="0"/>
    <s v="music/rock"/>
    <n v="104"/>
    <n v="78"/>
    <s v="music"/>
    <s v="rock"/>
    <d v="2013-09-30T16:04:50"/>
    <d v="2013-10-15T16:04:50"/>
    <n v="1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x v="0"/>
    <s v="music/rock"/>
    <n v="107"/>
    <n v="107"/>
    <s v="music"/>
    <s v="rock"/>
    <d v="2015-04-07T10:12:22"/>
    <d v="2015-05-07T10:12:22"/>
    <n v="3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x v="0"/>
    <s v="music/rock"/>
    <n v="124"/>
    <n v="39"/>
    <s v="music"/>
    <s v="rock"/>
    <d v="2012-06-12T09:45:32"/>
    <d v="2012-07-12T09:45:32"/>
    <n v="3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x v="0"/>
    <s v="music/rock"/>
    <n v="105"/>
    <n v="202"/>
    <s v="music"/>
    <s v="rock"/>
    <d v="2016-11-30T14:50:33"/>
    <d v="2016-12-30T14:50:33"/>
    <n v="3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x v="0"/>
    <s v="music/rock"/>
    <n v="189"/>
    <n v="43"/>
    <s v="music"/>
    <s v="rock"/>
    <d v="2016-02-23T19:53:08"/>
    <d v="2016-03-24T18:53:08"/>
    <n v="2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x v="0"/>
    <s v="music/rock"/>
    <n v="171"/>
    <n v="63"/>
    <s v="music"/>
    <s v="rock"/>
    <d v="2016-12-15T17:35:19"/>
    <d v="2017-01-14T17:35:19"/>
    <n v="3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x v="0"/>
    <s v="music/rock"/>
    <n v="252"/>
    <n v="56"/>
    <s v="music"/>
    <s v="rock"/>
    <d v="2016-11-03T08:03:26"/>
    <d v="2016-12-03T09:03:26"/>
    <n v="3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x v="0"/>
    <s v="music/rock"/>
    <n v="116"/>
    <n v="49"/>
    <s v="music"/>
    <s v="rock"/>
    <d v="2017-01-11T21:16:10"/>
    <d v="2017-02-02T20:11:00"/>
    <n v="2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x v="0"/>
    <s v="music/rock"/>
    <n v="203"/>
    <n v="31"/>
    <s v="music"/>
    <s v="rock"/>
    <d v="2016-07-17T10:13:30"/>
    <d v="2016-08-01T10:13:30"/>
    <n v="15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x v="0"/>
    <s v="music/rock"/>
    <n v="112"/>
    <n v="74"/>
    <s v="music"/>
    <s v="rock"/>
    <d v="2015-05-06T03:47:56"/>
    <d v="2015-06-05T03:47:56"/>
    <n v="3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x v="0"/>
    <s v="music/rock"/>
    <n v="424"/>
    <n v="21"/>
    <s v="music"/>
    <s v="rock"/>
    <d v="2015-05-17T10:18:26"/>
    <d v="2015-06-08T18:00:00"/>
    <n v="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x v="0"/>
    <s v="music/rock"/>
    <n v="107"/>
    <n v="73"/>
    <s v="music"/>
    <s v="rock"/>
    <d v="2016-11-28T21:08:45"/>
    <d v="2016-12-28T21:08:45"/>
    <n v="3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x v="0"/>
    <s v="music/rock"/>
    <n v="104"/>
    <n v="56"/>
    <s v="music"/>
    <s v="rock"/>
    <d v="2013-04-06T11:12:16"/>
    <d v="2013-05-06T11:12:16"/>
    <n v="3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x v="0"/>
    <s v="music/rock"/>
    <n v="212"/>
    <n v="50"/>
    <s v="music"/>
    <s v="rock"/>
    <d v="2016-12-02T17:47:58"/>
    <d v="2016-12-22T17:47:58"/>
    <n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x v="0"/>
    <s v="music/rock"/>
    <n v="124"/>
    <n v="69"/>
    <s v="music"/>
    <s v="rock"/>
    <d v="2015-06-05T09:38:42"/>
    <d v="2015-07-05T09:38:42"/>
    <n v="3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x v="0"/>
    <s v="music/rock"/>
    <n v="110"/>
    <n v="66"/>
    <s v="music"/>
    <s v="rock"/>
    <d v="2016-03-04T08:32:01"/>
    <d v="2016-04-29T04:11:00"/>
    <n v="5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x v="0"/>
    <s v="music/rock"/>
    <n v="219"/>
    <n v="63"/>
    <s v="music"/>
    <s v="rock"/>
    <d v="2015-06-29T07:31:29"/>
    <d v="2015-07-29T07:31:29"/>
    <n v="3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x v="0"/>
    <s v="music/rock"/>
    <n v="137"/>
    <n v="70"/>
    <s v="music"/>
    <s v="rock"/>
    <d v="2015-05-02T14:06:35"/>
    <d v="2015-06-02T20:30:00"/>
    <n v="3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x v="0"/>
    <s v="music/rock"/>
    <n v="135"/>
    <n v="60"/>
    <s v="music"/>
    <s v="rock"/>
    <d v="2016-09-21T06:45:17"/>
    <d v="2016-10-17T08:14:00"/>
    <n v="26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x v="0"/>
    <s v="music/rock"/>
    <n v="145"/>
    <n v="21"/>
    <s v="music"/>
    <s v="rock"/>
    <d v="2016-07-14T03:32:37"/>
    <d v="2016-08-13T03:32:37"/>
    <n v="3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x v="0"/>
    <s v="music/rock"/>
    <n v="109"/>
    <n v="161"/>
    <s v="music"/>
    <s v="rock"/>
    <d v="2015-03-24T11:16:46"/>
    <d v="2015-04-27T09:12:00"/>
    <n v="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x v="0"/>
    <s v="music/rock"/>
    <n v="110"/>
    <n v="42"/>
    <s v="music"/>
    <s v="rock"/>
    <d v="2015-07-08T07:36:58"/>
    <d v="2015-08-21T20:59:00"/>
    <n v="4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x v="0"/>
    <s v="music/rock"/>
    <n v="114"/>
    <n v="27"/>
    <s v="music"/>
    <s v="rock"/>
    <d v="2016-01-31T19:43:06"/>
    <d v="2016-03-02T19:43:06"/>
    <n v="3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x v="0"/>
    <s v="music/rock"/>
    <n v="102"/>
    <n v="197"/>
    <s v="music"/>
    <s v="rock"/>
    <d v="2016-07-02T08:22:03"/>
    <d v="2016-08-01T08:22:03"/>
    <n v="3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x v="0"/>
    <s v="music/rock"/>
    <n v="122"/>
    <n v="54"/>
    <s v="music"/>
    <s v="rock"/>
    <d v="2017-01-16T19:28:46"/>
    <d v="2017-02-28T19:00:00"/>
    <n v="42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x v="0"/>
    <s v="music/rock"/>
    <n v="112"/>
    <n v="48"/>
    <s v="music"/>
    <s v="rock"/>
    <d v="2016-12-15T13:48:01"/>
    <d v="2017-01-14T13:48:01"/>
    <n v="3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x v="0"/>
    <s v="music/rock"/>
    <n v="107"/>
    <n v="88"/>
    <s v="music"/>
    <s v="rock"/>
    <d v="2015-01-14T15:58:02"/>
    <d v="2015-02-13T15:58:02"/>
    <n v="3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x v="0"/>
    <s v="music/rock"/>
    <n v="114"/>
    <n v="72"/>
    <s v="music"/>
    <s v="rock"/>
    <d v="2016-09-27T14:01:50"/>
    <d v="2016-10-27T13:19:00"/>
    <n v="2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x v="0"/>
    <s v="music/rock"/>
    <n v="110"/>
    <n v="74"/>
    <s v="music"/>
    <s v="rock"/>
    <d v="2016-06-05T12:58:54"/>
    <d v="2016-07-05T12:58:54"/>
    <n v="3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x v="0"/>
    <s v="music/rock"/>
    <n v="126"/>
    <n v="62"/>
    <s v="music"/>
    <s v="rock"/>
    <d v="2014-09-06T16:06:13"/>
    <d v="2014-10-06T16:06:13"/>
    <n v="3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x v="0"/>
    <s v="music/rock"/>
    <n v="167"/>
    <n v="17"/>
    <s v="music"/>
    <s v="rock"/>
    <d v="2016-05-08T00:11:13"/>
    <d v="2016-06-11T21:30:00"/>
    <n v="3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x v="0"/>
    <s v="music/rock"/>
    <n v="497"/>
    <n v="52"/>
    <s v="music"/>
    <s v="rock"/>
    <d v="2013-05-05T15:54:34"/>
    <d v="2013-05-26T15:54:34"/>
    <n v="2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x v="0"/>
    <s v="music/rock"/>
    <n v="109"/>
    <n v="24"/>
    <s v="music"/>
    <s v="rock"/>
    <d v="2015-03-01T17:16:51"/>
    <d v="2015-04-30T16:16:51"/>
    <n v="59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x v="0"/>
    <s v="music/rock"/>
    <n v="103"/>
    <n v="62"/>
    <s v="music"/>
    <s v="rock"/>
    <d v="2013-06-25T17:30:35"/>
    <d v="2013-07-25T17:30:35"/>
    <n v="3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x v="1"/>
    <s v="publishing/translations"/>
    <n v="2"/>
    <n v="48"/>
    <s v="publishing"/>
    <s v="translations"/>
    <d v="2015-01-28T04:14:45"/>
    <d v="2015-02-22T04:14:45"/>
    <n v="2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x v="1"/>
    <s v="publishing/translations"/>
    <n v="0"/>
    <n v="6"/>
    <s v="publishing"/>
    <s v="translations"/>
    <d v="2014-10-29T08:20:01"/>
    <d v="2014-11-28T09:20:01"/>
    <n v="3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x v="1"/>
    <s v="publishing/translations"/>
    <n v="0"/>
    <n v="5"/>
    <s v="publishing"/>
    <s v="translations"/>
    <d v="2015-10-20T02:23:27"/>
    <d v="2015-12-12T02:00:00"/>
    <n v="5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x v="1"/>
    <s v="publishing/translations"/>
    <n v="1"/>
    <n v="8"/>
    <s v="publishing"/>
    <s v="translations"/>
    <d v="2014-07-18T04:52:58"/>
    <d v="2014-08-12T04:52:58"/>
    <n v="2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x v="1"/>
    <s v="publishing/translations"/>
    <n v="7"/>
    <n v="12"/>
    <s v="publishing"/>
    <s v="translations"/>
    <d v="2015-10-14T12:55:56"/>
    <d v="2015-11-13T13:55:56"/>
    <n v="3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x v="1"/>
    <s v="publishing/translations"/>
    <n v="0"/>
    <n v="0"/>
    <s v="publishing"/>
    <s v="translations"/>
    <d v="2014-11-01T19:12:15"/>
    <d v="2014-12-31T20:12:15"/>
    <n v="6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x v="1"/>
    <s v="publishing/translations"/>
    <n v="0"/>
    <n v="1"/>
    <s v="publishing"/>
    <s v="translations"/>
    <d v="2016-04-18T23:38:40"/>
    <d v="2016-06-02T23:38:40"/>
    <n v="4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x v="1"/>
    <s v="publishing/translations"/>
    <n v="0"/>
    <n v="2"/>
    <s v="publishing"/>
    <s v="translations"/>
    <d v="2015-01-08T17:25:00"/>
    <d v="2015-02-05T17:25:00"/>
    <n v="28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x v="1"/>
    <s v="publishing/translations"/>
    <n v="5"/>
    <n v="25"/>
    <s v="publishing"/>
    <s v="translations"/>
    <d v="2014-11-03T17:31:39"/>
    <d v="2014-12-03T17:31:39"/>
    <n v="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x v="1"/>
    <s v="publishing/translations"/>
    <n v="5"/>
    <n v="100"/>
    <s v="publishing"/>
    <s v="translations"/>
    <d v="2015-12-22T02:29:30"/>
    <d v="2016-02-20T02:29:30"/>
    <n v="6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x v="1"/>
    <s v="publishing/translations"/>
    <n v="0"/>
    <n v="1"/>
    <s v="publishing"/>
    <s v="translations"/>
    <d v="2016-12-03T22:04:27"/>
    <d v="2017-01-02T22:04:27"/>
    <n v="3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x v="1"/>
    <s v="publishing/translations"/>
    <n v="18"/>
    <n v="89"/>
    <s v="publishing"/>
    <s v="translations"/>
    <d v="2015-07-07T08:13:11"/>
    <d v="2015-08-16T08:13:11"/>
    <n v="4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x v="1"/>
    <s v="publishing/translations"/>
    <n v="0"/>
    <n v="0"/>
    <s v="publishing"/>
    <s v="translations"/>
    <d v="2015-10-22T14:13:39"/>
    <d v="2015-11-21T15:13:39"/>
    <n v="3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x v="1"/>
    <s v="publishing/translations"/>
    <n v="1"/>
    <n v="28"/>
    <s v="publishing"/>
    <s v="translations"/>
    <d v="2015-08-15T19:36:14"/>
    <d v="2015-09-15T03:11:00"/>
    <n v="3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x v="1"/>
    <s v="publishing/translations"/>
    <n v="0"/>
    <n v="6"/>
    <s v="publishing"/>
    <s v="translations"/>
    <d v="2016-01-26T02:57:14"/>
    <d v="2016-02-25T02:57:14"/>
    <n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x v="1"/>
    <s v="publishing/translations"/>
    <n v="7"/>
    <n v="45"/>
    <s v="publishing"/>
    <s v="translations"/>
    <d v="2016-09-09T02:56:59"/>
    <d v="2016-10-09T02:56:59"/>
    <n v="3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x v="1"/>
    <s v="publishing/translations"/>
    <n v="3"/>
    <n v="1"/>
    <s v="publishing"/>
    <s v="translations"/>
    <d v="2016-06-03T08:01:26"/>
    <d v="2016-06-28T08:01:26"/>
    <n v="2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x v="1"/>
    <s v="publishing/translations"/>
    <n v="0"/>
    <n v="100"/>
    <s v="publishing"/>
    <s v="translations"/>
    <d v="2015-01-09T13:58:29"/>
    <d v="2015-02-08T13:58:29"/>
    <n v="3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x v="1"/>
    <s v="publishing/translations"/>
    <n v="0"/>
    <n v="13"/>
    <s v="publishing"/>
    <s v="translations"/>
    <d v="2016-08-21T21:45:04"/>
    <d v="2016-09-20T21:45:04"/>
    <n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x v="1"/>
    <s v="publishing/translations"/>
    <n v="0"/>
    <n v="100"/>
    <s v="publishing"/>
    <s v="translations"/>
    <d v="2015-12-02T00:38:51"/>
    <d v="2016-01-01T00:38:51"/>
    <n v="3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x v="1"/>
    <s v="publishing/translations"/>
    <n v="20"/>
    <n v="109"/>
    <s v="publishing"/>
    <s v="translations"/>
    <d v="2016-11-02T09:13:22"/>
    <d v="2016-11-15T10:13:22"/>
    <n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x v="1"/>
    <s v="publishing/translations"/>
    <n v="0"/>
    <n v="0"/>
    <s v="publishing"/>
    <s v="translations"/>
    <d v="2015-03-29T19:09:19"/>
    <d v="2015-04-28T19:09:19"/>
    <n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x v="1"/>
    <s v="publishing/translations"/>
    <n v="0"/>
    <n v="0"/>
    <s v="publishing"/>
    <s v="translations"/>
    <d v="2015-06-25T01:22:00"/>
    <d v="2015-08-24T01:22:00"/>
    <n v="6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x v="1"/>
    <s v="publishing/translations"/>
    <n v="8"/>
    <n v="105"/>
    <s v="publishing"/>
    <s v="translations"/>
    <d v="2016-08-19T12:26:25"/>
    <d v="2016-09-18T12:26:25"/>
    <n v="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x v="1"/>
    <s v="publishing/translations"/>
    <n v="5"/>
    <n v="15"/>
    <s v="publishing"/>
    <s v="translations"/>
    <d v="2016-03-03T01:06:57"/>
    <d v="2016-04-02T00:06:57"/>
    <n v="29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x v="1"/>
    <s v="publishing/translations"/>
    <n v="0"/>
    <n v="0"/>
    <s v="publishing"/>
    <s v="translations"/>
    <d v="2015-03-10T17:27:22"/>
    <d v="2015-04-09T17:27:22"/>
    <n v="3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x v="1"/>
    <s v="publishing/translations"/>
    <n v="8"/>
    <n v="81"/>
    <s v="publishing"/>
    <s v="translations"/>
    <d v="2014-11-18T11:31:28"/>
    <d v="2014-12-19T11:31:28"/>
    <n v="3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x v="1"/>
    <s v="publishing/translations"/>
    <n v="32"/>
    <n v="116"/>
    <s v="publishing"/>
    <s v="translations"/>
    <d v="2015-10-26T21:03:36"/>
    <d v="2015-11-25T22:03:36"/>
    <n v="3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x v="1"/>
    <s v="publishing/translations"/>
    <n v="0"/>
    <n v="0"/>
    <s v="publishing"/>
    <s v="translations"/>
    <d v="2015-06-20T10:43:48"/>
    <d v="2015-07-20T10:43:48"/>
    <n v="3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x v="1"/>
    <s v="publishing/translations"/>
    <n v="7"/>
    <n v="81"/>
    <s v="publishing"/>
    <s v="translations"/>
    <d v="2016-10-30T07:01:15"/>
    <d v="2016-12-10T03:00:00"/>
    <n v="4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x v="1"/>
    <s v="publishing/translations"/>
    <n v="10"/>
    <n v="745"/>
    <s v="publishing"/>
    <s v="translations"/>
    <d v="2015-05-18T10:24:38"/>
    <d v="2015-06-08T07:00:00"/>
    <n v="2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x v="1"/>
    <s v="publishing/translations"/>
    <n v="0"/>
    <n v="8"/>
    <s v="publishing"/>
    <s v="translations"/>
    <d v="2015-09-11T10:43:40"/>
    <d v="2015-10-11T10:43:40"/>
    <n v="3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x v="1"/>
    <s v="publishing/translations"/>
    <n v="1"/>
    <n v="39"/>
    <s v="publishing"/>
    <s v="translations"/>
    <d v="2016-01-22T00:24:17"/>
    <d v="2016-02-21T00:24:17"/>
    <n v="3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x v="1"/>
    <s v="publishing/translations"/>
    <n v="27"/>
    <n v="37"/>
    <s v="publishing"/>
    <s v="translations"/>
    <d v="2014-06-06T04:45:39"/>
    <d v="2014-07-12T20:59:00"/>
    <n v="3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x v="1"/>
    <s v="publishing/translations"/>
    <n v="3"/>
    <n v="75"/>
    <s v="publishing"/>
    <s v="translations"/>
    <d v="2016-03-28T12:54:59"/>
    <d v="2016-04-27T05:55:00"/>
    <n v="2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x v="1"/>
    <s v="publishing/translations"/>
    <n v="7"/>
    <n v="30"/>
    <s v="publishing"/>
    <s v="translations"/>
    <d v="2015-02-05T11:55:01"/>
    <d v="2015-03-07T11:55:01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x v="1"/>
    <s v="publishing/translations"/>
    <n v="0"/>
    <n v="1"/>
    <s v="publishing"/>
    <s v="translations"/>
    <d v="2016-04-26T09:57:43"/>
    <d v="2016-05-26T09:57:43"/>
    <n v="3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x v="1"/>
    <s v="publishing/translations"/>
    <n v="1"/>
    <n v="673"/>
    <s v="publishing"/>
    <s v="translations"/>
    <d v="2015-07-13T10:22:49"/>
    <d v="2015-09-11T10:22:49"/>
    <n v="6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x v="1"/>
    <s v="publishing/translations"/>
    <n v="0"/>
    <n v="0"/>
    <s v="publishing"/>
    <s v="translations"/>
    <d v="2016-04-25T07:29:18"/>
    <d v="2016-05-25T07:29:18"/>
    <n v="3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x v="1"/>
    <s v="publishing/translations"/>
    <n v="0"/>
    <n v="0"/>
    <s v="publishing"/>
    <s v="translations"/>
    <d v="2016-12-03T14:13:29"/>
    <d v="2017-01-02T14:13:29"/>
    <n v="3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x v="1"/>
    <s v="publishing/translations"/>
    <n v="0"/>
    <n v="0"/>
    <s v="publishing"/>
    <s v="translations"/>
    <d v="2015-07-14T12:57:42"/>
    <d v="2015-09-12T12:57:42"/>
    <n v="6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x v="1"/>
    <s v="publishing/translations"/>
    <n v="0"/>
    <n v="0"/>
    <s v="publishing"/>
    <s v="translations"/>
    <d v="2015-05-15T05:00:55"/>
    <d v="2015-06-14T05:00:55"/>
    <n v="3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x v="1"/>
    <s v="publishing/translations"/>
    <n v="0"/>
    <n v="0"/>
    <s v="publishing"/>
    <s v="translations"/>
    <d v="2016-04-01T02:44:38"/>
    <d v="2016-04-21T02:44:38"/>
    <n v="2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x v="1"/>
    <s v="publishing/translations"/>
    <n v="0"/>
    <n v="25"/>
    <s v="publishing"/>
    <s v="translations"/>
    <d v="2016-06-08T09:32:14"/>
    <d v="2016-07-08T09:32:14"/>
    <n v="3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x v="1"/>
    <s v="publishing/translations"/>
    <n v="0"/>
    <n v="0"/>
    <s v="publishing"/>
    <s v="translations"/>
    <d v="2015-04-21T14:28:38"/>
    <d v="2015-05-21T21:25:00"/>
    <n v="3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x v="1"/>
    <s v="publishing/translations"/>
    <n v="0"/>
    <n v="0"/>
    <s v="publishing"/>
    <s v="translations"/>
    <d v="2015-03-23T11:28:25"/>
    <d v="2015-05-10T11:28:25"/>
    <n v="48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x v="1"/>
    <s v="publishing/translations"/>
    <n v="0"/>
    <n v="1"/>
    <s v="publishing"/>
    <s v="translations"/>
    <d v="2016-01-20T20:06:37"/>
    <d v="2016-02-19T20:06:37"/>
    <n v="3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x v="1"/>
    <s v="publishing/translations"/>
    <n v="0"/>
    <n v="1"/>
    <s v="publishing"/>
    <s v="translations"/>
    <d v="2014-10-19T15:00:59"/>
    <d v="2014-11-18T16:00:59"/>
    <n v="3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x v="1"/>
    <s v="publishing/translations"/>
    <n v="0"/>
    <n v="0"/>
    <s v="publishing"/>
    <s v="translations"/>
    <d v="2014-06-28T08:52:43"/>
    <d v="2014-07-28T08:52:43"/>
    <n v="3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x v="1"/>
    <s v="publishing/translations"/>
    <n v="0"/>
    <n v="0"/>
    <s v="publishing"/>
    <s v="translations"/>
    <d v="2017-03-01T08:42:27"/>
    <d v="2017-04-15T07:42:27"/>
    <n v="4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x v="1"/>
    <s v="publishing/translations"/>
    <n v="1"/>
    <n v="15"/>
    <s v="publishing"/>
    <s v="translations"/>
    <d v="2016-04-03T12:48:00"/>
    <d v="2016-04-24T13:59:00"/>
    <n v="2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x v="1"/>
    <s v="publishing/translations"/>
    <n v="11"/>
    <n v="225"/>
    <s v="publishing"/>
    <s v="translations"/>
    <d v="2014-07-12T08:08:40"/>
    <d v="2014-09-05T05:39:00"/>
    <n v="5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x v="1"/>
    <s v="publishing/translations"/>
    <n v="3"/>
    <n v="48"/>
    <s v="publishing"/>
    <s v="translations"/>
    <d v="2016-12-04T08:02:45"/>
    <d v="2017-01-03T08:02:45"/>
    <n v="3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x v="1"/>
    <s v="publishing/translations"/>
    <n v="0"/>
    <n v="0"/>
    <s v="publishing"/>
    <s v="translations"/>
    <d v="2015-10-12T13:30:44"/>
    <d v="2015-11-11T14:30:44"/>
    <n v="3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x v="1"/>
    <s v="publishing/translations"/>
    <n v="0"/>
    <n v="0"/>
    <s v="publishing"/>
    <s v="translations"/>
    <d v="2014-07-11T08:56:00"/>
    <d v="2014-08-10T20:00:00"/>
    <n v="3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x v="1"/>
    <s v="publishing/translations"/>
    <n v="0"/>
    <n v="0"/>
    <s v="publishing"/>
    <s v="translations"/>
    <d v="2015-11-03T20:54:56"/>
    <d v="2015-12-02T09:25:00"/>
    <n v="28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x v="1"/>
    <s v="publishing/translations"/>
    <n v="0"/>
    <n v="0"/>
    <s v="publishing"/>
    <s v="translations"/>
    <d v="2014-10-03T13:31:38"/>
    <d v="2014-11-30T15:45:00"/>
    <n v="5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x v="0"/>
    <s v="publishing/radio &amp; podcasts"/>
    <n v="101"/>
    <n v="45"/>
    <s v="publishing"/>
    <s v="radio &amp; podcasts"/>
    <d v="2014-09-17T07:29:14"/>
    <d v="2014-10-20T16:00:00"/>
    <n v="3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x v="0"/>
    <s v="publishing/radio &amp; podcasts"/>
    <n v="109"/>
    <n v="29"/>
    <s v="publishing"/>
    <s v="radio &amp; podcasts"/>
    <d v="2013-03-11T07:54:31"/>
    <d v="2013-04-10T07:54:31"/>
    <n v="3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x v="0"/>
    <s v="publishing/radio &amp; podcasts"/>
    <n v="148"/>
    <n v="35"/>
    <s v="publishing"/>
    <s v="radio &amp; podcasts"/>
    <d v="2013-02-21T13:52:18"/>
    <d v="2013-04-07T12:52:18"/>
    <n v="4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x v="0"/>
    <s v="publishing/radio &amp; podcasts"/>
    <n v="163"/>
    <n v="35"/>
    <s v="publishing"/>
    <s v="radio &amp; podcasts"/>
    <d v="2013-01-17T07:52:38"/>
    <d v="2013-02-16T07:52:38"/>
    <n v="3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x v="0"/>
    <s v="publishing/radio &amp; podcasts"/>
    <n v="456"/>
    <n v="53"/>
    <s v="publishing"/>
    <s v="radio &amp; podcasts"/>
    <d v="2012-02-20T09:37:32"/>
    <d v="2012-03-21T19:00:00"/>
    <n v="3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x v="0"/>
    <s v="publishing/radio &amp; podcasts"/>
    <n v="108"/>
    <n v="70"/>
    <s v="publishing"/>
    <s v="radio &amp; podcasts"/>
    <d v="2015-12-01T20:07:46"/>
    <d v="2016-01-11T21:00:00"/>
    <n v="4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x v="0"/>
    <s v="publishing/radio &amp; podcasts"/>
    <n v="115"/>
    <n v="77"/>
    <s v="publishing"/>
    <s v="radio &amp; podcasts"/>
    <d v="2012-01-25T11:14:45"/>
    <d v="2012-03-25T10:14:45"/>
    <n v="5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x v="0"/>
    <s v="publishing/radio &amp; podcasts"/>
    <n v="102"/>
    <n v="33"/>
    <s v="publishing"/>
    <s v="radio &amp; podcasts"/>
    <d v="2011-04-12T16:20:49"/>
    <d v="2011-06-11T16:20:49"/>
    <n v="6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x v="0"/>
    <s v="publishing/radio &amp; podcasts"/>
    <n v="108"/>
    <n v="149"/>
    <s v="publishing"/>
    <s v="radio &amp; podcasts"/>
    <d v="2013-01-16T06:21:49"/>
    <d v="2013-02-15T06:21:49"/>
    <n v="3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x v="0"/>
    <s v="publishing/radio &amp; podcasts"/>
    <n v="125"/>
    <n v="23"/>
    <s v="publishing"/>
    <s v="radio &amp; podcasts"/>
    <d v="2012-12-07T11:51:03"/>
    <d v="2012-12-28T11:51:03"/>
    <n v="2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x v="0"/>
    <s v="publishing/radio &amp; podcasts"/>
    <n v="104"/>
    <n v="97"/>
    <s v="publishing"/>
    <s v="radio &amp; podcasts"/>
    <d v="2015-03-10T14:58:54"/>
    <d v="2015-04-09T14:58:54"/>
    <n v="3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x v="0"/>
    <s v="publishing/radio &amp; podcasts"/>
    <n v="139"/>
    <n v="103"/>
    <s v="publishing"/>
    <s v="radio &amp; podcasts"/>
    <d v="2013-09-16T05:01:43"/>
    <d v="2013-10-16T05:01:43"/>
    <n v="30"/>
  </r>
  <r>
    <n v="1473"/>
    <s v="ONE LOVES ONLY FORM"/>
    <s v="Public Radio Project"/>
    <n v="1500"/>
    <n v="1807.74"/>
    <x v="0"/>
    <s v="US"/>
    <s v="USD"/>
    <n v="1330644639"/>
    <n v="1328052639"/>
    <b v="1"/>
    <n v="47"/>
    <x v="0"/>
    <s v="publishing/radio &amp; podcasts"/>
    <n v="121"/>
    <n v="38"/>
    <s v="publishing"/>
    <s v="radio &amp; podcasts"/>
    <d v="2012-01-31T15:30:39"/>
    <d v="2012-03-01T15:30:39"/>
    <n v="3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x v="0"/>
    <s v="publishing/radio &amp; podcasts"/>
    <n v="112"/>
    <n v="44"/>
    <s v="publishing"/>
    <s v="radio &amp; podcasts"/>
    <d v="2013-08-14T09:28:12"/>
    <d v="2013-09-13T09:28:12"/>
    <n v="3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x v="0"/>
    <s v="publishing/radio &amp; podcasts"/>
    <n v="189"/>
    <n v="64"/>
    <s v="publishing"/>
    <s v="radio &amp; podcasts"/>
    <d v="2014-11-17T09:21:03"/>
    <d v="2014-12-19T20:59:00"/>
    <n v="3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x v="0"/>
    <s v="publishing/radio &amp; podcasts"/>
    <n v="662"/>
    <n v="43"/>
    <s v="publishing"/>
    <s v="radio &amp; podcasts"/>
    <d v="2011-08-10T17:00:22"/>
    <d v="2011-09-09T17:00:22"/>
    <n v="3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x v="0"/>
    <s v="publishing/radio &amp; podcasts"/>
    <n v="111"/>
    <n v="90"/>
    <s v="publishing"/>
    <s v="radio &amp; podcasts"/>
    <d v="2011-10-24T06:46:44"/>
    <d v="2011-12-22T19:00:00"/>
    <n v="5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x v="0"/>
    <s v="publishing/radio &amp; podcasts"/>
    <n v="1182"/>
    <n v="29"/>
    <s v="publishing"/>
    <s v="radio &amp; podcasts"/>
    <d v="2013-04-30T12:55:13"/>
    <d v="2013-05-14T12:55:13"/>
    <n v="1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x v="0"/>
    <s v="publishing/radio &amp; podcasts"/>
    <n v="137"/>
    <n v="31"/>
    <s v="publishing"/>
    <s v="radio &amp; podcasts"/>
    <d v="2014-04-25T09:53:09"/>
    <d v="2014-05-09T19:59:00"/>
    <n v="1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x v="0"/>
    <s v="publishing/radio &amp; podcasts"/>
    <n v="117"/>
    <n v="92"/>
    <s v="publishing"/>
    <s v="radio &amp; podcasts"/>
    <d v="2013-07-09T14:24:59"/>
    <d v="2013-07-26T09:00:00"/>
    <n v="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x v="1"/>
    <s v="publishing/fiction"/>
    <n v="2"/>
    <n v="18"/>
    <s v="publishing"/>
    <s v="fiction"/>
    <d v="2013-10-03T14:09:05"/>
    <d v="2013-11-02T14:09:05"/>
    <n v="3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x v="1"/>
    <s v="publishing/fiction"/>
    <n v="0"/>
    <n v="5"/>
    <s v="publishing"/>
    <s v="fiction"/>
    <d v="2012-08-15T12:35:36"/>
    <d v="2012-09-06T23:51:00"/>
    <n v="2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x v="1"/>
    <s v="publishing/fiction"/>
    <n v="1"/>
    <n v="25"/>
    <s v="publishing"/>
    <s v="fiction"/>
    <d v="2016-06-26T20:37:55"/>
    <d v="2016-07-21T20:37:55"/>
    <n v="2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x v="1"/>
    <s v="publishing/fiction"/>
    <n v="0"/>
    <n v="0"/>
    <s v="publishing"/>
    <s v="fiction"/>
    <d v="2012-05-23T20:49:23"/>
    <d v="2012-07-21T06:51:00"/>
    <n v="58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x v="1"/>
    <s v="publishing/fiction"/>
    <n v="2"/>
    <n v="50"/>
    <s v="publishing"/>
    <s v="fiction"/>
    <d v="2015-05-06T11:06:13"/>
    <d v="2015-06-20T11:06:13"/>
    <n v="4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x v="1"/>
    <s v="publishing/fiction"/>
    <n v="0"/>
    <n v="16"/>
    <s v="publishing"/>
    <s v="fiction"/>
    <d v="2015-01-27T20:02:41"/>
    <d v="2015-02-26T20:02:41"/>
    <n v="3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x v="1"/>
    <s v="publishing/fiction"/>
    <n v="0"/>
    <n v="0"/>
    <s v="publishing"/>
    <s v="fiction"/>
    <d v="2016-07-03T14:01:11"/>
    <d v="2016-08-02T14:01:11"/>
    <n v="3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x v="1"/>
    <s v="publishing/fiction"/>
    <n v="2"/>
    <n v="60"/>
    <s v="publishing"/>
    <s v="fiction"/>
    <d v="2013-12-06T05:31:00"/>
    <d v="2014-01-05T05:31:00"/>
    <n v="3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x v="1"/>
    <s v="publishing/fiction"/>
    <n v="0"/>
    <n v="0"/>
    <s v="publishing"/>
    <s v="fiction"/>
    <d v="2012-10-16T06:40:52"/>
    <d v="2012-11-15T07:40:52"/>
    <n v="3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x v="1"/>
    <s v="publishing/fiction"/>
    <n v="31"/>
    <n v="47"/>
    <s v="publishing"/>
    <s v="fiction"/>
    <d v="2013-09-03T05:27:54"/>
    <d v="2013-10-02T05:27:54"/>
    <n v="29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x v="1"/>
    <s v="publishing/fiction"/>
    <n v="8"/>
    <n v="100"/>
    <s v="publishing"/>
    <s v="fiction"/>
    <d v="2014-12-18T09:07:23"/>
    <d v="2015-02-15T07:38:00"/>
    <n v="5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x v="1"/>
    <s v="publishing/fiction"/>
    <n v="1"/>
    <n v="15"/>
    <s v="publishing"/>
    <s v="fiction"/>
    <d v="2011-05-19T13:14:06"/>
    <d v="2011-06-18T13:14:06"/>
    <n v="3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x v="1"/>
    <s v="publishing/fiction"/>
    <n v="0"/>
    <n v="0"/>
    <s v="publishing"/>
    <s v="fiction"/>
    <d v="2013-05-17T12:47:55"/>
    <d v="2013-06-16T12:47:55"/>
    <n v="3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x v="1"/>
    <s v="publishing/fiction"/>
    <n v="9"/>
    <n v="40"/>
    <s v="publishing"/>
    <s v="fiction"/>
    <d v="2015-03-04T09:20:13"/>
    <d v="2015-04-03T07:38:00"/>
    <n v="29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x v="1"/>
    <s v="publishing/fiction"/>
    <n v="0"/>
    <n v="0"/>
    <s v="publishing"/>
    <s v="fiction"/>
    <d v="2011-07-28T10:57:11"/>
    <d v="2011-08-27T10:57:11"/>
    <n v="3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x v="1"/>
    <s v="publishing/fiction"/>
    <n v="0"/>
    <n v="0"/>
    <s v="publishing"/>
    <s v="fiction"/>
    <d v="2014-07-18T03:24:19"/>
    <d v="2014-09-16T03:24:19"/>
    <n v="6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x v="1"/>
    <s v="publishing/fiction"/>
    <n v="0"/>
    <n v="1"/>
    <s v="publishing"/>
    <s v="fiction"/>
    <d v="2013-06-19T07:25:22"/>
    <d v="2013-07-31T11:43:00"/>
    <n v="4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x v="1"/>
    <s v="publishing/fiction"/>
    <n v="2"/>
    <n v="19"/>
    <s v="publishing"/>
    <s v="fiction"/>
    <d v="2014-07-20T15:36:18"/>
    <d v="2014-09-03T15:36:18"/>
    <n v="45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x v="1"/>
    <s v="publishing/fiction"/>
    <n v="0"/>
    <n v="5"/>
    <s v="publishing"/>
    <s v="fiction"/>
    <d v="2016-06-05T16:10:33"/>
    <d v="2016-08-04T16:10:33"/>
    <n v="6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x v="1"/>
    <s v="publishing/fiction"/>
    <n v="25"/>
    <n v="47"/>
    <s v="publishing"/>
    <s v="fiction"/>
    <d v="2013-04-01T13:42:37"/>
    <d v="2013-05-01T13:42:37"/>
    <n v="3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x v="0"/>
    <s v="photography/photobooks"/>
    <n v="166"/>
    <n v="98"/>
    <s v="photography"/>
    <s v="photobooks"/>
    <d v="2015-06-08T06:00:23"/>
    <d v="2015-07-08T06:00:23"/>
    <n v="3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x v="0"/>
    <s v="photography/photobooks"/>
    <n v="101"/>
    <n v="68"/>
    <s v="photography"/>
    <s v="photobooks"/>
    <d v="2016-02-26T05:01:20"/>
    <d v="2016-03-25T14:00:00"/>
    <n v="2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x v="0"/>
    <s v="photography/photobooks"/>
    <n v="108"/>
    <n v="57"/>
    <s v="photography"/>
    <s v="photobooks"/>
    <d v="2016-08-24T00:20:01"/>
    <d v="2016-10-23T00:20:01"/>
    <n v="6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x v="0"/>
    <s v="photography/photobooks"/>
    <n v="278"/>
    <n v="67"/>
    <s v="photography"/>
    <s v="photobooks"/>
    <d v="2014-05-13T07:47:04"/>
    <d v="2014-06-10T00:33:00"/>
    <n v="2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x v="0"/>
    <s v="photography/photobooks"/>
    <n v="104"/>
    <n v="48"/>
    <s v="photography"/>
    <s v="photobooks"/>
    <d v="2016-02-14T02:38:23"/>
    <d v="2016-03-22T12:01:00"/>
    <n v="37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x v="0"/>
    <s v="photography/photobooks"/>
    <n v="111"/>
    <n v="39"/>
    <s v="photography"/>
    <s v="photobooks"/>
    <d v="2014-06-24T10:51:44"/>
    <d v="2014-07-24T10:51:44"/>
    <n v="3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x v="0"/>
    <s v="photography/photobooks"/>
    <n v="215"/>
    <n v="78"/>
    <s v="photography"/>
    <s v="photobooks"/>
    <d v="2010-03-17T02:48:29"/>
    <d v="2010-05-15T00:10:00"/>
    <n v="5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x v="0"/>
    <s v="photography/photobooks"/>
    <n v="111"/>
    <n v="97"/>
    <s v="photography"/>
    <s v="photobooks"/>
    <d v="2014-05-27T06:44:41"/>
    <d v="2014-06-27T06:44:41"/>
    <n v="3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x v="0"/>
    <s v="photography/photobooks"/>
    <n v="124"/>
    <n v="110"/>
    <s v="photography"/>
    <s v="photobooks"/>
    <d v="2017-01-16T04:48:05"/>
    <d v="2017-02-14T14:59:00"/>
    <n v="2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x v="0"/>
    <s v="photography/photobooks"/>
    <n v="101"/>
    <n v="40"/>
    <s v="photography"/>
    <s v="photobooks"/>
    <d v="2014-06-19T01:14:38"/>
    <d v="2014-07-19T01:14:38"/>
    <n v="3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x v="0"/>
    <s v="photography/photobooks"/>
    <n v="112"/>
    <n v="76"/>
    <s v="photography"/>
    <s v="photobooks"/>
    <d v="2015-10-19T06:00:04"/>
    <d v="2015-11-18T07:00:04"/>
    <n v="3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x v="0"/>
    <s v="photography/photobooks"/>
    <n v="559"/>
    <n v="58"/>
    <s v="photography"/>
    <s v="photobooks"/>
    <d v="2017-01-06T08:25:39"/>
    <d v="2017-02-05T08:25:39"/>
    <n v="3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x v="0"/>
    <s v="photography/photobooks"/>
    <n v="150"/>
    <n v="56"/>
    <s v="photography"/>
    <s v="photobooks"/>
    <d v="2014-06-16T07:17:46"/>
    <d v="2014-07-16T07:17:46"/>
    <n v="3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x v="0"/>
    <s v="photography/photobooks"/>
    <n v="106"/>
    <n v="151"/>
    <s v="photography"/>
    <s v="photobooks"/>
    <d v="2015-08-18T06:20:40"/>
    <d v="2015-09-27T06:20:40"/>
    <n v="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x v="0"/>
    <s v="photography/photobooks"/>
    <n v="157"/>
    <n v="850"/>
    <s v="photography"/>
    <s v="photobooks"/>
    <d v="2016-02-14T22:04:57"/>
    <d v="2016-03-15T21:04:57"/>
    <n v="2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x v="0"/>
    <s v="photography/photobooks"/>
    <n v="109"/>
    <n v="159"/>
    <s v="photography"/>
    <s v="photobooks"/>
    <d v="2016-09-06T03:11:32"/>
    <d v="2016-10-06T06:00:00"/>
    <n v="3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x v="0"/>
    <s v="photography/photobooks"/>
    <n v="162"/>
    <n v="40"/>
    <s v="photography"/>
    <s v="photobooks"/>
    <d v="2014-11-05T05:35:53"/>
    <d v="2014-12-05T22:00:00"/>
    <n v="3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x v="0"/>
    <s v="photography/photobooks"/>
    <n v="205"/>
    <n v="131"/>
    <s v="photography"/>
    <s v="photobooks"/>
    <d v="2014-05-01T11:40:52"/>
    <d v="2014-05-31T11:40:52"/>
    <n v="3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x v="0"/>
    <s v="photography/photobooks"/>
    <n v="103"/>
    <n v="64"/>
    <s v="photography"/>
    <s v="photobooks"/>
    <d v="2014-05-23T09:48:03"/>
    <d v="2014-06-20T13:59:00"/>
    <n v="28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x v="0"/>
    <s v="photography/photobooks"/>
    <n v="103"/>
    <n v="112"/>
    <s v="photography"/>
    <s v="photobooks"/>
    <d v="2014-11-12T12:35:13"/>
    <d v="2014-12-18T20:00:00"/>
    <n v="3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x v="0"/>
    <s v="photography/photobooks"/>
    <n v="107"/>
    <n v="170"/>
    <s v="photography"/>
    <s v="photobooks"/>
    <d v="2016-05-02T20:01:31"/>
    <d v="2016-06-06T20:01:31"/>
    <n v="3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x v="0"/>
    <s v="photography/photobooks"/>
    <n v="139"/>
    <n v="134"/>
    <s v="photography"/>
    <s v="photobooks"/>
    <d v="2014-09-17T11:55:39"/>
    <d v="2014-10-17T11:55:39"/>
    <n v="3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x v="0"/>
    <s v="photography/photobooks"/>
    <n v="125"/>
    <n v="96"/>
    <s v="photography"/>
    <s v="photobooks"/>
    <d v="2014-11-21T10:01:56"/>
    <d v="2014-12-22T16:00:00"/>
    <n v="3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x v="0"/>
    <s v="photography/photobooks"/>
    <n v="207"/>
    <n v="222"/>
    <s v="photography"/>
    <s v="photobooks"/>
    <d v="2017-01-21T04:01:30"/>
    <d v="2017-02-20T04:01:30"/>
    <n v="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x v="0"/>
    <s v="photography/photobooks"/>
    <n v="174"/>
    <n v="32"/>
    <s v="photography"/>
    <s v="photobooks"/>
    <d v="2016-07-19T08:52:18"/>
    <d v="2016-08-18T08:52:18"/>
    <n v="3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x v="0"/>
    <s v="photography/photobooks"/>
    <n v="120"/>
    <n v="99"/>
    <s v="photography"/>
    <s v="photobooks"/>
    <d v="2015-11-30T22:37:27"/>
    <d v="2016-01-18T22:37:27"/>
    <n v="49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x v="0"/>
    <s v="photography/photobooks"/>
    <n v="110"/>
    <n v="55"/>
    <s v="photography"/>
    <s v="photobooks"/>
    <d v="2017-02-14T06:24:46"/>
    <d v="2017-03-14T05:24:46"/>
    <n v="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x v="0"/>
    <s v="photography/photobooks"/>
    <n v="282"/>
    <n v="53"/>
    <s v="photography"/>
    <s v="photobooks"/>
    <d v="2017-01-01T09:35:22"/>
    <d v="2017-01-31T16:00:00"/>
    <n v="3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x v="0"/>
    <s v="photography/photobooks"/>
    <n v="101"/>
    <n v="136"/>
    <s v="photography"/>
    <s v="photobooks"/>
    <d v="2015-02-17T07:05:20"/>
    <d v="2015-03-19T06:05:20"/>
    <n v="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x v="0"/>
    <s v="photography/photobooks"/>
    <n v="135"/>
    <n v="54"/>
    <s v="photography"/>
    <s v="photobooks"/>
    <d v="2015-09-28T10:24:55"/>
    <d v="2015-10-23T10:24:55"/>
    <n v="2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x v="0"/>
    <s v="photography/photobooks"/>
    <n v="176"/>
    <n v="57"/>
    <s v="photography"/>
    <s v="photobooks"/>
    <d v="2014-10-29T11:15:26"/>
    <d v="2014-11-30T19:00:00"/>
    <n v="3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x v="0"/>
    <s v="photography/photobooks"/>
    <n v="484"/>
    <n v="82"/>
    <s v="photography"/>
    <s v="photobooks"/>
    <d v="2016-01-22T03:24:25"/>
    <d v="2016-02-15T07:00:00"/>
    <n v="2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x v="0"/>
    <s v="photography/photobooks"/>
    <n v="145"/>
    <n v="88"/>
    <s v="photography"/>
    <s v="photobooks"/>
    <d v="2016-03-13T16:02:57"/>
    <d v="2016-05-01T19:59:00"/>
    <n v="4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x v="0"/>
    <s v="photography/photobooks"/>
    <n v="418"/>
    <n v="85"/>
    <s v="photography"/>
    <s v="photobooks"/>
    <d v="2015-08-05T08:11:02"/>
    <d v="2015-09-04T08:11:02"/>
    <n v="3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x v="0"/>
    <s v="photography/photobooks"/>
    <n v="132"/>
    <n v="48"/>
    <s v="photography"/>
    <s v="photobooks"/>
    <d v="2016-04-24T11:53:51"/>
    <d v="2016-05-23T14:00:00"/>
    <n v="2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x v="0"/>
    <s v="photography/photobooks"/>
    <n v="250"/>
    <n v="66"/>
    <s v="photography"/>
    <s v="photobooks"/>
    <d v="2015-07-28T11:15:10"/>
    <d v="2015-08-27T11:15:10"/>
    <n v="3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x v="0"/>
    <s v="photography/photobooks"/>
    <n v="180"/>
    <n v="96"/>
    <s v="photography"/>
    <s v="photobooks"/>
    <d v="2016-06-30T23:33:47"/>
    <d v="2016-08-06T10:00:00"/>
    <n v="3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x v="0"/>
    <s v="photography/photobooks"/>
    <n v="103"/>
    <n v="156"/>
    <s v="photography"/>
    <s v="photobooks"/>
    <d v="2014-12-08T10:46:10"/>
    <d v="2015-01-22T10:46:10"/>
    <n v="4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x v="0"/>
    <s v="photography/photobooks"/>
    <n v="136"/>
    <n v="96"/>
    <s v="photography"/>
    <s v="photobooks"/>
    <d v="2016-12-01T14:03:39"/>
    <d v="2017-01-03T14:03:39"/>
    <n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x v="0"/>
    <s v="photography/photobooks"/>
    <n v="118"/>
    <n v="180"/>
    <s v="photography"/>
    <s v="photobooks"/>
    <d v="2014-10-26T16:10:16"/>
    <d v="2014-11-25T17:15:00"/>
    <n v="3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x v="1"/>
    <s v="photography/nature"/>
    <n v="0"/>
    <n v="3"/>
    <s v="photography"/>
    <s v="nature"/>
    <d v="2014-12-01T09:05:38"/>
    <d v="2014-12-31T09:05:38"/>
    <n v="3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x v="1"/>
    <s v="photography/nature"/>
    <n v="4"/>
    <n v="20"/>
    <s v="photography"/>
    <s v="nature"/>
    <d v="2015-06-15T15:55:00"/>
    <d v="2015-06-30T15:55:00"/>
    <n v="1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x v="1"/>
    <s v="photography/nature"/>
    <n v="0"/>
    <n v="10"/>
    <s v="photography"/>
    <s v="nature"/>
    <d v="2014-10-23T04:13:54"/>
    <d v="2014-11-22T05:13:54"/>
    <n v="3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x v="1"/>
    <s v="photography/nature"/>
    <n v="0"/>
    <n v="0"/>
    <s v="photography"/>
    <s v="nature"/>
    <d v="2015-02-17T17:13:44"/>
    <d v="2015-03-31T16:18:00"/>
    <n v="4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x v="1"/>
    <s v="photography/nature"/>
    <n v="0"/>
    <n v="1"/>
    <s v="photography"/>
    <s v="nature"/>
    <d v="2015-01-27T13:13:54"/>
    <d v="2015-03-02T13:16:00"/>
    <n v="3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x v="1"/>
    <s v="photography/nature"/>
    <n v="29"/>
    <n v="26"/>
    <s v="photography"/>
    <s v="nature"/>
    <d v="2014-07-18T21:06:39"/>
    <d v="2014-09-16T21:06:39"/>
    <n v="6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x v="1"/>
    <s v="photography/nature"/>
    <n v="0"/>
    <n v="0"/>
    <s v="photography"/>
    <s v="nature"/>
    <d v="2017-02-16T02:14:42"/>
    <d v="2017-02-23T02:14:42"/>
    <n v="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x v="1"/>
    <s v="photography/nature"/>
    <n v="9"/>
    <n v="60"/>
    <s v="photography"/>
    <s v="nature"/>
    <d v="2015-10-09T13:10:20"/>
    <d v="2015-11-08T14:10:20"/>
    <n v="3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x v="1"/>
    <s v="photography/nature"/>
    <n v="34"/>
    <n v="28"/>
    <s v="photography"/>
    <s v="nature"/>
    <d v="2015-10-03T19:15:59"/>
    <d v="2015-11-02T20:15:59"/>
    <n v="3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x v="1"/>
    <s v="photography/nature"/>
    <n v="13"/>
    <n v="14"/>
    <s v="photography"/>
    <s v="nature"/>
    <d v="2016-04-12T02:47:14"/>
    <d v="2016-05-12T02:47:14"/>
    <n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x v="1"/>
    <s v="photography/nature"/>
    <n v="0"/>
    <n v="0"/>
    <s v="photography"/>
    <s v="nature"/>
    <d v="2015-04-27T11:47:19"/>
    <d v="2015-05-27T11:47:19"/>
    <n v="3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x v="1"/>
    <s v="photography/nature"/>
    <n v="49"/>
    <n v="132"/>
    <s v="photography"/>
    <s v="nature"/>
    <d v="2014-09-10T08:31:48"/>
    <d v="2014-09-30T19:59:00"/>
    <n v="2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x v="1"/>
    <s v="photography/nature"/>
    <n v="0"/>
    <n v="0"/>
    <s v="photography"/>
    <s v="nature"/>
    <d v="2015-08-02T22:47:27"/>
    <d v="2015-09-01T22:47:27"/>
    <n v="3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x v="1"/>
    <s v="photography/nature"/>
    <n v="0"/>
    <n v="0"/>
    <s v="photography"/>
    <s v="nature"/>
    <d v="2015-07-02T22:03:10"/>
    <d v="2015-08-01T22:03:10"/>
    <n v="3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x v="1"/>
    <s v="photography/nature"/>
    <n v="0"/>
    <n v="0"/>
    <s v="photography"/>
    <s v="nature"/>
    <d v="2015-08-25T06:43:52"/>
    <d v="2015-09-17T09:00:00"/>
    <n v="23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x v="1"/>
    <s v="photography/nature"/>
    <n v="45"/>
    <n v="56"/>
    <s v="photography"/>
    <s v="nature"/>
    <d v="2016-06-03T19:40:24"/>
    <d v="2016-07-03T19:40:24"/>
    <n v="3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x v="1"/>
    <s v="photography/nature"/>
    <n v="4"/>
    <n v="100"/>
    <s v="photography"/>
    <s v="nature"/>
    <d v="2014-08-20T07:40:33"/>
    <d v="2014-09-20T07:40:33"/>
    <n v="31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x v="1"/>
    <s v="photography/nature"/>
    <n v="5"/>
    <n v="12"/>
    <s v="photography"/>
    <s v="nature"/>
    <d v="2015-06-30T01:32:39"/>
    <d v="2015-08-28T04:12:00"/>
    <n v="5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x v="1"/>
    <s v="photography/nature"/>
    <n v="0"/>
    <n v="50"/>
    <s v="photography"/>
    <s v="nature"/>
    <d v="2015-04-13T17:16:39"/>
    <d v="2015-04-28T17:16:39"/>
    <n v="1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x v="1"/>
    <s v="photography/nature"/>
    <n v="4"/>
    <n v="24"/>
    <s v="photography"/>
    <s v="nature"/>
    <d v="2014-10-23T16:29:53"/>
    <d v="2014-11-12T17:29:53"/>
    <n v="2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x v="1"/>
    <s v="publishing/art books"/>
    <n v="1"/>
    <n v="67"/>
    <s v="publishing"/>
    <s v="art books"/>
    <d v="2013-10-07T17:00:03"/>
    <d v="2013-11-06T18:00:03"/>
    <n v="3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x v="1"/>
    <s v="publishing/art books"/>
    <n v="0"/>
    <n v="0"/>
    <s v="publishing"/>
    <s v="art books"/>
    <d v="2009-09-23T05:35:16"/>
    <d v="2009-12-01T16:50:00"/>
    <n v="6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x v="1"/>
    <s v="publishing/art books"/>
    <n v="1"/>
    <n v="43"/>
    <s v="publishing"/>
    <s v="art books"/>
    <d v="2014-01-13T09:49:11"/>
    <d v="2014-03-14T08:49:11"/>
    <n v="5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x v="1"/>
    <s v="publishing/art books"/>
    <n v="0"/>
    <n v="10"/>
    <s v="publishing"/>
    <s v="art books"/>
    <d v="2015-04-27T00:48:29"/>
    <d v="2015-05-28T12:05:00"/>
    <n v="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x v="1"/>
    <s v="publishing/art books"/>
    <n v="3"/>
    <n v="100"/>
    <s v="publishing"/>
    <s v="art books"/>
    <d v="2011-05-09T09:31:01"/>
    <d v="2011-06-08T09:31:01"/>
    <n v="3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x v="1"/>
    <s v="publishing/art books"/>
    <n v="21"/>
    <n v="108"/>
    <s v="publishing"/>
    <s v="art books"/>
    <d v="2016-06-28T14:00:04"/>
    <d v="2016-07-27T14:00:00"/>
    <n v="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x v="1"/>
    <s v="publishing/art books"/>
    <n v="4"/>
    <n v="27"/>
    <s v="publishing"/>
    <s v="art books"/>
    <d v="2014-02-01T14:29:05"/>
    <d v="2014-02-16T16:00:00"/>
    <n v="1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x v="1"/>
    <s v="publishing/art books"/>
    <n v="14"/>
    <n v="155"/>
    <s v="publishing"/>
    <s v="art books"/>
    <d v="2014-11-18T17:29:45"/>
    <d v="2014-12-23T17:29:45"/>
    <n v="35"/>
  </r>
  <r>
    <n v="1569"/>
    <s v="to be removed (Canceled)"/>
    <s v="to be removed"/>
    <n v="30000"/>
    <n v="0"/>
    <x v="1"/>
    <s v="US"/>
    <s v="USD"/>
    <n v="1369498714"/>
    <n v="1366906714"/>
    <b v="0"/>
    <n v="0"/>
    <x v="1"/>
    <s v="publishing/art books"/>
    <n v="0"/>
    <n v="0"/>
    <s v="publishing"/>
    <s v="art books"/>
    <d v="2013-04-25T08:18:34"/>
    <d v="2013-05-25T08:18:34"/>
    <n v="3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x v="1"/>
    <s v="publishing/art books"/>
    <n v="41"/>
    <n v="48"/>
    <s v="publishing"/>
    <s v="art books"/>
    <d v="2016-03-09T11:31:22"/>
    <d v="2016-04-08T10:31:22"/>
    <n v="2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x v="1"/>
    <s v="publishing/art books"/>
    <n v="1"/>
    <n v="20"/>
    <s v="publishing"/>
    <s v="art books"/>
    <d v="2015-05-20T10:28:03"/>
    <d v="2015-06-19T10:28:03"/>
    <n v="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x v="1"/>
    <s v="publishing/art books"/>
    <n v="5"/>
    <n v="42"/>
    <s v="publishing"/>
    <s v="art books"/>
    <d v="2016-02-03T16:47:39"/>
    <d v="2016-02-28T15:59:00"/>
    <n v="2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x v="1"/>
    <s v="publishing/art books"/>
    <n v="2"/>
    <n v="74"/>
    <s v="publishing"/>
    <s v="art books"/>
    <d v="2017-02-19T16:00:02"/>
    <d v="2017-03-31T19:59:00"/>
    <n v="4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x v="1"/>
    <s v="publishing/art books"/>
    <n v="5"/>
    <n v="84"/>
    <s v="publishing"/>
    <s v="art books"/>
    <d v="2015-01-13T14:15:29"/>
    <d v="2015-02-17T14:15:29"/>
    <n v="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x v="1"/>
    <s v="publishing/art books"/>
    <n v="23"/>
    <n v="65"/>
    <s v="publishing"/>
    <s v="art books"/>
    <d v="2014-06-09T04:34:56"/>
    <d v="2014-07-09T04:34:56"/>
    <n v="3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x v="1"/>
    <s v="publishing/art books"/>
    <n v="13"/>
    <n v="65"/>
    <s v="publishing"/>
    <s v="art books"/>
    <d v="2015-05-16T13:06:08"/>
    <d v="2015-06-30T13:06:08"/>
    <n v="4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x v="1"/>
    <s v="publishing/art books"/>
    <n v="1"/>
    <n v="28"/>
    <s v="publishing"/>
    <s v="art books"/>
    <d v="2012-05-25T12:20:48"/>
    <d v="2012-07-24T12:20:48"/>
    <n v="6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x v="1"/>
    <s v="publishing/art books"/>
    <n v="11"/>
    <n v="51"/>
    <s v="publishing"/>
    <s v="art books"/>
    <d v="2010-08-08T17:34:51"/>
    <d v="2010-09-01T18:00:00"/>
    <n v="2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x v="1"/>
    <s v="publishing/art books"/>
    <n v="1"/>
    <n v="14"/>
    <s v="publishing"/>
    <s v="art books"/>
    <d v="2013-07-26T15:54:51"/>
    <d v="2013-08-28T15:54:51"/>
    <n v="3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x v="1"/>
    <s v="publishing/art books"/>
    <n v="0"/>
    <n v="0"/>
    <s v="publishing"/>
    <s v="art books"/>
    <d v="2012-03-21T17:12:06"/>
    <d v="2012-05-20T17:12:06"/>
    <n v="6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x v="1"/>
    <s v="photography/places"/>
    <n v="1"/>
    <n v="5"/>
    <s v="photography"/>
    <s v="places"/>
    <d v="2015-11-17T02:46:30"/>
    <d v="2015-12-19T02:46:30"/>
    <n v="32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x v="1"/>
    <s v="photography/places"/>
    <n v="9"/>
    <n v="31"/>
    <s v="photography"/>
    <s v="places"/>
    <d v="2015-08-30T10:57:33"/>
    <d v="2015-10-26T13:20:00"/>
    <n v="5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x v="1"/>
    <s v="photography/places"/>
    <n v="0"/>
    <n v="15"/>
    <s v="photography"/>
    <s v="places"/>
    <d v="2014-08-26T13:43:11"/>
    <d v="2014-09-25T13:43:11"/>
    <n v="3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x v="1"/>
    <s v="photography/places"/>
    <n v="0"/>
    <n v="0"/>
    <s v="photography"/>
    <s v="places"/>
    <d v="2014-05-20T07:35:01"/>
    <d v="2014-05-30T07:35:01"/>
    <n v="1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x v="1"/>
    <s v="photography/places"/>
    <n v="79"/>
    <n v="132"/>
    <s v="photography"/>
    <s v="places"/>
    <d v="2016-12-03T13:29:28"/>
    <d v="2016-12-25T03:00:00"/>
    <n v="2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x v="1"/>
    <s v="photography/places"/>
    <n v="0"/>
    <n v="0"/>
    <s v="photography"/>
    <s v="places"/>
    <d v="2015-03-05T18:30:22"/>
    <d v="2015-04-04T17:30:22"/>
    <n v="2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x v="1"/>
    <s v="photography/places"/>
    <n v="0"/>
    <n v="1"/>
    <s v="photography"/>
    <s v="places"/>
    <d v="2014-11-13T14:49:25"/>
    <d v="2014-12-13T14:49:25"/>
    <n v="3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x v="1"/>
    <s v="photography/places"/>
    <n v="0"/>
    <n v="0"/>
    <s v="photography"/>
    <s v="places"/>
    <d v="2014-12-31T21:59:59"/>
    <d v="2015-01-31T12:12:00"/>
    <n v="3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x v="1"/>
    <s v="photography/places"/>
    <n v="0"/>
    <n v="0"/>
    <s v="photography"/>
    <s v="places"/>
    <d v="2015-09-09T15:38:06"/>
    <d v="2015-10-09T15:38:06"/>
    <n v="3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x v="1"/>
    <s v="photography/places"/>
    <n v="2"/>
    <n v="510"/>
    <s v="photography"/>
    <s v="places"/>
    <d v="2015-08-24T12:34:24"/>
    <d v="2015-09-23T12:34:24"/>
    <n v="3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x v="1"/>
    <s v="photography/places"/>
    <n v="29"/>
    <n v="44"/>
    <s v="photography"/>
    <s v="places"/>
    <d v="2016-03-04T09:25:41"/>
    <d v="2016-04-03T08:25:41"/>
    <n v="29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x v="1"/>
    <s v="photography/places"/>
    <n v="0"/>
    <n v="0"/>
    <s v="photography"/>
    <s v="places"/>
    <d v="2015-02-10T17:44:45"/>
    <d v="2015-03-27T16:44:45"/>
    <n v="44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x v="1"/>
    <s v="photography/places"/>
    <n v="0"/>
    <n v="1"/>
    <s v="photography"/>
    <s v="places"/>
    <d v="2015-01-29T12:17:35"/>
    <d v="2015-02-28T12:17:35"/>
    <n v="3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x v="1"/>
    <s v="photography/places"/>
    <n v="21"/>
    <n v="21"/>
    <s v="photography"/>
    <s v="places"/>
    <d v="2016-03-16T09:06:22"/>
    <d v="2016-05-15T08:21:00"/>
    <n v="59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x v="1"/>
    <s v="photography/places"/>
    <n v="0"/>
    <n v="40"/>
    <s v="photography"/>
    <s v="places"/>
    <d v="2014-05-20T17:12:08"/>
    <d v="2014-06-18T12:13:00"/>
    <n v="2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x v="1"/>
    <s v="photography/places"/>
    <n v="2"/>
    <n v="25"/>
    <s v="photography"/>
    <s v="places"/>
    <d v="2014-10-29T02:19:29"/>
    <d v="2014-12-13T03:19:29"/>
    <n v="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x v="1"/>
    <s v="photography/places"/>
    <n v="0"/>
    <n v="0"/>
    <s v="photography"/>
    <s v="places"/>
    <d v="2016-08-21T00:29:57"/>
    <d v="2016-09-20T00:29:57"/>
    <n v="3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x v="1"/>
    <s v="photography/places"/>
    <n v="0"/>
    <n v="1"/>
    <s v="photography"/>
    <s v="places"/>
    <d v="2015-05-27T08:00:58"/>
    <d v="2015-07-26T08:00:58"/>
    <n v="6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x v="1"/>
    <s v="photography/places"/>
    <n v="0"/>
    <n v="0"/>
    <s v="photography"/>
    <s v="places"/>
    <d v="2016-03-09T04:56:16"/>
    <d v="2016-04-08T03:56:16"/>
    <n v="2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x v="1"/>
    <s v="photography/places"/>
    <n v="7"/>
    <n v="41"/>
    <s v="photography"/>
    <s v="places"/>
    <d v="2014-05-31T17:22:32"/>
    <d v="2014-07-14T21:11:00"/>
    <n v="44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x v="0"/>
    <s v="music/rock"/>
    <n v="108"/>
    <n v="48"/>
    <s v="music"/>
    <s v="rock"/>
    <d v="2011-04-04T18:13:53"/>
    <d v="2011-05-04T18:13:53"/>
    <n v="3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x v="0"/>
    <s v="music/rock"/>
    <n v="100"/>
    <n v="47"/>
    <s v="music"/>
    <s v="rock"/>
    <d v="2011-09-01T23:08:37"/>
    <d v="2011-10-14T15:00:00"/>
    <n v="4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x v="0"/>
    <s v="music/rock"/>
    <n v="100"/>
    <n v="67"/>
    <s v="music"/>
    <s v="rock"/>
    <d v="2011-11-28T20:04:19"/>
    <d v="2012-01-27T20:04:19"/>
    <n v="6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x v="0"/>
    <s v="music/rock"/>
    <n v="122"/>
    <n v="49"/>
    <s v="music"/>
    <s v="rock"/>
    <d v="2012-02-06T12:17:15"/>
    <d v="2012-03-17T11:17:15"/>
    <n v="3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x v="0"/>
    <s v="music/rock"/>
    <n v="101"/>
    <n v="137"/>
    <s v="music"/>
    <s v="rock"/>
    <d v="2011-07-22T16:18:33"/>
    <d v="2011-07-31T23:00:00"/>
    <n v="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x v="0"/>
    <s v="music/rock"/>
    <n v="101"/>
    <n v="88"/>
    <s v="music"/>
    <s v="rock"/>
    <d v="2010-12-23T18:40:38"/>
    <d v="2011-03-23T17:40:38"/>
    <n v="89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x v="0"/>
    <s v="music/rock"/>
    <n v="145"/>
    <n v="71"/>
    <s v="music"/>
    <s v="rock"/>
    <d v="2012-05-24T11:24:11"/>
    <d v="2012-06-14T11:24:11"/>
    <n v="2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x v="0"/>
    <s v="music/rock"/>
    <n v="101"/>
    <n v="53"/>
    <s v="music"/>
    <s v="rock"/>
    <d v="2013-11-29T11:56:26"/>
    <d v="2013-12-31T21:26:00"/>
    <n v="3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x v="0"/>
    <s v="music/rock"/>
    <n v="118"/>
    <n v="444"/>
    <s v="music"/>
    <s v="rock"/>
    <d v="2011-09-09T16:01:49"/>
    <d v="2011-11-02T00:00:00"/>
    <n v="5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x v="0"/>
    <s v="music/rock"/>
    <n v="272"/>
    <n v="49"/>
    <s v="music"/>
    <s v="rock"/>
    <d v="2012-11-15T14:11:50"/>
    <d v="2012-12-15T14:11:50"/>
    <n v="3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x v="0"/>
    <s v="music/rock"/>
    <n v="125"/>
    <n v="37"/>
    <s v="music"/>
    <s v="rock"/>
    <d v="2013-05-14T16:00:32"/>
    <d v="2013-06-04T16:00:32"/>
    <n v="2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x v="0"/>
    <s v="music/rock"/>
    <n v="110"/>
    <n v="50"/>
    <s v="music"/>
    <s v="rock"/>
    <d v="2012-12-03T12:59:44"/>
    <d v="2013-01-02T12:59:44"/>
    <n v="3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x v="0"/>
    <s v="music/rock"/>
    <n v="102"/>
    <n v="39"/>
    <s v="music"/>
    <s v="rock"/>
    <d v="2012-06-21T17:40:02"/>
    <d v="2012-07-21T17:40:02"/>
    <n v="3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x v="0"/>
    <s v="music/rock"/>
    <n v="103"/>
    <n v="67"/>
    <s v="music"/>
    <s v="rock"/>
    <d v="2014-06-04T15:32:49"/>
    <d v="2014-08-03T09:00:00"/>
    <n v="5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x v="0"/>
    <s v="music/rock"/>
    <n v="114"/>
    <n v="67"/>
    <s v="music"/>
    <s v="rock"/>
    <d v="2011-10-28T17:13:16"/>
    <d v="2011-12-12T18:13:16"/>
    <n v="4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x v="0"/>
    <s v="music/rock"/>
    <n v="104"/>
    <n v="66"/>
    <s v="music"/>
    <s v="rock"/>
    <d v="2012-10-12T09:10:21"/>
    <d v="2012-11-22T14:00:00"/>
    <n v="4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x v="0"/>
    <s v="music/rock"/>
    <n v="146"/>
    <n v="65"/>
    <s v="music"/>
    <s v="rock"/>
    <d v="2013-09-29T07:56:28"/>
    <d v="2013-11-01T11:00:00"/>
    <n v="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x v="0"/>
    <s v="music/rock"/>
    <n v="105"/>
    <n v="58"/>
    <s v="music"/>
    <s v="rock"/>
    <d v="2013-01-27T07:42:15"/>
    <d v="2013-03-08T07:42:15"/>
    <n v="4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x v="0"/>
    <s v="music/rock"/>
    <n v="133"/>
    <n v="87"/>
    <s v="music"/>
    <s v="rock"/>
    <d v="2014-08-24T20:28:06"/>
    <d v="2014-09-14T20:28:06"/>
    <n v="2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x v="0"/>
    <s v="music/rock"/>
    <n v="113"/>
    <n v="66"/>
    <s v="music"/>
    <s v="rock"/>
    <d v="2013-02-16T00:09:00"/>
    <d v="2013-02-23T00:09:00"/>
    <n v="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x v="0"/>
    <s v="music/rock"/>
    <n v="121"/>
    <n v="164"/>
    <s v="music"/>
    <s v="rock"/>
    <d v="2012-04-04T06:33:35"/>
    <d v="2012-05-27T19:59:00"/>
    <n v="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x v="0"/>
    <s v="music/rock"/>
    <n v="102"/>
    <n v="108"/>
    <s v="music"/>
    <s v="rock"/>
    <d v="2014-11-06T23:04:34"/>
    <d v="2014-12-16T23:59:00"/>
    <n v="4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x v="0"/>
    <s v="music/rock"/>
    <n v="101"/>
    <n v="42"/>
    <s v="music"/>
    <s v="rock"/>
    <d v="2013-06-28T08:31:29"/>
    <d v="2013-08-27T08:31:29"/>
    <n v="6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x v="0"/>
    <s v="music/rock"/>
    <n v="118"/>
    <n v="47"/>
    <s v="music"/>
    <s v="rock"/>
    <d v="2012-11-30T00:48:55"/>
    <d v="2013-01-09T00:48:55"/>
    <n v="4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x v="0"/>
    <s v="music/rock"/>
    <n v="155"/>
    <n v="112"/>
    <s v="music"/>
    <s v="rock"/>
    <d v="2012-08-14T08:47:33"/>
    <d v="2012-09-11T08:47:33"/>
    <n v="28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x v="0"/>
    <s v="music/rock"/>
    <n v="101"/>
    <n v="75"/>
    <s v="music"/>
    <s v="rock"/>
    <d v="2013-11-01T12:21:07"/>
    <d v="2013-12-01T13:21:07"/>
    <n v="3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x v="0"/>
    <s v="music/rock"/>
    <n v="117"/>
    <n v="62"/>
    <s v="music"/>
    <s v="rock"/>
    <d v="2012-10-23T08:58:09"/>
    <d v="2012-11-25T20:59:00"/>
    <n v="33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x v="0"/>
    <s v="music/rock"/>
    <n v="101"/>
    <n v="46"/>
    <s v="music"/>
    <s v="rock"/>
    <d v="2014-05-15T09:41:22"/>
    <d v="2014-06-17T09:41:22"/>
    <n v="3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x v="0"/>
    <s v="music/rock"/>
    <n v="104"/>
    <n v="76"/>
    <s v="music"/>
    <s v="rock"/>
    <d v="2014-01-06T12:48:53"/>
    <d v="2014-02-20T12:48:53"/>
    <n v="4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x v="0"/>
    <s v="music/rock"/>
    <n v="265"/>
    <n v="84"/>
    <s v="music"/>
    <s v="rock"/>
    <d v="2012-01-31T12:06:15"/>
    <d v="2012-03-01T22:59:00"/>
    <n v="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x v="0"/>
    <s v="music/rock"/>
    <n v="156"/>
    <n v="117"/>
    <s v="music"/>
    <s v="rock"/>
    <d v="2012-09-12T12:37:41"/>
    <d v="2012-10-12T12:37:41"/>
    <n v="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x v="0"/>
    <s v="music/rock"/>
    <n v="102"/>
    <n v="86"/>
    <s v="music"/>
    <s v="rock"/>
    <d v="2011-07-26T00:10:54"/>
    <d v="2011-09-24T00:10:54"/>
    <n v="6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x v="0"/>
    <s v="music/rock"/>
    <n v="100"/>
    <n v="172"/>
    <s v="music"/>
    <s v="rock"/>
    <d v="2011-12-19T13:12:36"/>
    <d v="2012-01-15T21:00:00"/>
    <n v="27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x v="0"/>
    <s v="music/rock"/>
    <n v="101"/>
    <n v="63"/>
    <s v="music"/>
    <s v="rock"/>
    <d v="2011-04-24T20:33:21"/>
    <d v="2011-06-01T21:59:00"/>
    <n v="38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x v="0"/>
    <s v="music/rock"/>
    <n v="125"/>
    <n v="68"/>
    <s v="music"/>
    <s v="rock"/>
    <d v="2016-05-12T12:51:01"/>
    <d v="2016-07-11T12:51:01"/>
    <n v="6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x v="0"/>
    <s v="music/rock"/>
    <n v="104"/>
    <n v="54"/>
    <s v="music"/>
    <s v="rock"/>
    <d v="2011-04-29T18:04:48"/>
    <d v="2011-06-11T20:00:00"/>
    <n v="4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x v="0"/>
    <s v="music/rock"/>
    <n v="104"/>
    <n v="35"/>
    <s v="music"/>
    <s v="rock"/>
    <d v="2009-11-05T10:02:20"/>
    <d v="2009-12-31T15:39:00"/>
    <n v="5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x v="0"/>
    <s v="music/rock"/>
    <n v="105"/>
    <n v="39"/>
    <s v="music"/>
    <s v="rock"/>
    <d v="2013-01-14T08:29:28"/>
    <d v="2013-02-28T13:25:00"/>
    <n v="4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x v="0"/>
    <s v="music/rock"/>
    <n v="100"/>
    <n v="95"/>
    <s v="music"/>
    <s v="rock"/>
    <d v="2012-02-02T07:39:25"/>
    <d v="2012-03-03T07:39:25"/>
    <n v="3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x v="0"/>
    <s v="music/rock"/>
    <n v="170"/>
    <n v="40"/>
    <s v="music"/>
    <s v="rock"/>
    <d v="2010-07-19T21:32:35"/>
    <d v="2010-08-02T17:59:00"/>
    <n v="1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x v="0"/>
    <s v="music/pop"/>
    <n v="101"/>
    <n v="98"/>
    <s v="music"/>
    <s v="pop"/>
    <d v="2014-11-19T06:19:04"/>
    <d v="2014-12-19T06:19:04"/>
    <n v="3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x v="0"/>
    <s v="music/pop"/>
    <n v="100"/>
    <n v="43"/>
    <s v="music"/>
    <s v="pop"/>
    <d v="2011-05-24T16:35:27"/>
    <d v="2011-06-13T16:35:27"/>
    <n v="2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x v="0"/>
    <s v="music/pop"/>
    <n v="125"/>
    <n v="169"/>
    <s v="music"/>
    <s v="pop"/>
    <d v="2012-08-25T11:46:52"/>
    <d v="2012-09-24T11:46:52"/>
    <n v="3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x v="0"/>
    <s v="music/pop"/>
    <n v="110"/>
    <n v="86"/>
    <s v="music"/>
    <s v="pop"/>
    <d v="2012-09-22T17:26:00"/>
    <d v="2012-11-21T18:26:00"/>
    <n v="6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x v="0"/>
    <s v="music/pop"/>
    <n v="111"/>
    <n v="554"/>
    <s v="music"/>
    <s v="pop"/>
    <d v="2013-09-04T06:49:00"/>
    <d v="2013-09-18T06:49:00"/>
    <n v="1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x v="0"/>
    <s v="music/pop"/>
    <n v="110"/>
    <n v="27"/>
    <s v="music"/>
    <s v="pop"/>
    <d v="2014-07-13T02:48:23"/>
    <d v="2014-08-14T10:11:00"/>
    <n v="3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x v="0"/>
    <s v="music/pop"/>
    <n v="105"/>
    <n v="114"/>
    <s v="music"/>
    <s v="pop"/>
    <d v="2012-05-10T01:49:37"/>
    <d v="2012-06-09T01:49:37"/>
    <n v="3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x v="0"/>
    <s v="music/pop"/>
    <n v="125"/>
    <n v="32"/>
    <s v="music"/>
    <s v="pop"/>
    <d v="2011-02-18T08:54:42"/>
    <d v="2011-03-20T07:54:42"/>
    <n v="2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x v="0"/>
    <s v="music/pop"/>
    <n v="101"/>
    <n v="47"/>
    <s v="music"/>
    <s v="pop"/>
    <d v="2014-04-08T08:25:55"/>
    <d v="2014-05-23T08:25:55"/>
    <n v="4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x v="0"/>
    <s v="music/pop"/>
    <n v="142"/>
    <n v="88"/>
    <s v="music"/>
    <s v="pop"/>
    <d v="2013-09-09T02:27:17"/>
    <d v="2013-10-09T02:27:17"/>
    <n v="3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x v="0"/>
    <s v="music/pop"/>
    <n v="101"/>
    <n v="101"/>
    <s v="music"/>
    <s v="pop"/>
    <d v="2011-03-23T13:37:00"/>
    <d v="2011-04-25T22:59:00"/>
    <n v="3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x v="0"/>
    <s v="music/pop"/>
    <n v="101"/>
    <n v="65"/>
    <s v="music"/>
    <s v="pop"/>
    <d v="2013-10-25T03:49:53"/>
    <d v="2013-11-24T04:49:53"/>
    <n v="3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x v="0"/>
    <s v="music/pop"/>
    <n v="174"/>
    <n v="52"/>
    <s v="music"/>
    <s v="pop"/>
    <d v="2011-03-24T12:01:36"/>
    <d v="2011-04-24T12:01:36"/>
    <n v="3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x v="0"/>
    <s v="music/pop"/>
    <n v="120"/>
    <n v="39"/>
    <s v="music"/>
    <s v="pop"/>
    <d v="2012-03-19T13:22:40"/>
    <d v="2012-04-18T13:22:40"/>
    <n v="3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x v="0"/>
    <s v="music/pop"/>
    <n v="143"/>
    <n v="45"/>
    <s v="music"/>
    <s v="pop"/>
    <d v="2012-03-06T11:00:20"/>
    <d v="2012-04-05T10:00:20"/>
    <n v="29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x v="0"/>
    <s v="music/pop"/>
    <n v="100"/>
    <n v="157"/>
    <s v="music"/>
    <s v="pop"/>
    <d v="2012-11-13T14:17:32"/>
    <d v="2012-12-13T14:17:32"/>
    <n v="3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x v="0"/>
    <s v="music/pop"/>
    <n v="105"/>
    <n v="119"/>
    <s v="music"/>
    <s v="pop"/>
    <d v="2012-04-24T10:46:08"/>
    <d v="2012-05-24T10:46:08"/>
    <n v="3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x v="0"/>
    <s v="music/pop"/>
    <n v="132"/>
    <n v="74"/>
    <s v="music"/>
    <s v="pop"/>
    <d v="2012-11-09T21:19:27"/>
    <d v="2012-12-18T06:20:00"/>
    <n v="3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x v="0"/>
    <s v="music/pop"/>
    <n v="113"/>
    <n v="13"/>
    <s v="music"/>
    <s v="pop"/>
    <d v="2013-11-18T13:55:21"/>
    <d v="2013-12-17T04:00:00"/>
    <n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x v="0"/>
    <s v="music/pop"/>
    <n v="1254"/>
    <n v="28"/>
    <s v="music"/>
    <s v="pop"/>
    <d v="2016-03-30T08:39:10"/>
    <d v="2016-04-30T13:59:00"/>
    <n v="31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x v="0"/>
    <s v="music/pop"/>
    <n v="103"/>
    <n v="80"/>
    <s v="music"/>
    <s v="pop"/>
    <d v="2015-12-05T15:57:11"/>
    <d v="2016-01-17T13:00:00"/>
    <n v="4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x v="0"/>
    <s v="music/pop"/>
    <n v="103"/>
    <n v="132"/>
    <s v="music"/>
    <s v="pop"/>
    <d v="2011-10-31T20:45:36"/>
    <d v="2011-12-30T21:45:36"/>
    <n v="6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x v="0"/>
    <s v="music/pop"/>
    <n v="108"/>
    <n v="34"/>
    <s v="music"/>
    <s v="pop"/>
    <d v="2015-01-01T16:31:47"/>
    <d v="2015-01-31T16:31:47"/>
    <n v="3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x v="0"/>
    <s v="music/pop"/>
    <n v="122"/>
    <n v="34"/>
    <s v="music"/>
    <s v="pop"/>
    <d v="2012-01-31T10:16:58"/>
    <d v="2012-03-15T19:59:00"/>
    <n v="4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x v="0"/>
    <s v="music/pop"/>
    <n v="119"/>
    <n v="45"/>
    <s v="music"/>
    <s v="pop"/>
    <d v="2011-01-21T07:35:13"/>
    <d v="2011-02-21T19:00:00"/>
    <n v="3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x v="0"/>
    <s v="music/pop"/>
    <n v="161"/>
    <n v="41"/>
    <s v="music"/>
    <s v="pop"/>
    <d v="2013-02-25T22:04:33"/>
    <d v="2013-03-27T21:04:33"/>
    <n v="2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x v="0"/>
    <s v="music/pop"/>
    <n v="127"/>
    <n v="53"/>
    <s v="music"/>
    <s v="pop"/>
    <d v="2014-02-11T17:41:38"/>
    <d v="2014-03-10T22:59:00"/>
    <n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x v="0"/>
    <s v="music/pop"/>
    <n v="103"/>
    <n v="71"/>
    <s v="music"/>
    <s v="pop"/>
    <d v="2011-10-28T19:35:39"/>
    <d v="2011-11-27T20:35:39"/>
    <n v="3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x v="0"/>
    <s v="music/pop"/>
    <n v="140"/>
    <n v="54"/>
    <s v="music"/>
    <s v="pop"/>
    <d v="2016-04-01T13:14:36"/>
    <d v="2016-05-31T13:14:36"/>
    <n v="6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x v="0"/>
    <s v="music/pop"/>
    <n v="103"/>
    <n v="45"/>
    <s v="music"/>
    <s v="pop"/>
    <d v="2010-05-15T14:19:59"/>
    <d v="2010-07-04T20:00:00"/>
    <n v="5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x v="0"/>
    <s v="music/pop"/>
    <n v="101"/>
    <n v="26"/>
    <s v="music"/>
    <s v="pop"/>
    <d v="2016-07-02T05:03:34"/>
    <d v="2016-08-01T05:03:34"/>
    <n v="3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x v="0"/>
    <s v="music/pop"/>
    <n v="113"/>
    <n v="39"/>
    <s v="music"/>
    <s v="pop"/>
    <d v="2012-05-05T07:45:30"/>
    <d v="2012-06-04T07:45:30"/>
    <n v="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x v="0"/>
    <s v="music/pop"/>
    <n v="128"/>
    <n v="46"/>
    <s v="music"/>
    <s v="pop"/>
    <d v="2015-02-04T13:04:52"/>
    <d v="2015-03-06T13:04:52"/>
    <n v="3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x v="0"/>
    <s v="music/pop"/>
    <n v="202"/>
    <n v="89"/>
    <s v="music"/>
    <s v="pop"/>
    <d v="2016-07-18T06:31:46"/>
    <d v="2016-08-17T22:59:00"/>
    <n v="3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x v="0"/>
    <s v="music/pop"/>
    <n v="137"/>
    <n v="40"/>
    <s v="music"/>
    <s v="pop"/>
    <d v="2011-09-16T09:35:40"/>
    <d v="2011-10-16T14:03:00"/>
    <n v="3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x v="0"/>
    <s v="music/pop"/>
    <n v="115"/>
    <n v="82"/>
    <s v="music"/>
    <s v="pop"/>
    <d v="2012-03-05T09:25:47"/>
    <d v="2012-04-20T19:59:00"/>
    <n v="4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x v="0"/>
    <s v="music/pop"/>
    <n v="112"/>
    <n v="160"/>
    <s v="music"/>
    <s v="pop"/>
    <d v="2016-02-16T01:46:16"/>
    <d v="2016-04-15T21:59:00"/>
    <n v="59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x v="0"/>
    <s v="music/pop"/>
    <n v="118"/>
    <n v="36"/>
    <s v="music"/>
    <s v="pop"/>
    <d v="2014-01-23T12:31:11"/>
    <d v="2014-02-06T12:31:11"/>
    <n v="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x v="0"/>
    <s v="music/pop"/>
    <n v="175"/>
    <n v="63"/>
    <s v="music"/>
    <s v="pop"/>
    <d v="2011-06-28T17:39:05"/>
    <d v="2011-07-21T17:39:05"/>
    <n v="2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x v="0"/>
    <s v="music/pop"/>
    <n v="118"/>
    <n v="47"/>
    <s v="music"/>
    <s v="pop"/>
    <d v="2014-06-12T10:11:07"/>
    <d v="2014-07-12T10:11:07"/>
    <n v="3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x v="1"/>
    <s v="music/faith"/>
    <n v="101"/>
    <n v="75"/>
    <s v="music"/>
    <s v="faith"/>
    <d v="2017-02-07T18:54:44"/>
    <d v="2017-03-28T18:00:00"/>
    <n v="4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x v="1"/>
    <s v="music/faith"/>
    <n v="0"/>
    <n v="0"/>
    <s v="music"/>
    <s v="faith"/>
    <d v="2017-02-12T21:07:40"/>
    <d v="2017-04-13T20:07:40"/>
    <n v="59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x v="1"/>
    <s v="music/faith"/>
    <n v="22"/>
    <n v="76"/>
    <s v="music"/>
    <s v="faith"/>
    <d v="2017-03-14T10:45:38"/>
    <d v="2017-04-07T10:45:38"/>
    <n v="2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x v="1"/>
    <s v="music/faith"/>
    <n v="109"/>
    <n v="86"/>
    <s v="music"/>
    <s v="faith"/>
    <d v="2017-02-17T11:34:01"/>
    <d v="2017-03-17T10:34:01"/>
    <n v="27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x v="1"/>
    <s v="music/faith"/>
    <n v="103"/>
    <n v="24"/>
    <s v="music"/>
    <s v="faith"/>
    <d v="2017-02-21T22:00:23"/>
    <d v="2017-03-23T21:00:23"/>
    <n v="2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x v="1"/>
    <s v="music/faith"/>
    <n v="0"/>
    <n v="18"/>
    <s v="music"/>
    <s v="faith"/>
    <d v="2017-02-26T12:15:19"/>
    <d v="2017-04-27T11:15:19"/>
    <n v="5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x v="1"/>
    <s v="music/faith"/>
    <n v="31"/>
    <n v="80"/>
    <s v="music"/>
    <s v="faith"/>
    <d v="2017-03-07T17:07:25"/>
    <d v="2017-04-10T12:15:00"/>
    <n v="33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x v="1"/>
    <s v="music/faith"/>
    <n v="44"/>
    <n v="253"/>
    <s v="music"/>
    <s v="faith"/>
    <d v="2017-03-10T04:49:54"/>
    <d v="2017-04-09T03:49:54"/>
    <n v="29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x v="1"/>
    <s v="music/faith"/>
    <n v="100"/>
    <n v="171"/>
    <s v="music"/>
    <s v="faith"/>
    <d v="2017-02-14T14:37:10"/>
    <d v="2017-03-16T13:37:10"/>
    <n v="2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x v="1"/>
    <s v="music/faith"/>
    <n v="25"/>
    <n v="58"/>
    <s v="music"/>
    <s v="faith"/>
    <d v="2017-03-07T02:20:42"/>
    <d v="2017-04-06T01:20:42"/>
    <n v="2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x v="1"/>
    <s v="music/faith"/>
    <n v="33"/>
    <n v="264"/>
    <s v="music"/>
    <s v="faith"/>
    <d v="2017-03-01T08:50:08"/>
    <d v="2017-04-02T17:00:00"/>
    <n v="32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x v="1"/>
    <s v="music/faith"/>
    <n v="48"/>
    <n v="159"/>
    <s v="music"/>
    <s v="faith"/>
    <d v="2017-02-21T19:37:47"/>
    <d v="2017-03-26T15:59:00"/>
    <n v="3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x v="1"/>
    <s v="music/faith"/>
    <n v="9"/>
    <n v="35"/>
    <s v="music"/>
    <s v="faith"/>
    <d v="2017-03-09T14:05:12"/>
    <d v="2017-04-09T12:00:00"/>
    <n v="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x v="1"/>
    <s v="music/faith"/>
    <n v="0"/>
    <n v="5"/>
    <s v="music"/>
    <s v="faith"/>
    <d v="2017-02-25T08:04:34"/>
    <d v="2017-03-26T20:36:00"/>
    <n v="2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x v="1"/>
    <s v="music/faith"/>
    <n v="12"/>
    <n v="61"/>
    <s v="music"/>
    <s v="faith"/>
    <d v="2017-03-06T16:45:14"/>
    <d v="2017-04-09T17:00:00"/>
    <n v="3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x v="1"/>
    <s v="music/faith"/>
    <n v="0"/>
    <n v="0"/>
    <s v="music"/>
    <s v="faith"/>
    <d v="2017-03-01T17:40:11"/>
    <d v="2017-03-31T16:40:11"/>
    <n v="2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x v="1"/>
    <s v="music/faith"/>
    <n v="20"/>
    <n v="115"/>
    <s v="music"/>
    <s v="faith"/>
    <d v="2017-03-10T16:47:28"/>
    <d v="2017-04-09T15:47:28"/>
    <n v="2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x v="1"/>
    <s v="music/faith"/>
    <n v="0"/>
    <n v="0"/>
    <s v="music"/>
    <s v="faith"/>
    <d v="2017-03-01T20:59:20"/>
    <d v="2017-03-25T19:33:00"/>
    <n v="23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x v="1"/>
    <s v="music/faith"/>
    <n v="4"/>
    <n v="54"/>
    <s v="music"/>
    <s v="faith"/>
    <d v="2017-03-12T12:44:05"/>
    <d v="2017-04-11T12:44:05"/>
    <n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x v="1"/>
    <s v="music/faith"/>
    <n v="26"/>
    <n v="66"/>
    <s v="music"/>
    <s v="faith"/>
    <d v="2017-03-01T17:43:10"/>
    <d v="2017-03-31T20:00:00"/>
    <n v="3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x v="1"/>
    <s v="music/faith"/>
    <n v="0"/>
    <n v="5"/>
    <s v="music"/>
    <s v="faith"/>
    <d v="2014-12-16T07:56:45"/>
    <d v="2015-01-15T07:56:45"/>
    <n v="3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x v="1"/>
    <s v="music/faith"/>
    <n v="0"/>
    <n v="1"/>
    <s v="music"/>
    <s v="faith"/>
    <d v="2015-02-28T12:52:30"/>
    <d v="2015-03-30T11:52:30"/>
    <n v="29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x v="1"/>
    <s v="music/faith"/>
    <n v="1"/>
    <n v="26"/>
    <s v="music"/>
    <s v="faith"/>
    <d v="2015-07-01T22:45:37"/>
    <d v="2015-08-30T22:45:37"/>
    <n v="6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x v="1"/>
    <s v="music/faith"/>
    <n v="65"/>
    <n v="118"/>
    <s v="music"/>
    <s v="faith"/>
    <d v="2015-01-16T19:21:13"/>
    <d v="2015-02-15T19:21:13"/>
    <n v="3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x v="1"/>
    <s v="music/faith"/>
    <n v="0"/>
    <n v="0"/>
    <s v="music"/>
    <s v="faith"/>
    <d v="2015-08-28T16:24:06"/>
    <d v="2015-09-09T08:00:00"/>
    <n v="11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x v="1"/>
    <s v="music/faith"/>
    <n v="0"/>
    <n v="0"/>
    <s v="music"/>
    <s v="faith"/>
    <d v="2015-06-23T23:21:12"/>
    <d v="2015-08-22T23:21:12"/>
    <n v="6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x v="1"/>
    <s v="music/faith"/>
    <n v="10"/>
    <n v="54"/>
    <s v="music"/>
    <s v="faith"/>
    <d v="2016-02-27T09:18:15"/>
    <d v="2016-03-28T08:18:15"/>
    <n v="29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x v="1"/>
    <s v="music/faith"/>
    <n v="0"/>
    <n v="0"/>
    <s v="music"/>
    <s v="faith"/>
    <d v="2016-03-22T12:48:26"/>
    <d v="2016-05-01T12:48:26"/>
    <n v="4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x v="1"/>
    <s v="music/faith"/>
    <n v="5"/>
    <n v="21"/>
    <s v="music"/>
    <s v="faith"/>
    <d v="2014-07-21T05:31:54"/>
    <d v="2014-08-31T11:39:00"/>
    <n v="4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x v="1"/>
    <s v="music/faith"/>
    <n v="1"/>
    <n v="34"/>
    <s v="music"/>
    <s v="faith"/>
    <d v="2015-12-03T06:11:28"/>
    <d v="2016-01-18T05:00:00"/>
    <n v="4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x v="1"/>
    <s v="music/faith"/>
    <n v="11"/>
    <n v="525"/>
    <s v="music"/>
    <s v="faith"/>
    <d v="2014-08-01T07:30:34"/>
    <d v="2014-09-01T07:30:34"/>
    <n v="3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x v="1"/>
    <s v="music/faith"/>
    <n v="0"/>
    <n v="0"/>
    <s v="music"/>
    <s v="faith"/>
    <d v="2015-05-01T13:55:53"/>
    <d v="2015-06-30T13:55:53"/>
    <n v="6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x v="1"/>
    <s v="music/faith"/>
    <n v="2"/>
    <n v="50"/>
    <s v="music"/>
    <s v="faith"/>
    <d v="2014-09-05T11:13:32"/>
    <d v="2014-10-05T11:13:32"/>
    <n v="3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x v="1"/>
    <s v="music/faith"/>
    <n v="8"/>
    <n v="116"/>
    <s v="music"/>
    <s v="faith"/>
    <d v="2015-04-01T14:02:41"/>
    <d v="2015-05-01T14:02:41"/>
    <n v="3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x v="1"/>
    <s v="music/faith"/>
    <n v="0"/>
    <n v="6"/>
    <s v="music"/>
    <s v="faith"/>
    <d v="2015-02-28T21:13:05"/>
    <d v="2015-03-30T19:22:00"/>
    <n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x v="1"/>
    <s v="music/faith"/>
    <n v="8"/>
    <n v="50"/>
    <s v="music"/>
    <s v="faith"/>
    <d v="2016-10-30T05:51:39"/>
    <d v="2016-12-09T06:51:39"/>
    <n v="4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x v="1"/>
    <s v="music/faith"/>
    <n v="43"/>
    <n v="34"/>
    <s v="music"/>
    <s v="faith"/>
    <d v="2016-03-31T15:33:58"/>
    <d v="2016-04-20T20:00:00"/>
    <n v="20"/>
  </r>
  <r>
    <n v="1718"/>
    <s v="The Prodigal Son"/>
    <s v="A melody for the galaxy."/>
    <n v="35000"/>
    <n v="75"/>
    <x v="2"/>
    <s v="US"/>
    <s v="USD"/>
    <n v="1463201940"/>
    <n v="1459435149"/>
    <b v="0"/>
    <n v="2"/>
    <x v="1"/>
    <s v="music/faith"/>
    <n v="0"/>
    <n v="38"/>
    <s v="music"/>
    <s v="faith"/>
    <d v="2016-03-31T06:39:09"/>
    <d v="2016-05-13T20:59:00"/>
    <n v="4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x v="1"/>
    <s v="music/faith"/>
    <n v="1"/>
    <n v="12"/>
    <s v="music"/>
    <s v="faith"/>
    <d v="2014-08-18T04:49:51"/>
    <d v="2014-09-17T04:49:51"/>
    <n v="3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x v="1"/>
    <s v="music/faith"/>
    <n v="6"/>
    <n v="28"/>
    <s v="music"/>
    <s v="faith"/>
    <d v="2014-10-10T10:47:51"/>
    <d v="2014-11-09T11:47:51"/>
    <n v="3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x v="1"/>
    <s v="music/faith"/>
    <n v="0"/>
    <n v="0"/>
    <s v="music"/>
    <s v="faith"/>
    <d v="2015-11-11T03:04:23"/>
    <d v="2015-12-11T03:04:23"/>
    <n v="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x v="1"/>
    <s v="music/faith"/>
    <n v="0"/>
    <n v="1"/>
    <s v="music"/>
    <s v="faith"/>
    <d v="2016-02-25T15:03:49"/>
    <d v="2016-04-02T16:10:00"/>
    <n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x v="1"/>
    <s v="music/faith"/>
    <n v="7"/>
    <n v="217"/>
    <s v="music"/>
    <s v="faith"/>
    <d v="2015-05-05T11:48:35"/>
    <d v="2015-06-30T22:00:00"/>
    <n v="5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x v="1"/>
    <s v="music/faith"/>
    <n v="1"/>
    <n v="9"/>
    <s v="music"/>
    <s v="faith"/>
    <d v="2014-09-30T14:22:42"/>
    <d v="2014-10-30T14:22:42"/>
    <n v="3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x v="1"/>
    <s v="music/faith"/>
    <n v="10"/>
    <n v="62"/>
    <s v="music"/>
    <s v="faith"/>
    <d v="2014-07-25T15:14:09"/>
    <d v="2014-08-24T15:14:09"/>
    <n v="3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x v="1"/>
    <s v="music/faith"/>
    <n v="34"/>
    <n v="137"/>
    <s v="music"/>
    <s v="faith"/>
    <d v="2014-05-29T14:04:24"/>
    <d v="2014-06-27T14:04:24"/>
    <n v="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x v="1"/>
    <s v="music/faith"/>
    <n v="0"/>
    <n v="1"/>
    <s v="music"/>
    <s v="faith"/>
    <d v="2015-02-09T14:16:17"/>
    <d v="2015-04-05T03:00:00"/>
    <n v="54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x v="1"/>
    <s v="music/faith"/>
    <n v="68"/>
    <n v="122"/>
    <s v="music"/>
    <s v="faith"/>
    <d v="2015-09-21T07:01:14"/>
    <d v="2015-10-21T07:01:14"/>
    <n v="3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x v="1"/>
    <s v="music/faith"/>
    <n v="0"/>
    <n v="0"/>
    <s v="music"/>
    <s v="faith"/>
    <d v="2016-04-10T17:15:06"/>
    <d v="2016-06-09T17:15:06"/>
    <n v="6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x v="1"/>
    <s v="music/faith"/>
    <n v="0"/>
    <n v="0"/>
    <s v="music"/>
    <s v="faith"/>
    <d v="2015-09-24T18:06:23"/>
    <d v="2015-10-24T18:06:23"/>
    <n v="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x v="1"/>
    <s v="music/faith"/>
    <n v="0"/>
    <n v="0"/>
    <s v="music"/>
    <s v="faith"/>
    <d v="2015-05-28T13:45:52"/>
    <d v="2015-06-11T07:00:00"/>
    <n v="1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x v="1"/>
    <s v="music/faith"/>
    <n v="0"/>
    <n v="0"/>
    <s v="music"/>
    <s v="faith"/>
    <d v="2015-11-17T08:24:41"/>
    <d v="2016-01-15T21:00:00"/>
    <n v="59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x v="1"/>
    <s v="music/faith"/>
    <n v="0"/>
    <n v="0"/>
    <s v="music"/>
    <s v="faith"/>
    <d v="2016-09-01T08:12:54"/>
    <d v="2016-09-13T13:30:00"/>
    <n v="1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x v="1"/>
    <s v="music/faith"/>
    <n v="0"/>
    <n v="1"/>
    <s v="music"/>
    <s v="faith"/>
    <d v="2015-04-07T16:52:36"/>
    <d v="2015-05-07T16:52:36"/>
    <n v="3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x v="1"/>
    <s v="music/faith"/>
    <n v="11"/>
    <n v="55"/>
    <s v="music"/>
    <s v="faith"/>
    <d v="2016-07-08T11:32:25"/>
    <d v="2016-08-07T11:32:25"/>
    <n v="3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x v="1"/>
    <s v="music/faith"/>
    <n v="1"/>
    <n v="22"/>
    <s v="music"/>
    <s v="faith"/>
    <d v="2015-10-09T12:40:33"/>
    <d v="2015-11-08T13:40:33"/>
    <n v="3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x v="1"/>
    <s v="music/faith"/>
    <n v="21"/>
    <n v="57"/>
    <s v="music"/>
    <s v="faith"/>
    <d v="2015-06-20T14:46:32"/>
    <d v="2015-07-20T14:46:32"/>
    <n v="3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x v="1"/>
    <s v="music/faith"/>
    <n v="0"/>
    <n v="20"/>
    <s v="music"/>
    <s v="faith"/>
    <d v="2014-09-02T12:59:02"/>
    <d v="2014-10-02T12:59:02"/>
    <n v="3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x v="1"/>
    <s v="music/faith"/>
    <n v="0"/>
    <n v="1"/>
    <s v="music"/>
    <s v="faith"/>
    <d v="2016-03-06T12:58:52"/>
    <d v="2016-05-04T11:58:52"/>
    <n v="5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x v="1"/>
    <s v="music/faith"/>
    <n v="0"/>
    <n v="0"/>
    <s v="music"/>
    <s v="faith"/>
    <d v="2015-06-16T11:37:02"/>
    <d v="2015-07-16T11:37:02"/>
    <n v="3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x v="0"/>
    <s v="photography/photobooks"/>
    <n v="111"/>
    <n v="26"/>
    <s v="photography"/>
    <s v="photobooks"/>
    <d v="2015-04-26T07:04:31"/>
    <d v="2015-06-10T07:04:31"/>
    <n v="4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x v="0"/>
    <s v="photography/photobooks"/>
    <n v="109"/>
    <n v="64"/>
    <s v="photography"/>
    <s v="photobooks"/>
    <d v="2016-12-06T13:02:50"/>
    <d v="2017-01-07T13:00:00"/>
    <n v="3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x v="0"/>
    <s v="photography/photobooks"/>
    <n v="100"/>
    <n v="90"/>
    <s v="photography"/>
    <s v="photobooks"/>
    <d v="2016-08-04T14:12:55"/>
    <d v="2016-08-26T19:59:00"/>
    <n v="2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x v="0"/>
    <s v="photography/photobooks"/>
    <n v="118"/>
    <n v="93"/>
    <s v="photography"/>
    <s v="photobooks"/>
    <d v="2015-01-22T06:31:17"/>
    <d v="2015-03-08T05:31:17"/>
    <n v="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x v="0"/>
    <s v="photography/photobooks"/>
    <n v="114"/>
    <n v="90"/>
    <s v="photography"/>
    <s v="photobooks"/>
    <d v="2016-11-15T22:13:58"/>
    <d v="2016-12-21T18:00:00"/>
    <n v="3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x v="0"/>
    <s v="photography/photobooks"/>
    <n v="148"/>
    <n v="208"/>
    <s v="photography"/>
    <s v="photobooks"/>
    <d v="2016-10-24T20:14:27"/>
    <d v="2016-11-23T18:00:00"/>
    <n v="2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x v="0"/>
    <s v="photography/photobooks"/>
    <n v="105"/>
    <n v="59"/>
    <s v="photography"/>
    <s v="photobooks"/>
    <d v="2015-10-15T02:27:10"/>
    <d v="2015-11-13T07:00:00"/>
    <n v="2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x v="0"/>
    <s v="photography/photobooks"/>
    <n v="130"/>
    <n v="359"/>
    <s v="photography"/>
    <s v="photobooks"/>
    <d v="2015-08-03T14:49:03"/>
    <d v="2015-09-02T14:49:03"/>
    <n v="3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x v="0"/>
    <s v="photography/photobooks"/>
    <n v="123"/>
    <n v="95"/>
    <s v="photography"/>
    <s v="photobooks"/>
    <d v="2017-01-23T15:25:21"/>
    <d v="2017-03-01T11:00:00"/>
    <n v="3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x v="0"/>
    <s v="photography/photobooks"/>
    <n v="202"/>
    <n v="81"/>
    <s v="photography"/>
    <s v="photobooks"/>
    <d v="2016-03-25T12:05:04"/>
    <d v="2016-04-19T12:05:04"/>
    <n v="2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x v="0"/>
    <s v="photography/photobooks"/>
    <n v="103"/>
    <n v="169"/>
    <s v="photography"/>
    <s v="photobooks"/>
    <d v="2015-02-17T10:45:23"/>
    <d v="2015-03-19T09:45:23"/>
    <n v="29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x v="0"/>
    <s v="photography/photobooks"/>
    <n v="260"/>
    <n v="35"/>
    <s v="photography"/>
    <s v="photobooks"/>
    <d v="2016-09-13T22:04:42"/>
    <d v="2016-10-13T22:04:42"/>
    <n v="3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x v="0"/>
    <s v="photography/photobooks"/>
    <n v="108"/>
    <n v="463"/>
    <s v="photography"/>
    <s v="photobooks"/>
    <d v="2016-02-20T09:59:28"/>
    <d v="2016-03-21T08:59:28"/>
    <n v="2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x v="0"/>
    <s v="photography/photobooks"/>
    <n v="111"/>
    <n v="104"/>
    <s v="photography"/>
    <s v="photobooks"/>
    <d v="2015-03-04T13:02:33"/>
    <d v="2015-04-03T12:02:33"/>
    <n v="2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x v="0"/>
    <s v="photography/photobooks"/>
    <n v="120"/>
    <n v="8"/>
    <s v="photography"/>
    <s v="photobooks"/>
    <d v="2015-09-05T10:56:01"/>
    <d v="2015-10-05T10:56:01"/>
    <n v="3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x v="0"/>
    <s v="photography/photobooks"/>
    <n v="103"/>
    <n v="47"/>
    <s v="photography"/>
    <s v="photobooks"/>
    <d v="2016-07-19T20:01:09"/>
    <d v="2016-08-28T20:01:09"/>
    <n v="4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x v="0"/>
    <s v="photography/photobooks"/>
    <n v="116"/>
    <n v="414"/>
    <s v="photography"/>
    <s v="photobooks"/>
    <d v="2016-12-29T11:51:23"/>
    <d v="2017-01-28T11:29:00"/>
    <n v="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x v="0"/>
    <s v="photography/photobooks"/>
    <n v="115"/>
    <n v="42"/>
    <s v="photography"/>
    <s v="photobooks"/>
    <d v="2016-05-15T14:56:32"/>
    <d v="2016-07-14T14:56:32"/>
    <n v="6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x v="0"/>
    <s v="photography/photobooks"/>
    <n v="107"/>
    <n v="109"/>
    <s v="photography"/>
    <s v="photobooks"/>
    <d v="2015-03-05T11:53:49"/>
    <d v="2015-03-25T10:53:49"/>
    <n v="1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x v="0"/>
    <s v="photography/photobooks"/>
    <n v="165"/>
    <n v="81"/>
    <s v="photography"/>
    <s v="photobooks"/>
    <d v="2016-02-05T08:08:33"/>
    <d v="2016-02-25T08:08:33"/>
    <n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x v="0"/>
    <s v="photography/photobooks"/>
    <n v="155"/>
    <n v="52"/>
    <s v="photography"/>
    <s v="photobooks"/>
    <d v="2015-07-24T05:37:40"/>
    <d v="2015-09-12T05:37:40"/>
    <n v="5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x v="0"/>
    <s v="photography/photobooks"/>
    <n v="885"/>
    <n v="35"/>
    <s v="photography"/>
    <s v="photobooks"/>
    <d v="2016-02-10T15:34:05"/>
    <d v="2016-03-11T15:34:05"/>
    <n v="3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x v="0"/>
    <s v="photography/photobooks"/>
    <n v="102"/>
    <n v="104"/>
    <s v="photography"/>
    <s v="photobooks"/>
    <d v="2016-09-23T12:50:40"/>
    <d v="2016-10-23T12:50:40"/>
    <n v="3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x v="1"/>
    <s v="photography/photobooks"/>
    <n v="20"/>
    <n v="55"/>
    <s v="photography"/>
    <s v="photobooks"/>
    <d v="2014-07-05T03:39:39"/>
    <d v="2014-08-03T03:39:39"/>
    <n v="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x v="1"/>
    <s v="photography/photobooks"/>
    <n v="59"/>
    <n v="72"/>
    <s v="photography"/>
    <s v="photobooks"/>
    <d v="2014-07-14T15:31:52"/>
    <d v="2014-08-13T15:31:52"/>
    <n v="3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x v="1"/>
    <s v="photography/photobooks"/>
    <n v="0"/>
    <n v="0"/>
    <s v="photography"/>
    <s v="photobooks"/>
    <d v="2014-08-04T12:38:08"/>
    <d v="2014-08-25T12:38:08"/>
    <n v="21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x v="1"/>
    <s v="photography/photobooks"/>
    <n v="46"/>
    <n v="59"/>
    <s v="photography"/>
    <s v="photobooks"/>
    <d v="2014-07-04T07:48:04"/>
    <d v="2014-08-03T07:48:04"/>
    <n v="3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x v="1"/>
    <s v="photography/photobooks"/>
    <n v="4"/>
    <n v="12"/>
    <s v="photography"/>
    <s v="photobooks"/>
    <d v="2014-07-29T05:27:24"/>
    <d v="2014-09-27T05:27:24"/>
    <n v="6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x v="1"/>
    <s v="photography/photobooks"/>
    <n v="3"/>
    <n v="49"/>
    <s v="photography"/>
    <s v="photobooks"/>
    <d v="2014-12-14T11:39:19"/>
    <d v="2015-01-13T11:39:19"/>
    <n v="3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x v="1"/>
    <s v="photography/photobooks"/>
    <n v="57"/>
    <n v="151"/>
    <s v="photography"/>
    <s v="photobooks"/>
    <d v="2014-09-09T10:43:14"/>
    <d v="2014-10-14T10:43:14"/>
    <n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x v="1"/>
    <s v="photography/photobooks"/>
    <n v="21"/>
    <n v="36"/>
    <s v="photography"/>
    <s v="photobooks"/>
    <d v="2014-09-23T15:30:40"/>
    <d v="2014-10-23T15:30:40"/>
    <n v="3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x v="1"/>
    <s v="photography/photobooks"/>
    <n v="16"/>
    <n v="45"/>
    <s v="photography"/>
    <s v="photobooks"/>
    <d v="2014-05-07T09:13:56"/>
    <d v="2014-07-06T09:13:56"/>
    <n v="6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x v="1"/>
    <s v="photography/photobooks"/>
    <n v="6"/>
    <n v="99"/>
    <s v="photography"/>
    <s v="photobooks"/>
    <d v="2014-12-05T10:14:58"/>
    <d v="2015-01-19T10:14:58"/>
    <n v="4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x v="1"/>
    <s v="photography/photobooks"/>
    <n v="46"/>
    <n v="88"/>
    <s v="photography"/>
    <s v="photobooks"/>
    <d v="2014-10-17T21:14:52"/>
    <d v="2014-11-29T06:59:00"/>
    <n v="4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x v="1"/>
    <s v="photography/photobooks"/>
    <n v="65"/>
    <n v="171"/>
    <s v="photography"/>
    <s v="photobooks"/>
    <d v="2014-09-09T15:26:00"/>
    <d v="2014-10-24T15:26:00"/>
    <n v="4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x v="1"/>
    <s v="photography/photobooks"/>
    <n v="7"/>
    <n v="84"/>
    <s v="photography"/>
    <s v="photobooks"/>
    <d v="2014-09-23T14:57:51"/>
    <d v="2014-10-29T14:57:51"/>
    <n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x v="1"/>
    <s v="photography/photobooks"/>
    <n v="14"/>
    <n v="65"/>
    <s v="photography"/>
    <s v="photobooks"/>
    <d v="2015-01-21T00:34:13"/>
    <d v="2015-02-20T00:34:13"/>
    <n v="3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x v="1"/>
    <s v="photography/photobooks"/>
    <n v="2"/>
    <n v="66"/>
    <s v="photography"/>
    <s v="photobooks"/>
    <d v="2015-02-10T12:43:15"/>
    <d v="2015-03-27T11:43:15"/>
    <n v="44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x v="1"/>
    <s v="photography/photobooks"/>
    <n v="36"/>
    <n v="105"/>
    <s v="photography"/>
    <s v="photobooks"/>
    <d v="2016-08-03T08:36:20"/>
    <d v="2016-09-02T08:36:20"/>
    <n v="3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x v="1"/>
    <s v="photography/photobooks"/>
    <n v="40"/>
    <n v="78"/>
    <s v="photography"/>
    <s v="photobooks"/>
    <d v="2016-05-03T06:25:10"/>
    <d v="2016-07-02T06:25:10"/>
    <n v="6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x v="1"/>
    <s v="photography/photobooks"/>
    <n v="26"/>
    <n v="59"/>
    <s v="photography"/>
    <s v="photobooks"/>
    <d v="2016-08-15T06:49:05"/>
    <d v="2016-09-15T06:49:05"/>
    <n v="3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x v="1"/>
    <s v="photography/photobooks"/>
    <n v="15"/>
    <n v="71"/>
    <s v="photography"/>
    <s v="photobooks"/>
    <d v="2016-01-19T05:48:09"/>
    <d v="2016-02-21T05:48:09"/>
    <n v="3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x v="1"/>
    <s v="photography/photobooks"/>
    <n v="24"/>
    <n v="51"/>
    <s v="photography"/>
    <s v="photobooks"/>
    <d v="2015-04-21T14:47:58"/>
    <d v="2015-05-21T14:47:58"/>
    <n v="3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x v="1"/>
    <s v="photography/photobooks"/>
    <n v="40"/>
    <n v="60"/>
    <s v="photography"/>
    <s v="photobooks"/>
    <d v="2014-12-30T07:44:00"/>
    <d v="2015-01-30T19:25:00"/>
    <n v="3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x v="1"/>
    <s v="photography/photobooks"/>
    <n v="20"/>
    <n v="45"/>
    <s v="photography"/>
    <s v="photobooks"/>
    <d v="2014-09-14T19:14:15"/>
    <d v="2014-10-15T16:00:00"/>
    <n v="3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x v="1"/>
    <s v="photography/photobooks"/>
    <n v="48"/>
    <n v="31"/>
    <s v="photography"/>
    <s v="photobooks"/>
    <d v="2014-11-15T05:12:57"/>
    <d v="2014-12-15T05:12:57"/>
    <n v="3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x v="1"/>
    <s v="photography/photobooks"/>
    <n v="15"/>
    <n v="64"/>
    <s v="photography"/>
    <s v="photobooks"/>
    <d v="2015-03-05T07:43:57"/>
    <d v="2015-04-04T06:43:57"/>
    <n v="29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x v="1"/>
    <s v="photography/photobooks"/>
    <n v="1"/>
    <n v="19"/>
    <s v="photography"/>
    <s v="photobooks"/>
    <d v="2014-10-01T14:45:42"/>
    <d v="2014-10-31T14:45:42"/>
    <n v="3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x v="1"/>
    <s v="photography/photobooks"/>
    <n v="1"/>
    <n v="10"/>
    <s v="photography"/>
    <s v="photobooks"/>
    <d v="2014-11-12T22:00:03"/>
    <d v="2015-01-11T22:00:03"/>
    <n v="6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x v="1"/>
    <s v="photography/photobooks"/>
    <n v="5"/>
    <n v="109"/>
    <s v="photography"/>
    <s v="photobooks"/>
    <d v="2015-01-06T08:11:18"/>
    <d v="2015-02-05T08:11:18"/>
    <n v="3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x v="1"/>
    <s v="photography/photobooks"/>
    <n v="4"/>
    <n v="27"/>
    <s v="photography"/>
    <s v="photobooks"/>
    <d v="2014-11-30T09:46:05"/>
    <d v="2015-01-29T09:46:05"/>
    <n v="6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x v="1"/>
    <s v="photography/photobooks"/>
    <n v="61"/>
    <n v="110"/>
    <s v="photography"/>
    <s v="photobooks"/>
    <d v="2015-07-03T16:44:42"/>
    <d v="2015-08-09T22:59:00"/>
    <n v="3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x v="1"/>
    <s v="photography/photobooks"/>
    <n v="1"/>
    <n v="20"/>
    <s v="photography"/>
    <s v="photobooks"/>
    <d v="2014-10-28T13:24:00"/>
    <d v="2014-11-27T14:24:00"/>
    <n v="3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x v="1"/>
    <s v="photography/photobooks"/>
    <n v="11"/>
    <n v="55"/>
    <s v="photography"/>
    <s v="photobooks"/>
    <d v="2015-01-07T05:13:42"/>
    <d v="2015-02-11T05:13:42"/>
    <n v="3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x v="1"/>
    <s v="photography/photobooks"/>
    <n v="39"/>
    <n v="134"/>
    <s v="photography"/>
    <s v="photobooks"/>
    <d v="2016-09-14T22:55:41"/>
    <d v="2016-10-14T08:00:00"/>
    <n v="29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x v="1"/>
    <s v="photography/photobooks"/>
    <n v="22"/>
    <n v="49"/>
    <s v="photography"/>
    <s v="photobooks"/>
    <d v="2016-05-25T02:32:46"/>
    <d v="2016-07-24T02:32:46"/>
    <n v="6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x v="1"/>
    <s v="photography/photobooks"/>
    <n v="68"/>
    <n v="48"/>
    <s v="photography"/>
    <s v="photobooks"/>
    <d v="2016-11-15T05:39:49"/>
    <d v="2016-12-15T05:39:49"/>
    <n v="3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x v="1"/>
    <s v="photography/photobooks"/>
    <n v="14"/>
    <n v="59"/>
    <s v="photography"/>
    <s v="photobooks"/>
    <d v="2015-12-05T23:50:33"/>
    <d v="2016-02-03T23:50:33"/>
    <n v="6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x v="1"/>
    <s v="photography/photobooks"/>
    <n v="2"/>
    <n v="12"/>
    <s v="photography"/>
    <s v="photobooks"/>
    <d v="2014-10-22T12:13:28"/>
    <d v="2014-11-11T13:13:28"/>
    <n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x v="1"/>
    <s v="photography/photobooks"/>
    <n v="20"/>
    <n v="84"/>
    <s v="photography"/>
    <s v="photobooks"/>
    <d v="2016-09-10T06:32:50"/>
    <d v="2016-10-10T06:32:50"/>
    <n v="3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x v="1"/>
    <s v="photography/photobooks"/>
    <n v="14"/>
    <n v="64"/>
    <s v="photography"/>
    <s v="photobooks"/>
    <d v="2015-11-13T07:51:08"/>
    <d v="2015-12-15T04:10:00"/>
    <n v="3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x v="1"/>
    <s v="photography/photobooks"/>
    <n v="48"/>
    <n v="94"/>
    <s v="photography"/>
    <s v="photobooks"/>
    <d v="2015-06-04T03:20:30"/>
    <d v="2015-06-27T13:59:00"/>
    <n v="23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x v="1"/>
    <s v="photography/photobooks"/>
    <n v="31"/>
    <n v="72"/>
    <s v="photography"/>
    <s v="photobooks"/>
    <d v="2015-01-13T17:43:02"/>
    <d v="2015-02-13T17:43:02"/>
    <n v="3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x v="1"/>
    <s v="photography/photobooks"/>
    <n v="35"/>
    <n v="105"/>
    <s v="photography"/>
    <s v="photobooks"/>
    <d v="2015-10-05T08:16:44"/>
    <d v="2015-11-14T09:16:44"/>
    <n v="4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x v="1"/>
    <s v="photography/photobooks"/>
    <n v="36"/>
    <n v="67"/>
    <s v="photography"/>
    <s v="photobooks"/>
    <d v="2015-08-31T11:17:38"/>
    <d v="2015-10-02T10:00:00"/>
    <n v="31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x v="1"/>
    <s v="photography/photobooks"/>
    <n v="3"/>
    <n v="74"/>
    <s v="photography"/>
    <s v="photobooks"/>
    <d v="2014-08-26T07:19:09"/>
    <d v="2014-09-30T07:19:09"/>
    <n v="3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x v="1"/>
    <s v="photography/photobooks"/>
    <n v="11"/>
    <n v="69"/>
    <s v="photography"/>
    <s v="photobooks"/>
    <d v="2014-08-28T17:38:33"/>
    <d v="2014-09-27T17:38:33"/>
    <n v="3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x v="1"/>
    <s v="photography/photobooks"/>
    <n v="41"/>
    <n v="121"/>
    <s v="photography"/>
    <s v="photobooks"/>
    <d v="2017-01-07T08:20:30"/>
    <d v="2017-02-11T08:20:30"/>
    <n v="35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x v="1"/>
    <s v="photography/photobooks"/>
    <n v="11"/>
    <n v="42"/>
    <s v="photography"/>
    <s v="photobooks"/>
    <d v="2015-01-25T13:47:19"/>
    <d v="2015-03-01T13:47:19"/>
    <n v="35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x v="1"/>
    <s v="photography/photobooks"/>
    <n v="3"/>
    <n v="8"/>
    <s v="photography"/>
    <s v="photobooks"/>
    <d v="2014-08-09T13:50:26"/>
    <d v="2014-08-21T13:50:26"/>
    <n v="1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x v="1"/>
    <s v="photography/photobooks"/>
    <n v="0"/>
    <n v="2"/>
    <s v="photography"/>
    <s v="photobooks"/>
    <d v="2014-08-25T02:24:30"/>
    <d v="2014-10-23T20:00:00"/>
    <n v="5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x v="1"/>
    <s v="photography/photobooks"/>
    <n v="13"/>
    <n v="38"/>
    <s v="photography"/>
    <s v="photobooks"/>
    <d v="2016-06-02T23:38:56"/>
    <d v="2016-07-02T23:38:56"/>
    <n v="3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x v="1"/>
    <s v="photography/photobooks"/>
    <n v="0"/>
    <n v="0"/>
    <s v="photography"/>
    <s v="photobooks"/>
    <d v="2014-07-09T13:20:12"/>
    <d v="2014-08-08T13:20:12"/>
    <n v="3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x v="1"/>
    <s v="photography/photobooks"/>
    <n v="49"/>
    <n v="42"/>
    <s v="photography"/>
    <s v="photobooks"/>
    <d v="2015-01-28T23:32:16"/>
    <d v="2015-02-27T23:32:16"/>
    <n v="3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x v="1"/>
    <s v="photography/photobooks"/>
    <n v="0"/>
    <n v="0"/>
    <s v="photography"/>
    <s v="photobooks"/>
    <d v="2015-06-17T13:45:37"/>
    <d v="2015-07-01T13:45:37"/>
    <n v="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x v="1"/>
    <s v="photography/photobooks"/>
    <n v="2"/>
    <n v="85"/>
    <s v="photography"/>
    <s v="photobooks"/>
    <d v="2016-06-27T13:01:43"/>
    <d v="2016-07-25T11:00:00"/>
    <n v="27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x v="1"/>
    <s v="photography/photobooks"/>
    <n v="52"/>
    <n v="94"/>
    <s v="photography"/>
    <s v="photobooks"/>
    <d v="2016-12-01T07:53:27"/>
    <d v="2017-01-29T22:59:00"/>
    <n v="59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x v="1"/>
    <s v="photography/photobooks"/>
    <n v="0"/>
    <n v="0"/>
    <s v="photography"/>
    <s v="photobooks"/>
    <d v="2015-03-03T21:37:30"/>
    <d v="2015-04-02T20:37:30"/>
    <n v="2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x v="1"/>
    <s v="photography/photobooks"/>
    <n v="2"/>
    <n v="6"/>
    <s v="photography"/>
    <s v="photobooks"/>
    <d v="2014-06-30T10:03:16"/>
    <d v="2014-07-30T10:03:16"/>
    <n v="3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x v="1"/>
    <s v="photography/photobooks"/>
    <n v="7"/>
    <n v="213"/>
    <s v="photography"/>
    <s v="photobooks"/>
    <d v="2015-03-01T18:01:30"/>
    <d v="2015-03-31T17:01:30"/>
    <n v="2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x v="0"/>
    <s v="music/rock"/>
    <n v="135"/>
    <n v="59"/>
    <s v="music"/>
    <s v="rock"/>
    <d v="2012-01-17T23:39:27"/>
    <d v="2012-03-02T23:39:27"/>
    <n v="4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x v="0"/>
    <s v="music/rock"/>
    <n v="100"/>
    <n v="27"/>
    <s v="music"/>
    <s v="rock"/>
    <d v="2013-12-26T11:07:42"/>
    <d v="2014-01-31T11:01:00"/>
    <n v="3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x v="0"/>
    <s v="music/rock"/>
    <n v="116"/>
    <n v="25"/>
    <s v="music"/>
    <s v="rock"/>
    <d v="2012-09-24T08:26:16"/>
    <d v="2012-10-24T08:26:16"/>
    <n v="30"/>
  </r>
  <r>
    <n v="1824"/>
    <s v="Tin Man's Broken Wisdom Fund"/>
    <s v="cd fund raiser"/>
    <n v="3000"/>
    <n v="3002"/>
    <x v="0"/>
    <s v="US"/>
    <s v="USD"/>
    <n v="1389146880"/>
    <n v="1387403967"/>
    <b v="0"/>
    <n v="40"/>
    <x v="0"/>
    <s v="music/rock"/>
    <n v="100"/>
    <n v="75"/>
    <s v="music"/>
    <s v="rock"/>
    <d v="2013-12-18T13:59:27"/>
    <d v="2014-01-07T18:08:00"/>
    <n v="2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x v="0"/>
    <s v="music/rock"/>
    <n v="105"/>
    <n v="42"/>
    <s v="music"/>
    <s v="rock"/>
    <d v="2013-06-18T12:01:43"/>
    <d v="2013-07-11T12:01:43"/>
    <n v="2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x v="0"/>
    <s v="music/rock"/>
    <n v="101"/>
    <n v="53"/>
    <s v="music"/>
    <s v="rock"/>
    <d v="2014-01-18T14:10:17"/>
    <d v="2014-02-17T14:10:17"/>
    <n v="3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x v="0"/>
    <s v="music/rock"/>
    <n v="101"/>
    <n v="84"/>
    <s v="music"/>
    <s v="rock"/>
    <d v="2011-01-11T23:49:21"/>
    <d v="2011-03-02T23:49:21"/>
    <n v="5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x v="0"/>
    <s v="music/rock"/>
    <n v="100"/>
    <n v="417"/>
    <s v="music"/>
    <s v="rock"/>
    <d v="2014-04-07T13:35:30"/>
    <d v="2014-05-09T14:00:00"/>
    <n v="3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x v="0"/>
    <s v="music/rock"/>
    <n v="167"/>
    <n v="76"/>
    <s v="music"/>
    <s v="rock"/>
    <d v="2010-12-03T18:06:11"/>
    <d v="2011-01-21T14:00:00"/>
    <n v="4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x v="0"/>
    <s v="music/rock"/>
    <n v="102"/>
    <n v="67"/>
    <s v="music"/>
    <s v="rock"/>
    <d v="2014-01-25T08:25:07"/>
    <d v="2014-02-24T08:25:07"/>
    <n v="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x v="0"/>
    <s v="music/rock"/>
    <n v="103"/>
    <n v="74"/>
    <s v="music"/>
    <s v="rock"/>
    <d v="2012-04-27T15:54:23"/>
    <d v="2012-05-12T15:54:23"/>
    <n v="1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x v="0"/>
    <s v="music/rock"/>
    <n v="143"/>
    <n v="25"/>
    <s v="music"/>
    <s v="rock"/>
    <d v="2011-02-02T04:57:07"/>
    <d v="2011-03-04T04:57:07"/>
    <n v="3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x v="0"/>
    <s v="music/rock"/>
    <n v="263"/>
    <n v="42"/>
    <s v="music"/>
    <s v="rock"/>
    <d v="2013-01-28T17:03:23"/>
    <d v="2013-03-01T23:59:00"/>
    <n v="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x v="0"/>
    <s v="music/rock"/>
    <n v="118"/>
    <n v="131"/>
    <s v="music"/>
    <s v="rock"/>
    <d v="2014-12-15T15:08:15"/>
    <d v="2015-01-24T15:08:15"/>
    <n v="4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x v="0"/>
    <s v="music/rock"/>
    <n v="104"/>
    <n v="47"/>
    <s v="music"/>
    <s v="rock"/>
    <d v="2016-03-01T08:51:11"/>
    <d v="2016-03-31T07:51:11"/>
    <n v="29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x v="0"/>
    <s v="music/rock"/>
    <n v="200"/>
    <n v="182"/>
    <s v="music"/>
    <s v="rock"/>
    <d v="2013-01-31T11:25:29"/>
    <d v="2013-02-17T11:25:29"/>
    <n v="1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x v="0"/>
    <s v="music/rock"/>
    <n v="307"/>
    <n v="61"/>
    <s v="music"/>
    <s v="rock"/>
    <d v="2012-01-17T17:08:55"/>
    <d v="2012-03-17T16:08:55"/>
    <n v="5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x v="0"/>
    <s v="music/rock"/>
    <n v="100"/>
    <n v="36"/>
    <s v="music"/>
    <s v="rock"/>
    <d v="2011-09-02T10:52:37"/>
    <d v="2011-09-30T19:00:00"/>
    <n v="2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x v="0"/>
    <s v="music/rock"/>
    <n v="205"/>
    <n v="46"/>
    <s v="music"/>
    <s v="rock"/>
    <d v="2016-09-01T09:19:42"/>
    <d v="2016-10-01T09:19:42"/>
    <n v="3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x v="0"/>
    <s v="music/rock"/>
    <n v="109"/>
    <n v="75"/>
    <s v="music"/>
    <s v="rock"/>
    <d v="2013-04-17T18:18:30"/>
    <d v="2013-05-06T20:59:00"/>
    <n v="1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x v="0"/>
    <s v="music/rock"/>
    <n v="102"/>
    <n v="51"/>
    <s v="music"/>
    <s v="rock"/>
    <d v="2014-04-16T12:17:25"/>
    <d v="2014-05-19T20:59:00"/>
    <n v="3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x v="0"/>
    <s v="music/rock"/>
    <n v="125"/>
    <n v="119"/>
    <s v="music"/>
    <s v="rock"/>
    <d v="2015-01-27T07:09:41"/>
    <d v="2015-03-01T21:59:00"/>
    <n v="3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x v="0"/>
    <s v="music/rock"/>
    <n v="124"/>
    <n v="93"/>
    <s v="music"/>
    <s v="rock"/>
    <d v="2011-01-21T15:52:34"/>
    <d v="2011-02-20T15:52:34"/>
    <n v="3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x v="0"/>
    <s v="music/rock"/>
    <n v="101"/>
    <n v="76"/>
    <s v="music"/>
    <s v="rock"/>
    <d v="2011-05-03T15:21:54"/>
    <d v="2011-06-10T19:00:00"/>
    <n v="3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x v="0"/>
    <s v="music/rock"/>
    <n v="100"/>
    <n v="53"/>
    <s v="music"/>
    <s v="rock"/>
    <d v="2016-06-01T23:59:58"/>
    <d v="2016-06-16T20:55:00"/>
    <n v="1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x v="0"/>
    <s v="music/rock"/>
    <n v="138"/>
    <n v="99"/>
    <s v="music"/>
    <s v="rock"/>
    <d v="2012-11-15T07:36:17"/>
    <d v="2012-12-15T07:36:17"/>
    <n v="3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x v="0"/>
    <s v="music/rock"/>
    <n v="121"/>
    <n v="80"/>
    <s v="music"/>
    <s v="rock"/>
    <d v="2015-03-30T21:40:32"/>
    <d v="2015-04-20T21:40:32"/>
    <n v="2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x v="0"/>
    <s v="music/rock"/>
    <n v="107"/>
    <n v="134"/>
    <s v="music"/>
    <s v="rock"/>
    <d v="2011-05-28T10:54:48"/>
    <d v="2011-07-30T22:59:00"/>
    <n v="63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x v="0"/>
    <s v="music/rock"/>
    <n v="100"/>
    <n v="38"/>
    <s v="music"/>
    <s v="rock"/>
    <d v="2012-09-17T12:17:39"/>
    <d v="2012-10-17T12:17:39"/>
    <n v="3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x v="0"/>
    <s v="music/rock"/>
    <n v="102"/>
    <n v="51"/>
    <s v="music"/>
    <s v="rock"/>
    <d v="2014-06-10T15:01:40"/>
    <d v="2014-07-10T15:01:40"/>
    <n v="3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x v="0"/>
    <s v="music/rock"/>
    <n v="100"/>
    <n v="50"/>
    <s v="music"/>
    <s v="rock"/>
    <d v="2014-07-07T13:45:38"/>
    <d v="2014-07-27T17:00:00"/>
    <n v="2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x v="0"/>
    <s v="music/rock"/>
    <n v="117"/>
    <n v="134"/>
    <s v="music"/>
    <s v="rock"/>
    <d v="2015-03-18T10:30:52"/>
    <d v="2015-04-24T16:00:00"/>
    <n v="3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x v="0"/>
    <s v="music/rock"/>
    <n v="102"/>
    <n v="58"/>
    <s v="music"/>
    <s v="rock"/>
    <d v="2012-09-24T17:26:57"/>
    <d v="2012-11-13T18:26:57"/>
    <n v="5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x v="0"/>
    <s v="music/rock"/>
    <n v="102"/>
    <n v="88"/>
    <s v="music"/>
    <s v="rock"/>
    <d v="2013-04-23T16:30:37"/>
    <d v="2013-05-23T16:30:37"/>
    <n v="3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x v="0"/>
    <s v="music/rock"/>
    <n v="154"/>
    <n v="71"/>
    <s v="music"/>
    <s v="rock"/>
    <d v="2013-11-22T04:55:40"/>
    <d v="2014-01-06T04:55:40"/>
    <n v="4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x v="0"/>
    <s v="music/rock"/>
    <n v="101"/>
    <n v="53"/>
    <s v="music"/>
    <s v="rock"/>
    <d v="2014-06-27T12:31:12"/>
    <d v="2014-07-18T12:31:12"/>
    <n v="2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x v="0"/>
    <s v="music/rock"/>
    <n v="100"/>
    <n v="136"/>
    <s v="music"/>
    <s v="rock"/>
    <d v="2014-08-13T10:26:53"/>
    <d v="2014-09-12T10:26:53"/>
    <n v="3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x v="0"/>
    <s v="music/rock"/>
    <n v="109"/>
    <n v="41"/>
    <s v="music"/>
    <s v="rock"/>
    <d v="2011-10-16T20:48:41"/>
    <d v="2011-12-15T21:48:41"/>
    <n v="6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x v="0"/>
    <s v="music/rock"/>
    <n v="132"/>
    <n v="71"/>
    <s v="music"/>
    <s v="rock"/>
    <d v="2011-08-23T10:28:49"/>
    <d v="2011-09-22T10:28:49"/>
    <n v="3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x v="0"/>
    <s v="music/rock"/>
    <n v="133"/>
    <n v="53"/>
    <s v="music"/>
    <s v="rock"/>
    <d v="2014-01-16T09:01:24"/>
    <d v="2014-02-06T09:01:24"/>
    <n v="2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x v="1"/>
    <s v="games/mobile games"/>
    <n v="0"/>
    <n v="0"/>
    <s v="games"/>
    <s v="mobile games"/>
    <d v="2014-12-26T23:12:21"/>
    <d v="2015-01-25T23:12:21"/>
    <n v="3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x v="1"/>
    <s v="games/mobile games"/>
    <n v="8"/>
    <n v="91"/>
    <s v="games"/>
    <s v="mobile games"/>
    <d v="2017-01-20T03:49:34"/>
    <d v="2017-03-07T23:30:00"/>
    <n v="4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x v="1"/>
    <s v="games/mobile games"/>
    <n v="0"/>
    <n v="5"/>
    <s v="games"/>
    <s v="mobile games"/>
    <d v="2014-05-13T11:08:05"/>
    <d v="2014-06-12T11:08:05"/>
    <n v="3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x v="1"/>
    <s v="games/mobile games"/>
    <n v="43"/>
    <n v="58"/>
    <s v="games"/>
    <s v="mobile games"/>
    <d v="2014-04-04T09:11:40"/>
    <d v="2014-05-04T09:11:40"/>
    <n v="3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x v="1"/>
    <s v="games/mobile games"/>
    <n v="0"/>
    <n v="2"/>
    <s v="games"/>
    <s v="mobile games"/>
    <d v="2016-10-02T00:49:07"/>
    <d v="2016-11-06T01:49:07"/>
    <n v="3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x v="1"/>
    <s v="games/mobile games"/>
    <n v="1"/>
    <n v="63"/>
    <s v="games"/>
    <s v="mobile games"/>
    <d v="2017-01-06T21:54:57"/>
    <d v="2017-02-28T20:00:00"/>
    <n v="5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x v="1"/>
    <s v="games/mobile games"/>
    <n v="0"/>
    <n v="10"/>
    <s v="games"/>
    <s v="mobile games"/>
    <d v="2016-10-06T14:11:52"/>
    <d v="2016-11-05T14:11:52"/>
    <n v="3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x v="1"/>
    <s v="games/mobile games"/>
    <n v="5"/>
    <n v="72"/>
    <s v="games"/>
    <s v="mobile games"/>
    <d v="2015-11-20T10:42:05"/>
    <d v="2015-12-14T23:59:00"/>
    <n v="2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x v="1"/>
    <s v="games/mobile games"/>
    <n v="0"/>
    <n v="0"/>
    <s v="games"/>
    <s v="mobile games"/>
    <d v="2016-12-04T16:04:09"/>
    <d v="2017-01-03T16:04:09"/>
    <n v="3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x v="1"/>
    <s v="games/mobile games"/>
    <n v="10"/>
    <n v="33"/>
    <s v="games"/>
    <s v="mobile games"/>
    <d v="2016-01-02T00:32:15"/>
    <d v="2016-01-30T20:17:00"/>
    <n v="2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x v="1"/>
    <s v="games/mobile games"/>
    <n v="72"/>
    <n v="49"/>
    <s v="games"/>
    <s v="mobile games"/>
    <d v="2014-10-11T10:48:21"/>
    <d v="2014-11-20T11:48:21"/>
    <n v="4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x v="1"/>
    <s v="games/mobile games"/>
    <n v="1"/>
    <n v="16"/>
    <s v="games"/>
    <s v="mobile games"/>
    <d v="2015-05-30T19:06:42"/>
    <d v="2015-06-29T19:06:42"/>
    <n v="3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x v="1"/>
    <s v="games/mobile games"/>
    <n v="0"/>
    <n v="18"/>
    <s v="games"/>
    <s v="mobile games"/>
    <d v="2015-06-09T06:46:50"/>
    <d v="2015-07-08T08:45:00"/>
    <n v="2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x v="1"/>
    <s v="games/mobile games"/>
    <n v="0"/>
    <n v="13"/>
    <s v="games"/>
    <s v="mobile games"/>
    <d v="2016-06-08T15:15:33"/>
    <d v="2016-06-28T15:15:33"/>
    <n v="2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x v="1"/>
    <s v="games/mobile games"/>
    <n v="1"/>
    <n v="17"/>
    <s v="games"/>
    <s v="mobile games"/>
    <d v="2016-06-07T13:35:08"/>
    <d v="2016-08-06T13:35:08"/>
    <n v="6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x v="1"/>
    <s v="games/mobile games"/>
    <n v="0"/>
    <n v="0"/>
    <s v="games"/>
    <s v="mobile games"/>
    <d v="2014-05-16T22:50:05"/>
    <d v="2014-06-15T22:50:05"/>
    <n v="3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x v="1"/>
    <s v="games/mobile games"/>
    <n v="0"/>
    <n v="0"/>
    <s v="games"/>
    <s v="mobile games"/>
    <d v="2015-01-30T16:42:05"/>
    <d v="2015-02-28T16:42:05"/>
    <n v="29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x v="1"/>
    <s v="games/mobile games"/>
    <n v="0"/>
    <n v="0"/>
    <s v="games"/>
    <s v="mobile games"/>
    <d v="2014-05-13T16:12:35"/>
    <d v="2014-06-12T16:12:35"/>
    <n v="3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x v="1"/>
    <s v="games/mobile games"/>
    <n v="0"/>
    <n v="3"/>
    <s v="games"/>
    <s v="mobile games"/>
    <d v="2016-02-13T07:35:29"/>
    <d v="2016-03-14T06:35:29"/>
    <n v="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x v="1"/>
    <s v="games/mobile games"/>
    <n v="20"/>
    <n v="42"/>
    <s v="games"/>
    <s v="mobile games"/>
    <d v="2016-03-01T05:36:20"/>
    <d v="2016-03-30T04:36:20"/>
    <n v="2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x v="0"/>
    <s v="music/indie rock"/>
    <n v="173"/>
    <n v="49"/>
    <s v="music"/>
    <s v="indie rock"/>
    <d v="2015-02-07T19:39:49"/>
    <d v="2015-03-09T18:39:49"/>
    <n v="2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x v="0"/>
    <s v="music/indie rock"/>
    <n v="101"/>
    <n v="42"/>
    <s v="music"/>
    <s v="indie rock"/>
    <d v="2012-06-07T14:46:52"/>
    <d v="2012-07-10T15:48:00"/>
    <n v="3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x v="0"/>
    <s v="music/indie rock"/>
    <n v="105"/>
    <n v="33"/>
    <s v="music"/>
    <s v="indie rock"/>
    <d v="2012-03-09T14:45:08"/>
    <d v="2012-04-08T13:45:08"/>
    <n v="2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x v="0"/>
    <s v="music/indie rock"/>
    <n v="135"/>
    <n v="52"/>
    <s v="music"/>
    <s v="indie rock"/>
    <d v="2012-10-22T20:45:35"/>
    <d v="2012-11-27T04:00:00"/>
    <n v="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x v="0"/>
    <s v="music/indie rock"/>
    <n v="116"/>
    <n v="51"/>
    <s v="music"/>
    <s v="indie rock"/>
    <d v="2012-07-08T18:15:10"/>
    <d v="2012-08-10T14:00:00"/>
    <n v="3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x v="0"/>
    <s v="music/indie rock"/>
    <n v="102"/>
    <n v="42"/>
    <s v="music"/>
    <s v="indie rock"/>
    <d v="2014-10-13T13:45:38"/>
    <d v="2014-11-12T14:45:38"/>
    <n v="3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x v="0"/>
    <s v="music/indie rock"/>
    <n v="111"/>
    <n v="417"/>
    <s v="music"/>
    <s v="indie rock"/>
    <d v="2015-11-15T11:12:12"/>
    <d v="2015-12-03T13:30:00"/>
    <n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x v="0"/>
    <s v="music/indie rock"/>
    <n v="166"/>
    <n v="47"/>
    <s v="music"/>
    <s v="indie rock"/>
    <d v="2010-04-30T21:45:32"/>
    <d v="2010-05-31T20:59:00"/>
    <n v="3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x v="0"/>
    <s v="music/indie rock"/>
    <n v="107"/>
    <n v="48"/>
    <s v="music"/>
    <s v="indie rock"/>
    <d v="2013-01-25T11:02:26"/>
    <d v="2013-03-11T10:02:26"/>
    <n v="4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x v="0"/>
    <s v="music/indie rock"/>
    <n v="145"/>
    <n v="71"/>
    <s v="music"/>
    <s v="indie rock"/>
    <d v="2012-11-15T10:52:08"/>
    <d v="2012-12-15T10:52:08"/>
    <n v="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x v="0"/>
    <s v="music/indie rock"/>
    <n v="106"/>
    <n v="88"/>
    <s v="music"/>
    <s v="indie rock"/>
    <d v="2010-06-06T11:09:14"/>
    <d v="2010-07-21T22:00:00"/>
    <n v="45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x v="0"/>
    <s v="music/indie rock"/>
    <n v="137"/>
    <n v="26"/>
    <s v="music"/>
    <s v="indie rock"/>
    <d v="2011-05-08T07:18:01"/>
    <d v="2011-06-07T07:18:01"/>
    <n v="3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x v="0"/>
    <s v="music/indie rock"/>
    <n v="104"/>
    <n v="58"/>
    <s v="music"/>
    <s v="indie rock"/>
    <d v="2011-03-30T14:36:25"/>
    <d v="2011-04-15T19:59:00"/>
    <n v="1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x v="0"/>
    <s v="music/indie rock"/>
    <n v="115"/>
    <n v="57"/>
    <s v="music"/>
    <s v="indie rock"/>
    <d v="2012-01-12T13:43:03"/>
    <d v="2012-02-12T13:43:03"/>
    <n v="3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x v="0"/>
    <s v="music/indie rock"/>
    <n v="102"/>
    <n v="196"/>
    <s v="music"/>
    <s v="indie rock"/>
    <d v="2015-09-20T09:55:22"/>
    <d v="2015-10-20T09:55:22"/>
    <n v="3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x v="0"/>
    <s v="music/indie rock"/>
    <n v="124"/>
    <n v="43"/>
    <s v="music"/>
    <s v="indie rock"/>
    <d v="2012-03-13T09:02:45"/>
    <d v="2012-04-12T09:02:45"/>
    <n v="3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x v="0"/>
    <s v="music/indie rock"/>
    <n v="102"/>
    <n v="36"/>
    <s v="music"/>
    <s v="indie rock"/>
    <d v="2014-02-10T06:00:06"/>
    <d v="2014-03-04T13:00:00"/>
    <n v="2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x v="0"/>
    <s v="music/indie rock"/>
    <n v="145"/>
    <n v="69"/>
    <s v="music"/>
    <s v="indie rock"/>
    <d v="2015-12-27T20:37:53"/>
    <d v="2016-02-01T10:00:00"/>
    <n v="3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x v="0"/>
    <s v="music/indie rock"/>
    <n v="133"/>
    <n v="29"/>
    <s v="music"/>
    <s v="indie rock"/>
    <d v="2015-02-23T14:36:06"/>
    <d v="2015-03-25T13:36:06"/>
    <n v="2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x v="0"/>
    <s v="music/indie rock"/>
    <n v="109"/>
    <n v="51"/>
    <s v="music"/>
    <s v="indie rock"/>
    <d v="2012-09-08T12:55:31"/>
    <d v="2012-10-06T01:59:00"/>
    <n v="27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x v="1"/>
    <s v="technology/gadgets"/>
    <n v="3"/>
    <n v="107"/>
    <s v="technology"/>
    <s v="gadgets"/>
    <d v="2015-04-22T05:02:09"/>
    <d v="2015-05-22T05:00:00"/>
    <n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x v="1"/>
    <s v="technology/gadgets"/>
    <n v="1"/>
    <n v="4"/>
    <s v="technology"/>
    <s v="gadgets"/>
    <d v="2015-02-02T10:57:27"/>
    <d v="2015-03-04T10:57:27"/>
    <n v="3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x v="1"/>
    <s v="technology/gadgets"/>
    <n v="47"/>
    <n v="34"/>
    <s v="technology"/>
    <s v="gadgets"/>
    <d v="2016-11-28T10:29:51"/>
    <d v="2017-01-27T10:29:51"/>
    <n v="6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x v="1"/>
    <s v="technology/gadgets"/>
    <n v="0"/>
    <n v="25"/>
    <s v="technology"/>
    <s v="gadgets"/>
    <d v="2015-11-18T08:27:01"/>
    <d v="2016-01-02T08:27:01"/>
    <n v="4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x v="1"/>
    <s v="technology/gadgets"/>
    <n v="0"/>
    <n v="11"/>
    <s v="technology"/>
    <s v="gadgets"/>
    <d v="2014-08-08T14:13:14"/>
    <d v="2014-09-07T14:13:14"/>
    <n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x v="1"/>
    <s v="technology/gadgets"/>
    <n v="43"/>
    <n v="216"/>
    <s v="technology"/>
    <s v="gadgets"/>
    <d v="2016-05-24T08:06:23"/>
    <d v="2016-06-23T08:06:23"/>
    <n v="3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x v="1"/>
    <s v="technology/gadgets"/>
    <n v="0"/>
    <n v="21"/>
    <s v="technology"/>
    <s v="gadgets"/>
    <d v="2014-05-08T06:05:25"/>
    <d v="2014-05-23T06:05:25"/>
    <n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x v="1"/>
    <s v="technology/gadgets"/>
    <n v="2"/>
    <n v="108"/>
    <s v="technology"/>
    <s v="gadgets"/>
    <d v="2016-11-29T14:01:40"/>
    <d v="2016-12-29T14:01:40"/>
    <n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x v="1"/>
    <s v="technology/gadgets"/>
    <n v="14"/>
    <n v="130"/>
    <s v="technology"/>
    <s v="gadgets"/>
    <d v="2014-09-23T02:17:59"/>
    <d v="2014-10-23T02:17:59"/>
    <n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x v="1"/>
    <s v="technology/gadgets"/>
    <n v="39"/>
    <n v="117"/>
    <s v="technology"/>
    <s v="gadgets"/>
    <d v="2015-09-17T15:06:57"/>
    <d v="2015-10-31T14:45:00"/>
    <n v="43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x v="1"/>
    <s v="technology/gadgets"/>
    <n v="0"/>
    <n v="10"/>
    <s v="technology"/>
    <s v="gadgets"/>
    <d v="2014-07-09T16:48:54"/>
    <d v="2014-08-08T16:48:54"/>
    <n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x v="1"/>
    <s v="technology/gadgets"/>
    <n v="59"/>
    <n v="71"/>
    <s v="technology"/>
    <s v="gadgets"/>
    <d v="2015-05-04T21:26:00"/>
    <d v="2015-06-03T21:26:00"/>
    <n v="3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x v="1"/>
    <s v="technology/gadgets"/>
    <n v="1"/>
    <n v="25"/>
    <s v="technology"/>
    <s v="gadgets"/>
    <d v="2014-09-08T04:16:18"/>
    <d v="2014-10-08T04:16:18"/>
    <n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x v="1"/>
    <s v="technology/gadgets"/>
    <n v="9"/>
    <n v="30"/>
    <s v="technology"/>
    <s v="gadgets"/>
    <d v="2014-10-16T20:11:13"/>
    <d v="2014-10-31T19:59:00"/>
    <n v="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x v="1"/>
    <s v="technology/gadgets"/>
    <n v="2"/>
    <n v="2"/>
    <s v="technology"/>
    <s v="gadgets"/>
    <d v="2014-08-12T17:10:22"/>
    <d v="2014-09-01T17:10:22"/>
    <n v="2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x v="1"/>
    <s v="technology/gadgets"/>
    <n v="1"/>
    <n v="17"/>
    <s v="technology"/>
    <s v="gadgets"/>
    <d v="2016-10-13T09:12:55"/>
    <d v="2016-11-07T10:12:55"/>
    <n v="2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x v="1"/>
    <s v="technology/gadgets"/>
    <n v="53"/>
    <n v="2929"/>
    <s v="technology"/>
    <s v="gadgets"/>
    <d v="2017-01-10T22:28:53"/>
    <d v="2017-02-09T22:28:53"/>
    <n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x v="1"/>
    <s v="technology/gadgets"/>
    <n v="1"/>
    <n v="29"/>
    <s v="technology"/>
    <s v="gadgets"/>
    <d v="2014-07-08T10:57:31"/>
    <d v="2014-08-12T10:57:31"/>
    <n v="3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x v="1"/>
    <s v="technology/gadgets"/>
    <n v="47"/>
    <n v="30"/>
    <s v="technology"/>
    <s v="gadgets"/>
    <d v="2015-04-19T13:00:49"/>
    <d v="2015-05-19T13:00:49"/>
    <n v="3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x v="1"/>
    <s v="technology/gadgets"/>
    <n v="43"/>
    <n v="41"/>
    <s v="technology"/>
    <s v="gadgets"/>
    <d v="2015-09-23T13:01:01"/>
    <d v="2015-10-21T15:00:00"/>
    <n v="2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x v="0"/>
    <s v="music/indie rock"/>
    <n v="137"/>
    <n v="54"/>
    <s v="music"/>
    <s v="indie rock"/>
    <d v="2012-06-13T21:19:03"/>
    <d v="2012-07-13T21:19:03"/>
    <n v="3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x v="0"/>
    <s v="music/indie rock"/>
    <n v="116"/>
    <n v="36"/>
    <s v="music"/>
    <s v="indie rock"/>
    <d v="2013-11-11T22:08:27"/>
    <d v="2013-12-11T22:08:27"/>
    <n v="3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x v="0"/>
    <s v="music/indie rock"/>
    <n v="241"/>
    <n v="23"/>
    <s v="music"/>
    <s v="indie rock"/>
    <d v="2011-08-17T12:22:12"/>
    <d v="2011-09-26T20:59:00"/>
    <n v="4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x v="0"/>
    <s v="music/indie rock"/>
    <n v="114"/>
    <n v="104"/>
    <s v="music"/>
    <s v="indie rock"/>
    <d v="2013-12-18T10:15:55"/>
    <d v="2014-01-15T11:33:00"/>
    <n v="28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x v="0"/>
    <s v="music/indie rock"/>
    <n v="110"/>
    <n v="32"/>
    <s v="music"/>
    <s v="indie rock"/>
    <d v="2013-09-18T13:38:08"/>
    <d v="2013-10-10T16:00:00"/>
    <n v="2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x v="0"/>
    <s v="music/indie rock"/>
    <n v="195"/>
    <n v="27"/>
    <s v="music"/>
    <s v="indie rock"/>
    <d v="2010-10-05T14:54:16"/>
    <d v="2010-11-01T16:26:00"/>
    <n v="2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x v="0"/>
    <s v="music/indie rock"/>
    <n v="103"/>
    <n v="56"/>
    <s v="music"/>
    <s v="indie rock"/>
    <d v="2012-02-21T12:40:39"/>
    <d v="2012-03-07T20:59:00"/>
    <n v="1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x v="0"/>
    <s v="music/indie rock"/>
    <n v="103"/>
    <n v="77"/>
    <s v="music"/>
    <s v="indie rock"/>
    <d v="2013-04-07T07:33:14"/>
    <d v="2013-05-07T07:33:14"/>
    <n v="3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x v="0"/>
    <s v="music/indie rock"/>
    <n v="100"/>
    <n v="43"/>
    <s v="music"/>
    <s v="indie rock"/>
    <d v="2011-05-23T16:31:06"/>
    <d v="2011-07-04T16:31:06"/>
    <n v="4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x v="0"/>
    <s v="music/indie rock"/>
    <n v="127"/>
    <n v="49"/>
    <s v="music"/>
    <s v="indie rock"/>
    <d v="2013-05-08T05:24:42"/>
    <d v="2013-07-07T05:24:42"/>
    <n v="6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x v="0"/>
    <s v="music/indie rock"/>
    <n v="121"/>
    <n v="48"/>
    <s v="music"/>
    <s v="indie rock"/>
    <d v="2012-05-08T13:25:09"/>
    <d v="2012-05-21T19:30:00"/>
    <n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x v="0"/>
    <s v="music/indie rock"/>
    <n v="107"/>
    <n v="70"/>
    <s v="music"/>
    <s v="indie rock"/>
    <d v="2012-01-03T11:26:13"/>
    <d v="2012-01-24T11:26:13"/>
    <n v="2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x v="0"/>
    <s v="music/indie rock"/>
    <n v="172"/>
    <n v="94"/>
    <s v="music"/>
    <s v="indie rock"/>
    <d v="2014-08-27T19:08:27"/>
    <d v="2014-09-26T19:08:27"/>
    <n v="3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x v="0"/>
    <s v="music/indie rock"/>
    <n v="124"/>
    <n v="80"/>
    <s v="music"/>
    <s v="indie rock"/>
    <d v="2011-11-18T12:48:41"/>
    <d v="2011-12-24T21:00:00"/>
    <n v="3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x v="0"/>
    <s v="music/indie rock"/>
    <n v="108"/>
    <n v="54"/>
    <s v="music"/>
    <s v="indie rock"/>
    <d v="2014-05-14T14:22:51"/>
    <d v="2014-06-20T20:59:00"/>
    <n v="37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x v="0"/>
    <s v="music/indie rock"/>
    <n v="117"/>
    <n v="60"/>
    <s v="music"/>
    <s v="indie rock"/>
    <d v="2011-11-05T13:21:10"/>
    <d v="2011-12-05T21:59:00"/>
    <n v="3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x v="0"/>
    <s v="music/indie rock"/>
    <n v="187"/>
    <n v="39"/>
    <s v="music"/>
    <s v="indie rock"/>
    <d v="2012-05-29T18:51:21"/>
    <d v="2012-06-14T19:59:00"/>
    <n v="1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x v="0"/>
    <s v="music/indie rock"/>
    <n v="116"/>
    <n v="153"/>
    <s v="music"/>
    <s v="indie rock"/>
    <d v="2013-05-31T22:13:51"/>
    <d v="2013-07-01T21:00:00"/>
    <n v="3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x v="0"/>
    <s v="music/indie rock"/>
    <n v="111"/>
    <n v="115"/>
    <s v="music"/>
    <s v="indie rock"/>
    <d v="2013-02-08T15:38:28"/>
    <d v="2013-03-10T14:38:28"/>
    <n v="2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x v="0"/>
    <s v="music/indie rock"/>
    <n v="171"/>
    <n v="36"/>
    <s v="music"/>
    <s v="indie rock"/>
    <d v="2011-05-07T04:10:33"/>
    <d v="2011-06-14T19:59:00"/>
    <n v="3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x v="0"/>
    <s v="technology/hardware"/>
    <n v="126"/>
    <n v="65"/>
    <s v="technology"/>
    <s v="hardware"/>
    <d v="2014-04-14T22:58:51"/>
    <d v="2014-05-14T22:58:51"/>
    <n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x v="0"/>
    <s v="technology/hardware"/>
    <n v="138"/>
    <n v="87"/>
    <s v="technology"/>
    <s v="hardware"/>
    <d v="2011-04-05T11:52:20"/>
    <d v="2011-07-04T11:52:20"/>
    <n v="9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x v="0"/>
    <s v="technology/hardware"/>
    <n v="1705"/>
    <n v="69"/>
    <s v="technology"/>
    <s v="hardware"/>
    <d v="2016-06-26T22:28:36"/>
    <d v="2016-08-10T22:28:36"/>
    <n v="4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x v="0"/>
    <s v="technology/hardware"/>
    <n v="788"/>
    <n v="176"/>
    <s v="technology"/>
    <s v="hardware"/>
    <d v="2014-04-01T06:01:30"/>
    <d v="2014-05-01T06:01:30"/>
    <n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x v="0"/>
    <s v="technology/hardware"/>
    <n v="348"/>
    <n v="512"/>
    <s v="technology"/>
    <s v="hardware"/>
    <d v="2015-06-01T22:02:38"/>
    <d v="2015-07-11T22:02:38"/>
    <n v="4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x v="0"/>
    <s v="technology/hardware"/>
    <n v="150"/>
    <n v="160"/>
    <s v="technology"/>
    <s v="hardware"/>
    <d v="2014-02-18T19:36:01"/>
    <d v="2014-04-19T18:36:01"/>
    <n v="5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x v="0"/>
    <s v="technology/hardware"/>
    <n v="101"/>
    <n v="35"/>
    <s v="technology"/>
    <s v="hardware"/>
    <d v="2009-10-16T14:02:00"/>
    <d v="2009-11-22T21:59:00"/>
    <n v="3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x v="0"/>
    <s v="technology/hardware"/>
    <n v="800"/>
    <n v="189"/>
    <s v="technology"/>
    <s v="hardware"/>
    <d v="2016-04-13T06:30:09"/>
    <d v="2016-06-06T09:02:00"/>
    <n v="5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x v="0"/>
    <s v="technology/hardware"/>
    <n v="106"/>
    <n v="56"/>
    <s v="technology"/>
    <s v="hardware"/>
    <d v="2014-06-10T02:09:11"/>
    <d v="2014-07-10T02:09:11"/>
    <n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x v="0"/>
    <s v="technology/hardware"/>
    <n v="201"/>
    <n v="51"/>
    <s v="technology"/>
    <s v="hardware"/>
    <d v="2011-03-21T20:21:13"/>
    <d v="2011-04-21T20:21:13"/>
    <n v="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x v="0"/>
    <s v="technology/hardware"/>
    <n v="212"/>
    <n v="127"/>
    <s v="technology"/>
    <s v="hardware"/>
    <d v="2016-10-08T02:05:37"/>
    <d v="2016-11-07T03:05:37"/>
    <n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x v="0"/>
    <s v="technology/hardware"/>
    <n v="198"/>
    <n v="102"/>
    <s v="technology"/>
    <s v="hardware"/>
    <d v="2013-09-09T06:33:35"/>
    <d v="2013-10-16T06:33:35"/>
    <n v="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x v="0"/>
    <s v="technology/hardware"/>
    <n v="226"/>
    <n v="231"/>
    <s v="technology"/>
    <s v="hardware"/>
    <d v="2012-02-01T20:47:45"/>
    <d v="2012-03-01T19:00:00"/>
    <n v="2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x v="0"/>
    <s v="technology/hardware"/>
    <n v="699"/>
    <n v="842"/>
    <s v="technology"/>
    <s v="hardware"/>
    <d v="2016-01-25T05:56:16"/>
    <d v="2016-03-11T21:00:00"/>
    <n v="4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x v="0"/>
    <s v="technology/hardware"/>
    <n v="399"/>
    <n v="577"/>
    <s v="technology"/>
    <s v="hardware"/>
    <d v="2012-04-20T22:31:21"/>
    <d v="2012-05-23T11:00:00"/>
    <n v="3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x v="0"/>
    <s v="technology/hardware"/>
    <n v="294"/>
    <n v="483"/>
    <s v="technology"/>
    <s v="hardware"/>
    <d v="2015-03-04T14:10:05"/>
    <d v="2015-04-18T13:10:05"/>
    <n v="44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x v="0"/>
    <s v="technology/hardware"/>
    <n v="168"/>
    <n v="76"/>
    <s v="technology"/>
    <s v="hardware"/>
    <d v="2012-09-26T18:21:53"/>
    <d v="2012-10-26T18:21:53"/>
    <n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x v="0"/>
    <s v="technology/hardware"/>
    <n v="1436"/>
    <n v="74"/>
    <s v="technology"/>
    <s v="hardware"/>
    <d v="2013-02-21T15:42:41"/>
    <d v="2013-03-23T14:42:41"/>
    <n v="2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x v="0"/>
    <s v="technology/hardware"/>
    <n v="157"/>
    <n v="37"/>
    <s v="technology"/>
    <s v="hardware"/>
    <d v="2014-08-20T12:17:40"/>
    <d v="2014-09-30T16:00:00"/>
    <n v="4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x v="0"/>
    <s v="technology/hardware"/>
    <n v="118"/>
    <n v="2501"/>
    <s v="technology"/>
    <s v="hardware"/>
    <d v="2014-11-21T00:42:21"/>
    <d v="2014-12-21T00:42:21"/>
    <n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x v="0"/>
    <s v="technology/hardware"/>
    <n v="1105"/>
    <n v="68"/>
    <s v="technology"/>
    <s v="hardware"/>
    <d v="2012-08-26T20:40:17"/>
    <d v="2012-10-05T19:59:00"/>
    <n v="3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x v="0"/>
    <s v="technology/hardware"/>
    <n v="193"/>
    <n v="63"/>
    <s v="technology"/>
    <s v="hardware"/>
    <d v="2014-04-13T10:43:56"/>
    <d v="2014-05-13T10:43:56"/>
    <n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x v="0"/>
    <s v="technology/hardware"/>
    <n v="127"/>
    <n v="118"/>
    <s v="technology"/>
    <s v="hardware"/>
    <d v="2014-08-12T02:18:54"/>
    <d v="2014-09-16T02:18:54"/>
    <n v="3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x v="0"/>
    <s v="technology/hardware"/>
    <n v="260"/>
    <n v="181"/>
    <s v="technology"/>
    <s v="hardware"/>
    <d v="2016-03-22T22:32:52"/>
    <d v="2016-04-21T22:32:52"/>
    <n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x v="0"/>
    <s v="technology/hardware"/>
    <n v="262"/>
    <n v="127"/>
    <s v="technology"/>
    <s v="hardware"/>
    <d v="2011-12-20T18:08:30"/>
    <d v="2012-01-11T17:00:00"/>
    <n v="2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x v="0"/>
    <s v="technology/hardware"/>
    <n v="207"/>
    <n v="137"/>
    <s v="technology"/>
    <s v="hardware"/>
    <d v="2014-07-15T04:58:18"/>
    <d v="2014-08-14T04:58:18"/>
    <n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x v="0"/>
    <s v="technology/hardware"/>
    <n v="370"/>
    <n v="183"/>
    <s v="technology"/>
    <s v="hardware"/>
    <d v="2014-04-01T07:55:29"/>
    <d v="2014-05-01T07:55:29"/>
    <n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x v="0"/>
    <s v="technology/hardware"/>
    <n v="285"/>
    <n v="279"/>
    <s v="technology"/>
    <s v="hardware"/>
    <d v="2016-11-02T06:05:15"/>
    <d v="2016-12-03T07:05:15"/>
    <n v="3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x v="0"/>
    <s v="technology/hardware"/>
    <n v="579"/>
    <n v="61"/>
    <s v="technology"/>
    <s v="hardware"/>
    <d v="2016-07-06T11:01:08"/>
    <d v="2016-08-05T11:01:08"/>
    <n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x v="0"/>
    <s v="technology/hardware"/>
    <n v="1132"/>
    <n v="81"/>
    <s v="technology"/>
    <s v="hardware"/>
    <d v="2013-02-18T20:38:21"/>
    <d v="2013-04-19T19:38:21"/>
    <n v="5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x v="0"/>
    <s v="technology/hardware"/>
    <n v="263"/>
    <n v="272"/>
    <s v="technology"/>
    <s v="hardware"/>
    <d v="2013-10-14T04:01:01"/>
    <d v="2013-11-14T20:00:00"/>
    <n v="3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x v="0"/>
    <s v="technology/hardware"/>
    <n v="674"/>
    <n v="71"/>
    <s v="technology"/>
    <s v="hardware"/>
    <d v="2012-10-18T16:17:24"/>
    <d v="2012-11-17T17:17:24"/>
    <n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x v="0"/>
    <s v="technology/hardware"/>
    <n v="257"/>
    <n v="248"/>
    <s v="technology"/>
    <s v="hardware"/>
    <d v="2016-06-28T09:21:04"/>
    <d v="2016-08-05T23:00:00"/>
    <n v="3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x v="0"/>
    <s v="technology/hardware"/>
    <n v="375"/>
    <n v="187"/>
    <s v="technology"/>
    <s v="hardware"/>
    <d v="2013-06-20T00:01:09"/>
    <d v="2013-08-19T00:01:09"/>
    <n v="6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x v="0"/>
    <s v="technology/hardware"/>
    <n v="209"/>
    <n v="132"/>
    <s v="technology"/>
    <s v="hardware"/>
    <d v="2013-02-08T10:07:31"/>
    <d v="2013-03-10T10:07:31"/>
    <n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x v="0"/>
    <s v="technology/hardware"/>
    <n v="347"/>
    <n v="29"/>
    <s v="technology"/>
    <s v="hardware"/>
    <d v="2013-06-13T13:35:25"/>
    <d v="2013-07-13T13:35:25"/>
    <n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x v="0"/>
    <s v="technology/hardware"/>
    <n v="402"/>
    <n v="245"/>
    <s v="technology"/>
    <s v="hardware"/>
    <d v="2015-11-02T21:12:20"/>
    <d v="2015-12-18T23:59:00"/>
    <n v="4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x v="0"/>
    <s v="technology/hardware"/>
    <n v="1027"/>
    <n v="1323"/>
    <s v="technology"/>
    <s v="hardware"/>
    <d v="2012-05-09T21:24:52"/>
    <d v="2012-06-11T23:00:00"/>
    <n v="3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x v="0"/>
    <s v="technology/hardware"/>
    <n v="115"/>
    <n v="283"/>
    <s v="technology"/>
    <s v="hardware"/>
    <d v="2015-10-13T03:02:26"/>
    <d v="2015-11-18T20:59:00"/>
    <n v="3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x v="0"/>
    <s v="technology/hardware"/>
    <n v="355"/>
    <n v="91"/>
    <s v="technology"/>
    <s v="hardware"/>
    <d v="2016-02-23T05:01:02"/>
    <d v="2016-04-03T04:01:02"/>
    <n v="3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x v="1"/>
    <s v="photography/people"/>
    <n v="5"/>
    <n v="32"/>
    <s v="photography"/>
    <s v="people"/>
    <d v="2014-06-09T09:24:25"/>
    <d v="2014-07-09T09:24:25"/>
    <n v="3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x v="1"/>
    <s v="photography/people"/>
    <n v="0"/>
    <n v="0"/>
    <s v="photography"/>
    <s v="people"/>
    <d v="2016-11-04T06:04:47"/>
    <d v="2016-12-04T07:04:47"/>
    <n v="3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x v="1"/>
    <s v="photography/people"/>
    <n v="4"/>
    <n v="89"/>
    <s v="photography"/>
    <s v="people"/>
    <d v="2016-08-10T16:16:58"/>
    <d v="2016-09-01T23:00:00"/>
    <n v="2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x v="1"/>
    <s v="photography/people"/>
    <n v="21"/>
    <n v="453"/>
    <s v="photography"/>
    <s v="people"/>
    <d v="2014-10-01T10:58:01"/>
    <d v="2014-11-30T11:58:01"/>
    <n v="6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x v="1"/>
    <s v="photography/people"/>
    <n v="3"/>
    <n v="13"/>
    <s v="photography"/>
    <s v="people"/>
    <d v="2016-07-04T08:46:11"/>
    <d v="2016-08-02T15:00:00"/>
    <n v="2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x v="1"/>
    <s v="photography/people"/>
    <n v="0"/>
    <n v="1"/>
    <s v="photography"/>
    <s v="people"/>
    <d v="2016-02-13T02:24:43"/>
    <d v="2016-03-14T01:24:43"/>
    <n v="29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x v="1"/>
    <s v="photography/people"/>
    <n v="42"/>
    <n v="83"/>
    <s v="photography"/>
    <s v="people"/>
    <d v="2015-01-30T07:21:16"/>
    <d v="2015-03-01T07:21:16"/>
    <n v="3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x v="1"/>
    <s v="photography/people"/>
    <n v="0"/>
    <n v="25"/>
    <s v="photography"/>
    <s v="people"/>
    <d v="2015-07-21T10:19:02"/>
    <d v="2015-08-20T10:19:02"/>
    <n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x v="1"/>
    <s v="photography/people"/>
    <n v="1"/>
    <n v="50"/>
    <s v="photography"/>
    <s v="people"/>
    <d v="2016-11-11T08:20:08"/>
    <d v="2016-12-11T08:20:08"/>
    <n v="3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x v="1"/>
    <s v="photography/people"/>
    <n v="17"/>
    <n v="102"/>
    <s v="photography"/>
    <s v="people"/>
    <d v="2016-01-28T20:42:12"/>
    <d v="2016-02-12T20:42:12"/>
    <n v="15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x v="1"/>
    <s v="photography/people"/>
    <n v="7"/>
    <n v="47"/>
    <s v="photography"/>
    <s v="people"/>
    <d v="2015-06-12T13:26:26"/>
    <d v="2015-07-03T13:26:26"/>
    <n v="2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x v="1"/>
    <s v="photography/people"/>
    <n v="0"/>
    <n v="1"/>
    <s v="photography"/>
    <s v="people"/>
    <d v="2015-01-18T19:26:31"/>
    <d v="2015-02-17T19:26:31"/>
    <n v="3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x v="1"/>
    <s v="photography/people"/>
    <n v="0"/>
    <n v="0"/>
    <s v="photography"/>
    <s v="people"/>
    <d v="2015-11-21T06:07:17"/>
    <d v="2015-12-21T06:07:17"/>
    <n v="3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x v="1"/>
    <s v="photography/people"/>
    <n v="0"/>
    <n v="0"/>
    <s v="photography"/>
    <s v="people"/>
    <d v="2016-10-07T16:09:02"/>
    <d v="2016-12-06T17:09:02"/>
    <n v="6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x v="1"/>
    <s v="photography/people"/>
    <n v="8"/>
    <n v="26"/>
    <s v="photography"/>
    <s v="people"/>
    <d v="2015-06-26T13:38:56"/>
    <d v="2015-07-16T13:38:56"/>
    <n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x v="1"/>
    <s v="photography/people"/>
    <n v="0"/>
    <n v="0"/>
    <s v="photography"/>
    <s v="people"/>
    <d v="2014-06-10T11:40:11"/>
    <d v="2014-07-10T11:40:11"/>
    <n v="3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x v="1"/>
    <s v="photography/people"/>
    <n v="0"/>
    <n v="0"/>
    <s v="photography"/>
    <s v="people"/>
    <d v="2014-07-27T14:20:12"/>
    <d v="2014-08-26T14:20:12"/>
    <n v="3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x v="1"/>
    <s v="photography/people"/>
    <n v="26"/>
    <n v="218"/>
    <s v="photography"/>
    <s v="people"/>
    <d v="2014-06-16T18:50:38"/>
    <d v="2014-07-31T18:50:38"/>
    <n v="45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x v="1"/>
    <s v="photography/people"/>
    <n v="1"/>
    <n v="34"/>
    <s v="photography"/>
    <s v="people"/>
    <d v="2014-10-14T03:35:08"/>
    <d v="2014-11-13T04:35:08"/>
    <n v="3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x v="1"/>
    <s v="photography/people"/>
    <n v="13"/>
    <n v="25"/>
    <s v="photography"/>
    <s v="people"/>
    <d v="2015-12-07T14:50:13"/>
    <d v="2016-01-06T14:50:13"/>
    <n v="3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x v="0"/>
    <s v="technology/hardware"/>
    <n v="382"/>
    <n v="128"/>
    <s v="technology"/>
    <s v="hardware"/>
    <d v="2015-05-11T21:01:56"/>
    <d v="2015-06-12T12:00:00"/>
    <n v="3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x v="0"/>
    <s v="technology/hardware"/>
    <n v="217"/>
    <n v="79"/>
    <s v="technology"/>
    <s v="hardware"/>
    <d v="2016-12-24T09:05:43"/>
    <d v="2017-01-23T09:05:43"/>
    <n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x v="0"/>
    <s v="technology/hardware"/>
    <n v="312"/>
    <n v="92"/>
    <s v="technology"/>
    <s v="hardware"/>
    <d v="2010-06-17T19:00:52"/>
    <d v="2010-07-02T15:00:00"/>
    <n v="1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x v="0"/>
    <s v="technology/hardware"/>
    <n v="234"/>
    <n v="331"/>
    <s v="technology"/>
    <s v="hardware"/>
    <d v="2014-06-10T06:31:03"/>
    <d v="2014-07-10T06:31:03"/>
    <n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x v="0"/>
    <s v="technology/hardware"/>
    <n v="124"/>
    <n v="194"/>
    <s v="technology"/>
    <s v="hardware"/>
    <d v="2013-09-18T11:30:18"/>
    <d v="2013-10-15T19:59:00"/>
    <n v="2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x v="0"/>
    <s v="technology/hardware"/>
    <n v="248"/>
    <n v="409"/>
    <s v="technology"/>
    <s v="hardware"/>
    <d v="2014-10-29T04:00:45"/>
    <d v="2014-12-03T05:00:45"/>
    <n v="3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x v="0"/>
    <s v="technology/hardware"/>
    <n v="116"/>
    <n v="84"/>
    <s v="technology"/>
    <s v="hardware"/>
    <d v="2010-06-18T12:06:26"/>
    <d v="2010-08-23T20:00:00"/>
    <n v="6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x v="0"/>
    <s v="technology/hardware"/>
    <n v="117"/>
    <n v="45"/>
    <s v="technology"/>
    <s v="hardware"/>
    <d v="2011-08-06T06:30:22"/>
    <d v="2011-09-19T06:30:22"/>
    <n v="4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x v="0"/>
    <s v="technology/hardware"/>
    <n v="305"/>
    <n v="383"/>
    <s v="technology"/>
    <s v="hardware"/>
    <d v="2016-10-17T23:45:43"/>
    <d v="2016-11-23T00:45:43"/>
    <n v="3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x v="0"/>
    <s v="technology/hardware"/>
    <n v="320"/>
    <n v="55"/>
    <s v="technology"/>
    <s v="hardware"/>
    <d v="2016-07-19T15:54:51"/>
    <d v="2016-08-18T15:54:51"/>
    <n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x v="0"/>
    <s v="technology/hardware"/>
    <n v="820"/>
    <n v="422"/>
    <s v="technology"/>
    <s v="hardware"/>
    <d v="2015-12-09T00:36:13"/>
    <d v="2016-01-11T15:00:00"/>
    <n v="3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x v="0"/>
    <s v="technology/hardware"/>
    <n v="235"/>
    <n v="64"/>
    <s v="technology"/>
    <s v="hardware"/>
    <d v="2015-01-06T11:44:01"/>
    <d v="2015-02-05T11:44:01"/>
    <n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x v="0"/>
    <s v="technology/hardware"/>
    <n v="495"/>
    <n v="174"/>
    <s v="technology"/>
    <s v="hardware"/>
    <d v="2016-05-09T15:03:34"/>
    <d v="2016-07-08T15:03:34"/>
    <n v="6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x v="0"/>
    <s v="technology/hardware"/>
    <n v="7814"/>
    <n v="89"/>
    <s v="technology"/>
    <s v="hardware"/>
    <d v="2013-02-18T21:08:59"/>
    <d v="2013-03-24T20:08:59"/>
    <n v="3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x v="0"/>
    <s v="technology/hardware"/>
    <n v="113"/>
    <n v="50"/>
    <s v="technology"/>
    <s v="hardware"/>
    <d v="2011-08-10T13:02:43"/>
    <d v="2011-09-09T13:02:43"/>
    <n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x v="0"/>
    <s v="technology/hardware"/>
    <n v="922"/>
    <n v="192"/>
    <s v="technology"/>
    <s v="hardware"/>
    <d v="2013-02-07T13:08:19"/>
    <d v="2013-03-09T13:08:19"/>
    <n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x v="0"/>
    <s v="technology/hardware"/>
    <n v="125"/>
    <n v="73"/>
    <s v="technology"/>
    <s v="hardware"/>
    <d v="2012-02-21T17:22:35"/>
    <d v="2012-03-23T20:00:00"/>
    <n v="3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x v="0"/>
    <s v="technology/hardware"/>
    <n v="102"/>
    <n v="148"/>
    <s v="technology"/>
    <s v="hardware"/>
    <d v="2015-07-14T00:46:49"/>
    <d v="2015-08-13T00:46:49"/>
    <n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x v="0"/>
    <s v="technology/hardware"/>
    <n v="485"/>
    <n v="109"/>
    <s v="technology"/>
    <s v="hardware"/>
    <d v="2016-08-23T09:00:21"/>
    <d v="2016-09-22T09:00:21"/>
    <n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x v="0"/>
    <s v="technology/hardware"/>
    <n v="192"/>
    <n v="24"/>
    <s v="technology"/>
    <s v="hardware"/>
    <d v="2014-04-07T18:20:24"/>
    <d v="2014-05-14T15:04:00"/>
    <n v="3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x v="0"/>
    <s v="technology/hardware"/>
    <n v="281"/>
    <n v="148"/>
    <s v="technology"/>
    <s v="hardware"/>
    <d v="2014-08-09T17:41:37"/>
    <d v="2014-09-23T17:41:37"/>
    <n v="4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x v="0"/>
    <s v="technology/hardware"/>
    <n v="125"/>
    <n v="385"/>
    <s v="technology"/>
    <s v="hardware"/>
    <d v="2016-05-12T05:39:32"/>
    <d v="2016-06-11T05:39:32"/>
    <n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x v="0"/>
    <s v="technology/hardware"/>
    <n v="161"/>
    <n v="457"/>
    <s v="technology"/>
    <s v="hardware"/>
    <d v="2015-05-12T02:05:53"/>
    <d v="2015-06-11T02:05:53"/>
    <n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x v="0"/>
    <s v="technology/hardware"/>
    <n v="585"/>
    <n v="223"/>
    <s v="technology"/>
    <s v="hardware"/>
    <d v="2012-07-09T15:12:24"/>
    <d v="2012-08-12T19:00:00"/>
    <n v="3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x v="0"/>
    <s v="technology/hardware"/>
    <n v="201"/>
    <n v="221"/>
    <s v="technology"/>
    <s v="hardware"/>
    <d v="2015-05-11T20:25:46"/>
    <d v="2015-06-10T20:25:46"/>
    <n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x v="0"/>
    <s v="technology/hardware"/>
    <n v="133"/>
    <n v="74"/>
    <s v="technology"/>
    <s v="hardware"/>
    <d v="2014-03-06T09:39:45"/>
    <d v="2014-04-20T19:59:00"/>
    <n v="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x v="0"/>
    <s v="technology/hardware"/>
    <n v="120"/>
    <n v="223"/>
    <s v="technology"/>
    <s v="hardware"/>
    <d v="2015-02-13T11:31:59"/>
    <d v="2015-03-30T10:31:59"/>
    <n v="44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x v="0"/>
    <s v="technology/hardware"/>
    <n v="126"/>
    <n v="48"/>
    <s v="technology"/>
    <s v="hardware"/>
    <d v="2010-02-06T14:03:26"/>
    <d v="2010-03-15T13:55:00"/>
    <n v="3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x v="0"/>
    <s v="technology/hardware"/>
    <n v="361"/>
    <n v="96"/>
    <s v="technology"/>
    <s v="hardware"/>
    <d v="2014-07-27T16:31:21"/>
    <d v="2014-08-26T16:31:21"/>
    <n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x v="0"/>
    <s v="technology/hardware"/>
    <n v="226"/>
    <n v="119"/>
    <s v="technology"/>
    <s v="hardware"/>
    <d v="2012-10-30T15:54:56"/>
    <d v="2012-11-29T15:54:56"/>
    <n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x v="0"/>
    <s v="technology/hardware"/>
    <n v="120"/>
    <n v="118"/>
    <s v="technology"/>
    <s v="hardware"/>
    <d v="2014-12-01T23:54:13"/>
    <d v="2015-01-08T17:00:00"/>
    <n v="3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x v="0"/>
    <s v="technology/hardware"/>
    <n v="304"/>
    <n v="143"/>
    <s v="technology"/>
    <s v="hardware"/>
    <d v="2016-11-15T05:34:34"/>
    <d v="2016-12-14T21:00:00"/>
    <n v="29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x v="0"/>
    <s v="technology/hardware"/>
    <n v="179"/>
    <n v="283"/>
    <s v="technology"/>
    <s v="hardware"/>
    <d v="2014-03-26T17:58:38"/>
    <d v="2014-04-25T17:58:38"/>
    <n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x v="0"/>
    <s v="technology/hardware"/>
    <n v="387"/>
    <n v="594"/>
    <s v="technology"/>
    <s v="hardware"/>
    <d v="2015-03-12T19:07:13"/>
    <d v="2015-05-06T22:58:00"/>
    <n v="5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x v="0"/>
    <s v="technology/hardware"/>
    <n v="211"/>
    <n v="262"/>
    <s v="technology"/>
    <s v="hardware"/>
    <d v="2015-11-03T07:00:07"/>
    <d v="2015-12-18T17:00:00"/>
    <n v="4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x v="0"/>
    <s v="technology/hardware"/>
    <n v="132"/>
    <n v="47"/>
    <s v="technology"/>
    <s v="hardware"/>
    <d v="2014-04-09T12:45:19"/>
    <d v="2014-05-09T12:45:19"/>
    <n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x v="0"/>
    <s v="technology/hardware"/>
    <n v="300"/>
    <n v="70"/>
    <s v="technology"/>
    <s v="hardware"/>
    <d v="2013-10-30T21:02:33"/>
    <d v="2013-12-29T22:02:33"/>
    <n v="6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x v="0"/>
    <s v="technology/hardware"/>
    <n v="421"/>
    <n v="165"/>
    <s v="technology"/>
    <s v="hardware"/>
    <d v="2013-05-29T22:30:21"/>
    <d v="2013-07-01T10:00:00"/>
    <n v="32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x v="0"/>
    <s v="technology/hardware"/>
    <n v="136"/>
    <n v="449"/>
    <s v="technology"/>
    <s v="hardware"/>
    <d v="2016-11-01T02:32:05"/>
    <d v="2016-11-30T20:59:00"/>
    <n v="2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x v="0"/>
    <s v="technology/hardware"/>
    <n v="248"/>
    <n v="27"/>
    <s v="technology"/>
    <s v="hardware"/>
    <d v="2013-10-31T14:15:03"/>
    <d v="2013-11-15T15:15:03"/>
    <n v="1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x v="0"/>
    <s v="technology/hardware"/>
    <n v="182"/>
    <n v="144"/>
    <s v="technology"/>
    <s v="hardware"/>
    <d v="2016-10-11T04:37:07"/>
    <d v="2016-11-10T05:37:07"/>
    <n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x v="0"/>
    <s v="technology/hardware"/>
    <n v="124"/>
    <n v="88"/>
    <s v="technology"/>
    <s v="hardware"/>
    <d v="2015-11-23T08:59:34"/>
    <d v="2016-01-22T08:59:34"/>
    <n v="6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x v="0"/>
    <s v="technology/hardware"/>
    <n v="506"/>
    <n v="36"/>
    <s v="technology"/>
    <s v="hardware"/>
    <d v="2016-10-17T20:14:37"/>
    <d v="2016-12-10T20:59:00"/>
    <n v="54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x v="0"/>
    <s v="technology/hardware"/>
    <n v="108"/>
    <n v="90"/>
    <s v="technology"/>
    <s v="hardware"/>
    <d v="2015-05-14T08:25:14"/>
    <d v="2015-06-13T08:25:14"/>
    <n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x v="0"/>
    <s v="technology/hardware"/>
    <n v="819"/>
    <n v="153"/>
    <s v="technology"/>
    <s v="hardware"/>
    <d v="2012-06-08T18:07:27"/>
    <d v="2012-07-08T18:07:27"/>
    <n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x v="0"/>
    <s v="technology/hardware"/>
    <n v="121"/>
    <n v="56"/>
    <s v="technology"/>
    <s v="hardware"/>
    <d v="2013-04-22T20:07:24"/>
    <d v="2013-05-22T20:07:24"/>
    <n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x v="0"/>
    <s v="technology/hardware"/>
    <n v="103"/>
    <n v="228"/>
    <s v="technology"/>
    <s v="hardware"/>
    <d v="2015-03-18T13:41:10"/>
    <d v="2015-04-16T16:00:00"/>
    <n v="2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x v="0"/>
    <s v="technology/hardware"/>
    <n v="148"/>
    <n v="92"/>
    <s v="technology"/>
    <s v="hardware"/>
    <d v="2013-04-23T07:38:11"/>
    <d v="2013-05-23T07:38:11"/>
    <n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x v="0"/>
    <s v="technology/hardware"/>
    <n v="120"/>
    <n v="81"/>
    <s v="technology"/>
    <s v="hardware"/>
    <d v="2013-10-28T04:39:23"/>
    <d v="2013-12-02T14:59:00"/>
    <n v="3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x v="0"/>
    <s v="technology/hardware"/>
    <n v="473"/>
    <n v="278"/>
    <s v="technology"/>
    <s v="hardware"/>
    <d v="2015-04-20T17:42:58"/>
    <d v="2015-05-30T17:42:58"/>
    <n v="4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x v="0"/>
    <s v="technology/hardware"/>
    <n v="130"/>
    <n v="43"/>
    <s v="technology"/>
    <s v="hardware"/>
    <d v="2013-11-25T16:32:17"/>
    <d v="2013-12-25T16:32:17"/>
    <n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x v="0"/>
    <s v="technology/hardware"/>
    <n v="353"/>
    <n v="326"/>
    <s v="technology"/>
    <s v="hardware"/>
    <d v="2016-01-05T18:00:53"/>
    <d v="2016-02-19T18:00:53"/>
    <n v="4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x v="0"/>
    <s v="technology/hardware"/>
    <n v="101"/>
    <n v="42"/>
    <s v="technology"/>
    <s v="hardware"/>
    <d v="2015-10-26T06:49:11"/>
    <d v="2015-11-25T07:49:11"/>
    <n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x v="0"/>
    <s v="technology/hardware"/>
    <n v="114"/>
    <n v="64"/>
    <s v="technology"/>
    <s v="hardware"/>
    <d v="2014-04-02T04:30:10"/>
    <d v="2014-05-02T04:30:10"/>
    <n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x v="0"/>
    <s v="technology/hardware"/>
    <n v="167"/>
    <n v="99"/>
    <s v="technology"/>
    <s v="hardware"/>
    <d v="2014-11-03T08:10:43"/>
    <d v="2014-12-02T20:00:00"/>
    <n v="2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x v="0"/>
    <s v="technology/hardware"/>
    <n v="153"/>
    <n v="138"/>
    <s v="technology"/>
    <s v="hardware"/>
    <d v="2013-03-18T10:15:42"/>
    <d v="2013-04-17T10:15:42"/>
    <n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x v="0"/>
    <s v="technology/hardware"/>
    <n v="202"/>
    <n v="46"/>
    <s v="technology"/>
    <s v="hardware"/>
    <d v="2016-01-27T03:52:12"/>
    <d v="2016-02-26T03:52:12"/>
    <n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x v="0"/>
    <s v="technology/hardware"/>
    <n v="168"/>
    <n v="11"/>
    <s v="technology"/>
    <s v="hardware"/>
    <d v="2015-01-22T00:53:50"/>
    <d v="2015-03-02T12:00:00"/>
    <n v="3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x v="0"/>
    <s v="technology/hardware"/>
    <n v="143"/>
    <n v="115"/>
    <s v="technology"/>
    <s v="hardware"/>
    <d v="2015-12-23T06:27:34"/>
    <d v="2016-01-31T13:59:00"/>
    <n v="3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x v="0"/>
    <s v="technology/hardware"/>
    <n v="196"/>
    <n v="36"/>
    <s v="technology"/>
    <s v="hardware"/>
    <d v="2014-05-24T07:25:50"/>
    <d v="2014-07-23T07:25:50"/>
    <n v="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x v="0"/>
    <s v="technology/hardware"/>
    <n v="108"/>
    <n v="154"/>
    <s v="technology"/>
    <s v="hardware"/>
    <d v="2016-12-01T10:20:54"/>
    <d v="2016-12-31T10:20:54"/>
    <n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x v="0"/>
    <s v="technology/hardware"/>
    <n v="115"/>
    <n v="566"/>
    <s v="technology"/>
    <s v="hardware"/>
    <d v="2016-02-23T01:11:38"/>
    <d v="2016-03-24T00:11:38"/>
    <n v="29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x v="0"/>
    <s v="technology/hardware"/>
    <n v="148"/>
    <n v="121"/>
    <s v="technology"/>
    <s v="hardware"/>
    <d v="2016-04-12T09:35:01"/>
    <d v="2016-05-15T09:35:01"/>
    <n v="3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x v="0"/>
    <s v="technology/hardware"/>
    <n v="191"/>
    <n v="86"/>
    <s v="technology"/>
    <s v="hardware"/>
    <d v="2013-04-25T00:45:23"/>
    <d v="2013-05-31T04:00:00"/>
    <n v="3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x v="0"/>
    <s v="technology/hardware"/>
    <n v="199"/>
    <n v="51"/>
    <s v="technology"/>
    <s v="hardware"/>
    <d v="2013-11-25T00:00:29"/>
    <d v="2013-12-25T00:00:29"/>
    <n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x v="0"/>
    <s v="technology/hardware"/>
    <n v="219"/>
    <n v="67"/>
    <s v="technology"/>
    <s v="hardware"/>
    <d v="2014-07-24T10:31:23"/>
    <d v="2014-08-23T10:31:23"/>
    <n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x v="0"/>
    <s v="technology/hardware"/>
    <n v="127"/>
    <n v="63"/>
    <s v="technology"/>
    <s v="hardware"/>
    <d v="2015-04-21T12:29:36"/>
    <d v="2015-05-24T12:29:36"/>
    <n v="3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x v="0"/>
    <s v="technology/hardware"/>
    <n v="105"/>
    <n v="346"/>
    <s v="technology"/>
    <s v="hardware"/>
    <d v="2016-09-20T12:11:55"/>
    <d v="2016-10-20T12:11:55"/>
    <n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x v="0"/>
    <s v="technology/hardware"/>
    <n v="128"/>
    <n v="244"/>
    <s v="technology"/>
    <s v="hardware"/>
    <d v="2015-12-02T15:19:51"/>
    <d v="2016-01-02T15:19:51"/>
    <n v="3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x v="0"/>
    <s v="technology/hardware"/>
    <n v="317"/>
    <n v="259"/>
    <s v="technology"/>
    <s v="hardware"/>
    <d v="2016-05-29T07:45:23"/>
    <d v="2016-06-28T07:45:23"/>
    <n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x v="0"/>
    <s v="technology/hardware"/>
    <n v="281"/>
    <n v="202"/>
    <s v="technology"/>
    <s v="hardware"/>
    <d v="2016-08-17T22:41:24"/>
    <d v="2016-10-01T22:41:24"/>
    <n v="4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x v="0"/>
    <s v="technology/hardware"/>
    <n v="111"/>
    <n v="226"/>
    <s v="technology"/>
    <s v="hardware"/>
    <d v="2016-04-07T05:57:12"/>
    <d v="2016-05-07T05:57:12"/>
    <n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x v="0"/>
    <s v="technology/hardware"/>
    <n v="153"/>
    <n v="325"/>
    <s v="technology"/>
    <s v="hardware"/>
    <d v="2015-03-24T08:01:58"/>
    <d v="2015-05-08T08:01:58"/>
    <n v="4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x v="0"/>
    <s v="technology/hardware"/>
    <n v="103"/>
    <n v="205"/>
    <s v="technology"/>
    <s v="hardware"/>
    <d v="2016-04-06T11:49:42"/>
    <d v="2016-05-06T11:49:42"/>
    <n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x v="0"/>
    <s v="technology/hardware"/>
    <n v="1678"/>
    <n v="20"/>
    <s v="technology"/>
    <s v="hardware"/>
    <d v="2013-06-25T08:21:28"/>
    <d v="2013-07-25T08:21:28"/>
    <n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x v="0"/>
    <s v="technology/hardware"/>
    <n v="543"/>
    <n v="116"/>
    <s v="technology"/>
    <s v="hardware"/>
    <d v="2014-06-13T13:08:09"/>
    <d v="2014-07-23T13:08:09"/>
    <n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x v="0"/>
    <s v="technology/hardware"/>
    <n v="116"/>
    <n v="307"/>
    <s v="technology"/>
    <s v="hardware"/>
    <d v="2015-04-08T17:01:16"/>
    <d v="2015-06-05T13:00:00"/>
    <n v="5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x v="0"/>
    <s v="technology/hardware"/>
    <n v="131"/>
    <n v="547"/>
    <s v="technology"/>
    <s v="hardware"/>
    <d v="2016-11-18T10:30:57"/>
    <d v="2016-12-18T10:30:57"/>
    <n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x v="0"/>
    <s v="technology/hardware"/>
    <n v="288"/>
    <n v="47"/>
    <s v="technology"/>
    <s v="hardware"/>
    <d v="2015-05-26T09:03:13"/>
    <d v="2015-06-25T11:00:00"/>
    <n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x v="0"/>
    <s v="technology/hardware"/>
    <n v="508"/>
    <n v="102"/>
    <s v="technology"/>
    <s v="hardware"/>
    <d v="2015-10-12T14:58:20"/>
    <d v="2015-11-11T15:58:20"/>
    <n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x v="0"/>
    <s v="music/indie rock"/>
    <n v="115"/>
    <n v="73"/>
    <s v="music"/>
    <s v="indie rock"/>
    <d v="2012-04-04T19:45:55"/>
    <d v="2012-05-15T20:59:00"/>
    <n v="4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x v="0"/>
    <s v="music/indie rock"/>
    <n v="111"/>
    <n v="44"/>
    <s v="music"/>
    <s v="indie rock"/>
    <d v="2011-09-24T18:53:16"/>
    <d v="2011-11-23T19:53:16"/>
    <n v="6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x v="0"/>
    <s v="music/indie rock"/>
    <n v="113"/>
    <n v="34"/>
    <s v="music"/>
    <s v="indie rock"/>
    <d v="2012-05-05T09:19:55"/>
    <d v="2012-06-04T09:19:55"/>
    <n v="3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x v="0"/>
    <s v="music/indie rock"/>
    <n v="108"/>
    <n v="71"/>
    <s v="music"/>
    <s v="indie rock"/>
    <d v="2014-04-02T11:59:42"/>
    <d v="2014-05-03T22:59:00"/>
    <n v="3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x v="0"/>
    <s v="music/indie rock"/>
    <n v="124"/>
    <n v="89"/>
    <s v="music"/>
    <s v="indie rock"/>
    <d v="2012-06-15T12:03:07"/>
    <d v="2012-07-15T12:03:07"/>
    <n v="3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x v="0"/>
    <s v="music/indie rock"/>
    <n v="101"/>
    <n v="115"/>
    <s v="music"/>
    <s v="indie rock"/>
    <d v="2011-11-13T08:05:32"/>
    <d v="2011-12-13T20:59:00"/>
    <n v="3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x v="0"/>
    <s v="music/indie rock"/>
    <n v="104"/>
    <n v="62"/>
    <s v="music"/>
    <s v="indie rock"/>
    <d v="2011-08-08T20:54:18"/>
    <d v="2011-09-07T20:54:18"/>
    <n v="3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x v="0"/>
    <s v="music/indie rock"/>
    <n v="116"/>
    <n v="46"/>
    <s v="music"/>
    <s v="indie rock"/>
    <d v="2010-08-05T09:09:12"/>
    <d v="2010-09-10T19:59:00"/>
    <n v="36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x v="0"/>
    <s v="music/indie rock"/>
    <n v="120"/>
    <n v="49"/>
    <s v="music"/>
    <s v="indie rock"/>
    <d v="2013-06-27T17:49:54"/>
    <d v="2013-08-01T17:49:54"/>
    <n v="3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x v="0"/>
    <s v="music/indie rock"/>
    <n v="115"/>
    <n v="58"/>
    <s v="music"/>
    <s v="indie rock"/>
    <d v="2013-01-25T01:09:15"/>
    <d v="2013-02-24T01:09:15"/>
    <n v="3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x v="0"/>
    <s v="music/indie rock"/>
    <n v="120"/>
    <n v="88"/>
    <s v="music"/>
    <s v="indie rock"/>
    <d v="2011-01-11T23:44:38"/>
    <d v="2011-03-01T12:00:00"/>
    <n v="4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x v="0"/>
    <s v="music/indie rock"/>
    <n v="101"/>
    <n v="110"/>
    <s v="music"/>
    <s v="indie rock"/>
    <d v="2011-08-08T08:58:52"/>
    <d v="2011-10-07T08:58:52"/>
    <n v="6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x v="0"/>
    <s v="music/indie rock"/>
    <n v="102"/>
    <n v="67"/>
    <s v="music"/>
    <s v="indie rock"/>
    <d v="2012-10-23T12:30:32"/>
    <d v="2012-12-22T13:30:32"/>
    <n v="6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x v="0"/>
    <s v="music/indie rock"/>
    <n v="121"/>
    <n v="59"/>
    <s v="music"/>
    <s v="indie rock"/>
    <d v="2012-01-30T16:28:50"/>
    <d v="2012-03-04T19:00:00"/>
    <n v="3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x v="0"/>
    <s v="music/indie rock"/>
    <n v="100"/>
    <n v="114"/>
    <s v="music"/>
    <s v="indie rock"/>
    <d v="2011-08-03T09:36:13"/>
    <d v="2011-10-02T09:36:13"/>
    <n v="6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x v="0"/>
    <s v="music/indie rock"/>
    <n v="102"/>
    <n v="44"/>
    <s v="music"/>
    <s v="indie rock"/>
    <d v="2012-10-10T10:12:15"/>
    <d v="2012-10-25T19:59:00"/>
    <n v="1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x v="0"/>
    <s v="music/indie rock"/>
    <n v="100"/>
    <n v="79"/>
    <s v="music"/>
    <s v="indie rock"/>
    <d v="2011-10-02T06:02:15"/>
    <d v="2011-12-01T07:02:15"/>
    <n v="6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x v="0"/>
    <s v="music/indie rock"/>
    <n v="100"/>
    <n v="188"/>
    <s v="music"/>
    <s v="indie rock"/>
    <d v="2012-02-06T18:43:55"/>
    <d v="2012-03-07T18:43:55"/>
    <n v="30"/>
  </r>
  <r>
    <n v="2099"/>
    <s v="Roosevelt Died."/>
    <s v="Our tour van died, we need help!"/>
    <n v="3000"/>
    <n v="3971"/>
    <x v="0"/>
    <s v="US"/>
    <s v="USD"/>
    <n v="1435808400"/>
    <n v="1434650084"/>
    <b v="0"/>
    <n v="63"/>
    <x v="0"/>
    <s v="music/indie rock"/>
    <n v="132"/>
    <n v="63"/>
    <s v="music"/>
    <s v="indie rock"/>
    <d v="2015-06-18T09:54:44"/>
    <d v="2015-07-01T19:40:00"/>
    <n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x v="0"/>
    <s v="music/indie rock"/>
    <n v="137"/>
    <n v="30"/>
    <s v="music"/>
    <s v="indie rock"/>
    <d v="2012-06-14T12:02:21"/>
    <d v="2012-06-29T19:59:00"/>
    <n v="1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x v="0"/>
    <s v="music/indie rock"/>
    <n v="113"/>
    <n v="51"/>
    <s v="music"/>
    <s v="indie rock"/>
    <d v="2011-12-14T19:35:14"/>
    <d v="2012-02-12T19:35:14"/>
    <n v="6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x v="0"/>
    <s v="music/indie rock"/>
    <n v="136"/>
    <n v="36"/>
    <s v="music"/>
    <s v="indie rock"/>
    <d v="2011-04-05T12:50:48"/>
    <d v="2011-05-05T12:50:48"/>
    <n v="3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x v="0"/>
    <s v="music/indie rock"/>
    <n v="146"/>
    <n v="99"/>
    <s v="music"/>
    <s v="indie rock"/>
    <d v="2012-10-10T10:07:07"/>
    <d v="2012-11-09T11:07:07"/>
    <n v="3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x v="0"/>
    <s v="music/indie rock"/>
    <n v="130"/>
    <n v="28"/>
    <s v="music"/>
    <s v="indie rock"/>
    <d v="2013-04-29T17:47:14"/>
    <d v="2013-05-30T16:00:00"/>
    <n v="3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x v="0"/>
    <s v="music/indie rock"/>
    <n v="254"/>
    <n v="51"/>
    <s v="music"/>
    <s v="indie rock"/>
    <d v="2014-11-08T10:55:53"/>
    <d v="2014-11-20T20:00:00"/>
    <n v="1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x v="0"/>
    <s v="music/indie rock"/>
    <n v="107"/>
    <n v="54"/>
    <s v="music"/>
    <s v="indie rock"/>
    <d v="2012-12-26T21:09:34"/>
    <d v="2013-01-25T21:09:34"/>
    <n v="3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x v="0"/>
    <s v="music/indie rock"/>
    <n v="108"/>
    <n v="37"/>
    <s v="music"/>
    <s v="indie rock"/>
    <d v="2014-10-22T09:03:13"/>
    <d v="2014-11-12T10:03:13"/>
    <n v="2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x v="0"/>
    <s v="music/indie rock"/>
    <n v="107"/>
    <n v="90"/>
    <s v="music"/>
    <s v="indie rock"/>
    <d v="2012-08-13T20:13:00"/>
    <d v="2012-09-09T19:55:00"/>
    <n v="26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x v="0"/>
    <s v="music/indie rock"/>
    <n v="107"/>
    <n v="107"/>
    <s v="music"/>
    <s v="indie rock"/>
    <d v="2015-06-05T09:00:17"/>
    <d v="2015-07-05T09:00:17"/>
    <n v="3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x v="0"/>
    <s v="music/indie rock"/>
    <n v="100"/>
    <n v="53"/>
    <s v="music"/>
    <s v="indie rock"/>
    <d v="2014-04-30T08:06:09"/>
    <d v="2014-05-27T20:59:00"/>
    <n v="2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x v="0"/>
    <s v="music/indie rock"/>
    <n v="107"/>
    <n v="55"/>
    <s v="music"/>
    <s v="indie rock"/>
    <d v="2011-06-08T20:43:45"/>
    <d v="2011-08-14T17:00:00"/>
    <n v="6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x v="0"/>
    <s v="music/indie rock"/>
    <n v="100"/>
    <n v="27"/>
    <s v="music"/>
    <s v="indie rock"/>
    <d v="2013-04-01T14:16:33"/>
    <d v="2013-04-15T14:16:33"/>
    <n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x v="0"/>
    <s v="music/indie rock"/>
    <n v="105"/>
    <n v="69"/>
    <s v="music"/>
    <s v="indie rock"/>
    <d v="2014-08-19T12:46:16"/>
    <d v="2014-09-23T12:46:16"/>
    <n v="3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x v="0"/>
    <s v="music/indie rock"/>
    <n v="105"/>
    <n v="36"/>
    <s v="music"/>
    <s v="indie rock"/>
    <d v="2010-10-07T11:34:30"/>
    <d v="2010-12-08T20:59:00"/>
    <n v="6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x v="0"/>
    <s v="music/indie rock"/>
    <n v="226"/>
    <n v="94"/>
    <s v="music"/>
    <s v="indie rock"/>
    <d v="2011-01-20T17:56:41"/>
    <d v="2011-02-19T17:56:41"/>
    <n v="3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x v="0"/>
    <s v="music/indie rock"/>
    <n v="101"/>
    <n v="526"/>
    <s v="music"/>
    <s v="indie rock"/>
    <d v="2012-08-15T10:40:03"/>
    <d v="2012-10-02T10:40:03"/>
    <n v="4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x v="0"/>
    <s v="music/indie rock"/>
    <n v="148"/>
    <n v="51"/>
    <s v="music"/>
    <s v="indie rock"/>
    <d v="2015-10-12T17:25:49"/>
    <d v="2015-10-26T20:59:00"/>
    <n v="1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x v="0"/>
    <s v="music/indie rock"/>
    <n v="135"/>
    <n v="79"/>
    <s v="music"/>
    <s v="indie rock"/>
    <d v="2011-06-24T12:08:56"/>
    <d v="2011-07-24T12:08:56"/>
    <n v="3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x v="0"/>
    <s v="music/indie rock"/>
    <n v="101"/>
    <n v="92"/>
    <s v="music"/>
    <s v="indie rock"/>
    <d v="2012-07-16T19:07:25"/>
    <d v="2012-08-15T19:07:25"/>
    <n v="3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x v="0"/>
    <s v="music/indie rock"/>
    <n v="101"/>
    <n v="117"/>
    <s v="music"/>
    <s v="indie rock"/>
    <d v="2013-11-13T15:08:56"/>
    <d v="2014-01-01T15:08:56"/>
    <n v="4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x v="1"/>
    <s v="games/video games"/>
    <n v="1"/>
    <n v="28"/>
    <s v="games"/>
    <s v="video games"/>
    <d v="2016-12-12T09:49:08"/>
    <d v="2017-01-11T09:49:08"/>
    <n v="3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x v="1"/>
    <s v="games/video games"/>
    <n v="0"/>
    <n v="103"/>
    <s v="games"/>
    <s v="video games"/>
    <d v="2016-12-07T23:12:49"/>
    <d v="2017-01-06T23:12:49"/>
    <n v="3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x v="1"/>
    <s v="games/video games"/>
    <n v="10"/>
    <n v="10"/>
    <s v="games"/>
    <s v="video games"/>
    <d v="2010-01-20T02:11:47"/>
    <d v="2010-03-14T22:59:00"/>
    <n v="5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x v="1"/>
    <s v="games/video games"/>
    <n v="10"/>
    <n v="23"/>
    <s v="games"/>
    <s v="video games"/>
    <d v="2010-10-12T16:40:35"/>
    <d v="2010-11-29T21:00:00"/>
    <n v="48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x v="1"/>
    <s v="games/video games"/>
    <n v="1"/>
    <n v="32"/>
    <s v="games"/>
    <s v="video games"/>
    <d v="2015-07-05T16:33:53"/>
    <d v="2015-08-04T16:33:53"/>
    <n v="3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x v="1"/>
    <s v="games/video games"/>
    <n v="0"/>
    <n v="5"/>
    <s v="games"/>
    <s v="video games"/>
    <d v="2014-11-08T15:21:27"/>
    <d v="2014-12-08T15:21:27"/>
    <n v="3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x v="1"/>
    <s v="games/video games"/>
    <n v="29"/>
    <n v="34"/>
    <s v="games"/>
    <s v="video games"/>
    <d v="2015-02-10T04:07:43"/>
    <d v="2015-03-12T03:07:43"/>
    <n v="29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x v="1"/>
    <s v="games/video games"/>
    <n v="0"/>
    <n v="25"/>
    <s v="games"/>
    <s v="video games"/>
    <d v="2014-07-23T10:32:49"/>
    <d v="2014-09-21T10:32:49"/>
    <n v="6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x v="1"/>
    <s v="games/video games"/>
    <n v="12"/>
    <n v="20"/>
    <s v="games"/>
    <s v="video games"/>
    <d v="2016-02-08T16:35:00"/>
    <d v="2016-03-09T16:35:00"/>
    <n v="3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x v="1"/>
    <s v="games/video games"/>
    <n v="0"/>
    <n v="21"/>
    <s v="games"/>
    <s v="video games"/>
    <d v="2014-07-11T18:04:23"/>
    <d v="2014-08-15T18:04:23"/>
    <n v="35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x v="1"/>
    <s v="games/video games"/>
    <n v="5"/>
    <n v="8"/>
    <s v="games"/>
    <s v="video games"/>
    <d v="2015-06-11T20:58:11"/>
    <d v="2015-07-11T20:58:11"/>
    <n v="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x v="1"/>
    <s v="games/video games"/>
    <n v="2"/>
    <n v="21"/>
    <s v="games"/>
    <s v="video games"/>
    <d v="2014-01-04T03:41:32"/>
    <d v="2014-02-03T03:41:32"/>
    <n v="3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x v="1"/>
    <s v="games/video games"/>
    <n v="2"/>
    <n v="5"/>
    <s v="games"/>
    <s v="video games"/>
    <d v="2011-03-16T18:19:59"/>
    <d v="2011-04-23T22:59:00"/>
    <n v="38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x v="1"/>
    <s v="games/video games"/>
    <n v="2"/>
    <n v="35"/>
    <s v="games"/>
    <s v="video games"/>
    <d v="2013-03-28T13:16:31"/>
    <d v="2013-04-27T13:16:31"/>
    <n v="3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x v="1"/>
    <s v="games/video games"/>
    <n v="10"/>
    <n v="22"/>
    <s v="games"/>
    <s v="video games"/>
    <d v="2012-09-04T15:07:13"/>
    <d v="2012-10-04T15:07:13"/>
    <n v="3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x v="1"/>
    <s v="games/video games"/>
    <n v="0"/>
    <n v="12"/>
    <s v="games"/>
    <s v="video games"/>
    <d v="2013-09-19T04:13:06"/>
    <d v="2013-10-19T04:13:06"/>
    <n v="3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x v="1"/>
    <s v="games/video games"/>
    <n v="28"/>
    <n v="27"/>
    <s v="games"/>
    <s v="video games"/>
    <d v="2014-11-05T10:30:29"/>
    <d v="2014-12-05T10:30:29"/>
    <n v="3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x v="1"/>
    <s v="games/video games"/>
    <n v="13"/>
    <n v="11"/>
    <s v="games"/>
    <s v="video games"/>
    <d v="2013-10-09T16:18:59"/>
    <d v="2013-11-08T17:18:59"/>
    <n v="3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x v="1"/>
    <s v="games/video games"/>
    <n v="5"/>
    <n v="29"/>
    <s v="games"/>
    <s v="video games"/>
    <d v="2016-10-04T10:00:08"/>
    <d v="2016-11-03T10:00:08"/>
    <n v="3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x v="1"/>
    <s v="games/video games"/>
    <n v="0"/>
    <n v="51"/>
    <s v="games"/>
    <s v="video games"/>
    <d v="2012-12-12T12:00:24"/>
    <d v="2013-01-11T12:00:24"/>
    <n v="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x v="1"/>
    <s v="games/video games"/>
    <n v="0"/>
    <n v="0"/>
    <s v="games"/>
    <s v="video games"/>
    <d v="2014-10-14T21:39:19"/>
    <d v="2014-11-13T22:39:19"/>
    <n v="3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x v="1"/>
    <s v="games/video games"/>
    <n v="6"/>
    <n v="50"/>
    <s v="games"/>
    <s v="video games"/>
    <d v="2015-12-02T08:50:10"/>
    <d v="2015-12-30T08:50:10"/>
    <n v="2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x v="1"/>
    <s v="games/video games"/>
    <n v="11"/>
    <n v="45"/>
    <s v="games"/>
    <s v="video games"/>
    <d v="2010-06-03T13:16:52"/>
    <d v="2010-07-21T11:00:00"/>
    <n v="4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x v="1"/>
    <s v="games/video games"/>
    <n v="2"/>
    <n v="25"/>
    <s v="games"/>
    <s v="video games"/>
    <d v="2013-08-13T05:07:20"/>
    <d v="2013-09-14T05:07:20"/>
    <n v="3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x v="1"/>
    <s v="games/video games"/>
    <n v="30"/>
    <n v="51"/>
    <s v="games"/>
    <s v="video games"/>
    <d v="2013-10-27T21:41:54"/>
    <d v="2013-11-26T22:41:54"/>
    <n v="3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x v="1"/>
    <s v="games/video games"/>
    <n v="0"/>
    <n v="1"/>
    <s v="games"/>
    <s v="video games"/>
    <d v="2016-01-28T08:18:30"/>
    <d v="2016-02-11T08:18:30"/>
    <n v="14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x v="1"/>
    <s v="games/video games"/>
    <n v="1"/>
    <n v="49"/>
    <s v="games"/>
    <s v="video games"/>
    <d v="2014-10-14T23:05:48"/>
    <d v="2014-11-16T00:05:48"/>
    <n v="3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x v="1"/>
    <s v="games/video games"/>
    <n v="2"/>
    <n v="1"/>
    <s v="games"/>
    <s v="video games"/>
    <d v="2015-03-03T09:36:22"/>
    <d v="2015-04-02T08:36:22"/>
    <n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x v="1"/>
    <s v="games/video games"/>
    <n v="0"/>
    <n v="0"/>
    <s v="games"/>
    <s v="video games"/>
    <d v="2010-06-25T16:35:56"/>
    <d v="2010-07-30T16:00:00"/>
    <n v="34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x v="1"/>
    <s v="games/video games"/>
    <n v="1"/>
    <n v="101"/>
    <s v="games"/>
    <s v="video games"/>
    <d v="2016-06-12T22:49:59"/>
    <d v="2016-07-12T22:49:59"/>
    <n v="3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x v="1"/>
    <s v="games/video games"/>
    <n v="0"/>
    <n v="20"/>
    <s v="games"/>
    <s v="video games"/>
    <d v="2016-05-30T12:20:14"/>
    <d v="2016-06-29T12:20:14"/>
    <n v="3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x v="1"/>
    <s v="games/video games"/>
    <n v="0"/>
    <n v="13"/>
    <s v="games"/>
    <s v="video games"/>
    <d v="2014-02-13T11:58:29"/>
    <d v="2014-03-15T10:58:29"/>
    <n v="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x v="1"/>
    <s v="games/video games"/>
    <n v="0"/>
    <n v="9"/>
    <s v="games"/>
    <s v="video games"/>
    <d v="2014-12-01T13:51:58"/>
    <d v="2015-01-09T23:59:00"/>
    <n v="39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x v="1"/>
    <s v="games/video games"/>
    <n v="1"/>
    <n v="1"/>
    <s v="games"/>
    <s v="video games"/>
    <d v="2014-01-08T07:10:27"/>
    <d v="2014-01-28T07:10:27"/>
    <n v="2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x v="1"/>
    <s v="games/video games"/>
    <n v="2"/>
    <n v="23"/>
    <s v="games"/>
    <s v="video games"/>
    <d v="2016-03-01T09:56:25"/>
    <d v="2016-03-31T08:56:25"/>
    <n v="29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x v="1"/>
    <s v="games/video games"/>
    <n v="3"/>
    <n v="18"/>
    <s v="games"/>
    <s v="video games"/>
    <d v="2013-08-02T12:30:06"/>
    <d v="2013-09-16T12:30:06"/>
    <n v="4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x v="1"/>
    <s v="games/video games"/>
    <n v="28"/>
    <n v="371"/>
    <s v="games"/>
    <s v="video games"/>
    <d v="2016-11-20T15:33:03"/>
    <d v="2016-12-22T23:59:00"/>
    <n v="3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x v="1"/>
    <s v="games/video games"/>
    <n v="7"/>
    <n v="64"/>
    <s v="games"/>
    <s v="video games"/>
    <d v="2012-12-21T12:29:34"/>
    <d v="2013-02-04T12:29:34"/>
    <n v="4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x v="1"/>
    <s v="games/video games"/>
    <n v="1"/>
    <n v="13"/>
    <s v="games"/>
    <s v="video games"/>
    <d v="2011-06-16T09:32:54"/>
    <d v="2011-07-16T09:32:54"/>
    <n v="3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x v="1"/>
    <s v="games/video games"/>
    <n v="1"/>
    <n v="5"/>
    <s v="games"/>
    <s v="video games"/>
    <d v="2012-04-19T09:05:05"/>
    <d v="2012-05-19T09:05:05"/>
    <n v="3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x v="0"/>
    <s v="music/rock"/>
    <n v="116"/>
    <n v="36"/>
    <s v="music"/>
    <s v="rock"/>
    <d v="2015-08-24T12:27:39"/>
    <d v="2015-09-23T12:27:39"/>
    <n v="3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x v="0"/>
    <s v="music/rock"/>
    <n v="112"/>
    <n v="87"/>
    <s v="music"/>
    <s v="rock"/>
    <d v="2014-06-23T10:23:11"/>
    <d v="2014-07-24T10:23:11"/>
    <n v="3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x v="0"/>
    <s v="music/rock"/>
    <n v="132"/>
    <n v="75"/>
    <s v="music"/>
    <s v="rock"/>
    <d v="2015-04-17T13:35:20"/>
    <d v="2015-06-07T19:50:00"/>
    <n v="5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x v="0"/>
    <s v="music/rock"/>
    <n v="103"/>
    <n v="68"/>
    <s v="music"/>
    <s v="rock"/>
    <d v="2016-05-25T09:13:34"/>
    <d v="2016-06-24T19:59:00"/>
    <n v="3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x v="0"/>
    <s v="music/rock"/>
    <n v="139"/>
    <n v="30"/>
    <s v="music"/>
    <s v="rock"/>
    <d v="2016-03-09T08:00:35"/>
    <d v="2016-04-08T07:00:35"/>
    <n v="2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x v="0"/>
    <s v="music/rock"/>
    <n v="147"/>
    <n v="92"/>
    <s v="music"/>
    <s v="rock"/>
    <d v="2014-10-21T12:06:58"/>
    <d v="2014-12-05T13:06:58"/>
    <n v="4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x v="0"/>
    <s v="music/rock"/>
    <n v="120"/>
    <n v="23"/>
    <s v="music"/>
    <s v="rock"/>
    <d v="2012-08-31T17:35:37"/>
    <d v="2012-09-14T17:35:37"/>
    <n v="1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x v="0"/>
    <s v="music/rock"/>
    <n v="122"/>
    <n v="64"/>
    <s v="music"/>
    <s v="rock"/>
    <d v="2017-01-10T06:24:21"/>
    <d v="2017-02-09T21:00:00"/>
    <n v="3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x v="0"/>
    <s v="music/rock"/>
    <n v="100"/>
    <n v="22"/>
    <s v="music"/>
    <s v="rock"/>
    <d v="2017-02-27T08:49:11"/>
    <d v="2017-03-02T08:49:11"/>
    <n v="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x v="0"/>
    <s v="music/rock"/>
    <n v="181"/>
    <n v="33"/>
    <s v="music"/>
    <s v="rock"/>
    <d v="2015-07-13T10:00:22"/>
    <d v="2015-08-22T10:00:22"/>
    <n v="4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x v="0"/>
    <s v="music/rock"/>
    <n v="106"/>
    <n v="90"/>
    <s v="music"/>
    <s v="rock"/>
    <d v="2015-05-17T14:58:15"/>
    <d v="2015-06-21T21:00:00"/>
    <n v="3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x v="0"/>
    <s v="music/rock"/>
    <n v="100"/>
    <n v="77"/>
    <s v="music"/>
    <s v="rock"/>
    <d v="2015-03-19T05:55:20"/>
    <d v="2015-04-18T05:55:20"/>
    <n v="3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x v="0"/>
    <s v="music/rock"/>
    <n v="127"/>
    <n v="59"/>
    <s v="music"/>
    <s v="rock"/>
    <d v="2013-08-09T08:37:23"/>
    <d v="2013-09-09T19:59:00"/>
    <n v="3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x v="0"/>
    <s v="music/rock"/>
    <n v="103"/>
    <n v="65"/>
    <s v="music"/>
    <s v="rock"/>
    <d v="2016-04-05T05:01:47"/>
    <d v="2016-05-05T05:01:47"/>
    <n v="3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x v="0"/>
    <s v="music/rock"/>
    <n v="250"/>
    <n v="67"/>
    <s v="music"/>
    <s v="rock"/>
    <d v="2016-07-13T16:13:06"/>
    <d v="2016-07-20T16:13:06"/>
    <n v="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x v="0"/>
    <s v="music/rock"/>
    <n v="126"/>
    <n v="89"/>
    <s v="music"/>
    <s v="rock"/>
    <d v="2015-04-02T07:11:49"/>
    <d v="2015-05-02T07:11:49"/>
    <n v="3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x v="0"/>
    <s v="music/rock"/>
    <n v="100"/>
    <n v="66"/>
    <s v="music"/>
    <s v="rock"/>
    <d v="2016-05-11T22:01:07"/>
    <d v="2016-06-05T22:01:07"/>
    <n v="2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x v="0"/>
    <s v="music/rock"/>
    <n v="139"/>
    <n v="40"/>
    <s v="music"/>
    <s v="rock"/>
    <d v="2016-12-19T07:16:37"/>
    <d v="2017-01-18T07:16:37"/>
    <n v="3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x v="0"/>
    <s v="music/rock"/>
    <n v="161"/>
    <n v="77"/>
    <s v="music"/>
    <s v="rock"/>
    <d v="2015-03-11T20:06:32"/>
    <d v="2015-04-10T20:06:32"/>
    <n v="3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x v="0"/>
    <s v="music/rock"/>
    <n v="107"/>
    <n v="69"/>
    <s v="music"/>
    <s v="rock"/>
    <d v="2015-10-02T08:04:28"/>
    <d v="2015-11-13T09:04:28"/>
    <n v="4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x v="0"/>
    <s v="games/tabletop games"/>
    <n v="153"/>
    <n v="58"/>
    <s v="games"/>
    <s v="tabletop games"/>
    <d v="2017-02-06T16:07:33"/>
    <d v="2017-02-20T16:07:33"/>
    <n v="14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x v="0"/>
    <s v="games/tabletop games"/>
    <n v="524"/>
    <n v="44"/>
    <s v="games"/>
    <s v="tabletop games"/>
    <d v="2014-08-28T13:37:05"/>
    <d v="2014-10-02T13:37:05"/>
    <n v="3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x v="0"/>
    <s v="games/tabletop games"/>
    <n v="489"/>
    <n v="32"/>
    <s v="games"/>
    <s v="tabletop games"/>
    <d v="2017-01-10T00:46:17"/>
    <d v="2017-02-08T21:00:00"/>
    <n v="29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x v="0"/>
    <s v="games/tabletop games"/>
    <n v="285"/>
    <n v="107"/>
    <s v="games"/>
    <s v="tabletop games"/>
    <d v="2016-01-11T08:34:01"/>
    <d v="2016-01-25T08:00:00"/>
    <n v="1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x v="0"/>
    <s v="games/tabletop games"/>
    <n v="1857"/>
    <n v="149"/>
    <s v="games"/>
    <s v="tabletop games"/>
    <d v="2013-02-14T00:23:59"/>
    <d v="2013-03-26T00:23:59"/>
    <n v="4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x v="0"/>
    <s v="games/tabletop games"/>
    <n v="110"/>
    <n v="56"/>
    <s v="games"/>
    <s v="tabletop games"/>
    <d v="2016-08-01T06:45:43"/>
    <d v="2016-09-06T18:00:00"/>
    <n v="3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x v="0"/>
    <s v="games/tabletop games"/>
    <n v="1015"/>
    <n v="57"/>
    <s v="games"/>
    <s v="tabletop games"/>
    <d v="2015-03-04T21:01:06"/>
    <d v="2015-04-02T19:59:00"/>
    <n v="2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x v="0"/>
    <s v="games/tabletop games"/>
    <n v="412"/>
    <n v="44"/>
    <s v="games"/>
    <s v="tabletop games"/>
    <d v="2016-09-20T06:04:01"/>
    <d v="2016-10-25T09:00:00"/>
    <n v="35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x v="0"/>
    <s v="games/tabletop games"/>
    <n v="503"/>
    <n v="69"/>
    <s v="games"/>
    <s v="tabletop games"/>
    <d v="2016-04-07T10:55:00"/>
    <d v="2016-04-21T14:00:00"/>
    <n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x v="0"/>
    <s v="games/tabletop games"/>
    <n v="185"/>
    <n v="65"/>
    <s v="games"/>
    <s v="tabletop games"/>
    <d v="2016-02-17T07:00:04"/>
    <d v="2016-03-22T22:59:00"/>
    <n v="3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x v="0"/>
    <s v="games/tabletop games"/>
    <n v="120"/>
    <n v="36"/>
    <s v="games"/>
    <s v="tabletop games"/>
    <d v="2017-02-02T12:00:27"/>
    <d v="2017-02-14T12:00:27"/>
    <n v="1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x v="0"/>
    <s v="games/tabletop games"/>
    <n v="1081"/>
    <n v="40"/>
    <s v="games"/>
    <s v="tabletop games"/>
    <d v="2016-11-17T12:25:44"/>
    <d v="2016-12-15T15:00:00"/>
    <n v="2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x v="0"/>
    <s v="games/tabletop games"/>
    <n v="452"/>
    <n v="76"/>
    <s v="games"/>
    <s v="tabletop games"/>
    <d v="2016-10-21T01:44:32"/>
    <d v="2016-11-20T20:59:00"/>
    <n v="3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x v="0"/>
    <s v="games/tabletop games"/>
    <n v="537"/>
    <n v="61"/>
    <s v="games"/>
    <s v="tabletop games"/>
    <d v="2016-02-25T10:11:30"/>
    <d v="2016-03-26T09:11:30"/>
    <n v="29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x v="0"/>
    <s v="games/tabletop games"/>
    <n v="120"/>
    <n v="48"/>
    <s v="games"/>
    <s v="tabletop games"/>
    <d v="2015-07-12T10:31:40"/>
    <d v="2015-08-11T10:31:40"/>
    <n v="3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x v="0"/>
    <s v="games/tabletop games"/>
    <n v="114"/>
    <n v="68"/>
    <s v="games"/>
    <s v="tabletop games"/>
    <d v="2016-11-01T03:41:42"/>
    <d v="2016-12-01T23:00:00"/>
    <n v="3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x v="0"/>
    <s v="games/tabletop games"/>
    <n v="951"/>
    <n v="66"/>
    <s v="games"/>
    <s v="tabletop games"/>
    <d v="2015-01-29T06:00:59"/>
    <d v="2015-02-28T06:00:59"/>
    <n v="3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x v="0"/>
    <s v="games/tabletop games"/>
    <n v="133"/>
    <n v="82"/>
    <s v="games"/>
    <s v="tabletop games"/>
    <d v="2015-10-15T04:20:00"/>
    <d v="2015-11-14T05:20:00"/>
    <n v="3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x v="0"/>
    <s v="games/tabletop games"/>
    <n v="147"/>
    <n v="53"/>
    <s v="games"/>
    <s v="tabletop games"/>
    <d v="2015-09-15T01:59:58"/>
    <d v="2015-10-15T01:59:58"/>
    <n v="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x v="0"/>
    <s v="games/tabletop games"/>
    <n v="542"/>
    <n v="41"/>
    <s v="games"/>
    <s v="tabletop games"/>
    <d v="2015-06-08T07:01:08"/>
    <d v="2015-07-05T19:00:00"/>
    <n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x v="0"/>
    <s v="music/electronic music"/>
    <n v="383"/>
    <n v="15"/>
    <s v="music"/>
    <s v="electronic music"/>
    <d v="2013-01-02T12:19:25"/>
    <d v="2013-01-16T12:19:25"/>
    <n v="1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x v="0"/>
    <s v="music/electronic music"/>
    <n v="704"/>
    <n v="39"/>
    <s v="music"/>
    <s v="electronic music"/>
    <d v="2012-10-02T12:22:48"/>
    <d v="2012-11-01T12:22:48"/>
    <n v="3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x v="0"/>
    <s v="music/electronic music"/>
    <n v="110"/>
    <n v="44"/>
    <s v="music"/>
    <s v="electronic music"/>
    <d v="2015-08-25T12:38:02"/>
    <d v="2015-09-24T12:38:02"/>
    <n v="3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x v="0"/>
    <s v="music/electronic music"/>
    <n v="133"/>
    <n v="27"/>
    <s v="music"/>
    <s v="electronic music"/>
    <d v="2013-02-06T23:28:39"/>
    <d v="2013-03-08T23:28:39"/>
    <n v="3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x v="0"/>
    <s v="music/electronic music"/>
    <n v="152"/>
    <n v="42"/>
    <s v="music"/>
    <s v="electronic music"/>
    <d v="2012-05-02T11:43:09"/>
    <d v="2012-06-01T11:43:09"/>
    <n v="3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x v="0"/>
    <s v="music/electronic music"/>
    <n v="103"/>
    <n v="33"/>
    <s v="music"/>
    <s v="electronic music"/>
    <d v="2012-03-28T22:10:24"/>
    <d v="2012-04-15T22:10:24"/>
    <n v="18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x v="0"/>
    <s v="music/electronic music"/>
    <n v="100"/>
    <n v="286"/>
    <s v="music"/>
    <s v="electronic music"/>
    <d v="2013-10-16T20:39:33"/>
    <d v="2013-11-15T21:39:33"/>
    <n v="3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x v="0"/>
    <s v="music/electronic music"/>
    <n v="102"/>
    <n v="42"/>
    <s v="music"/>
    <s v="electronic music"/>
    <d v="2012-02-07T13:10:26"/>
    <d v="2012-04-06T20:00:00"/>
    <n v="5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x v="0"/>
    <s v="music/electronic music"/>
    <n v="151"/>
    <n v="50"/>
    <s v="music"/>
    <s v="electronic music"/>
    <d v="2014-04-03T03:30:44"/>
    <d v="2014-04-14T15:00:00"/>
    <n v="1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x v="0"/>
    <s v="music/electronic music"/>
    <n v="111"/>
    <n v="62"/>
    <s v="music"/>
    <s v="electronic music"/>
    <d v="2012-02-16T17:35:10"/>
    <d v="2012-04-14T09:36:00"/>
    <n v="5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x v="0"/>
    <s v="music/electronic music"/>
    <n v="196"/>
    <n v="41"/>
    <s v="music"/>
    <s v="electronic music"/>
    <d v="2014-03-18T10:50:25"/>
    <d v="2014-04-09T22:59:00"/>
    <n v="2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x v="0"/>
    <s v="music/electronic music"/>
    <n v="114"/>
    <n v="56"/>
    <s v="music"/>
    <s v="electronic music"/>
    <d v="2013-10-01T09:56:17"/>
    <d v="2013-11-03T17:00:00"/>
    <n v="3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x v="0"/>
    <s v="music/electronic music"/>
    <n v="200"/>
    <n v="10"/>
    <s v="music"/>
    <s v="electronic music"/>
    <d v="2015-04-15T11:49:39"/>
    <d v="2015-05-15T11:49:39"/>
    <n v="3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x v="0"/>
    <s v="music/electronic music"/>
    <n v="293"/>
    <n v="73"/>
    <s v="music"/>
    <s v="electronic music"/>
    <d v="2014-01-07T11:00:48"/>
    <d v="2014-02-06T11:00:48"/>
    <n v="3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x v="0"/>
    <s v="music/electronic music"/>
    <n v="156"/>
    <n v="26"/>
    <s v="music"/>
    <s v="electronic music"/>
    <d v="2012-02-19T09:12:52"/>
    <d v="2012-03-12T22:59:00"/>
    <n v="2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x v="0"/>
    <s v="music/electronic music"/>
    <n v="106"/>
    <n v="23"/>
    <s v="music"/>
    <s v="electronic music"/>
    <d v="2015-07-09T10:02:25"/>
    <d v="2015-07-23T10:02:25"/>
    <n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x v="0"/>
    <s v="music/electronic music"/>
    <n v="101"/>
    <n v="47"/>
    <s v="music"/>
    <s v="electronic music"/>
    <d v="2015-10-22T10:38:33"/>
    <d v="2015-11-02T00:00:00"/>
    <n v="1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x v="0"/>
    <s v="music/electronic music"/>
    <n v="123"/>
    <n v="32"/>
    <s v="music"/>
    <s v="electronic music"/>
    <d v="2012-08-06T11:29:43"/>
    <d v="2012-08-28T16:00:00"/>
    <n v="2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x v="0"/>
    <s v="music/electronic music"/>
    <n v="102"/>
    <n v="53"/>
    <s v="music"/>
    <s v="electronic music"/>
    <d v="2015-07-20T09:15:12"/>
    <d v="2015-08-19T09:15:12"/>
    <n v="3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x v="0"/>
    <s v="music/electronic music"/>
    <n v="101"/>
    <n v="51"/>
    <s v="music"/>
    <s v="electronic music"/>
    <d v="2013-06-26T17:27:16"/>
    <d v="2013-07-26T17:27:16"/>
    <n v="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x v="0"/>
    <s v="games/tabletop games"/>
    <n v="108"/>
    <n v="37"/>
    <s v="games"/>
    <s v="tabletop games"/>
    <d v="2016-03-23T08:00:09"/>
    <d v="2016-04-22T16:00:00"/>
    <n v="3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x v="0"/>
    <s v="games/tabletop games"/>
    <n v="163"/>
    <n v="27"/>
    <s v="games"/>
    <s v="tabletop games"/>
    <d v="2011-12-29T10:54:07"/>
    <d v="2012-01-28T10:54:07"/>
    <n v="3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x v="0"/>
    <s v="games/tabletop games"/>
    <n v="106"/>
    <n v="206"/>
    <s v="games"/>
    <s v="tabletop games"/>
    <d v="2015-05-28T07:22:48"/>
    <d v="2015-06-27T07:22:48"/>
    <n v="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x v="0"/>
    <s v="games/tabletop games"/>
    <n v="243"/>
    <n v="82"/>
    <s v="games"/>
    <s v="tabletop games"/>
    <d v="2016-10-01T08:01:15"/>
    <d v="2016-10-29T11:00:00"/>
    <n v="28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x v="0"/>
    <s v="games/tabletop games"/>
    <n v="945"/>
    <n v="165"/>
    <s v="games"/>
    <s v="tabletop games"/>
    <d v="2014-08-22T11:00:15"/>
    <d v="2014-09-21T11:00:15"/>
    <n v="3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x v="0"/>
    <s v="games/tabletop games"/>
    <n v="108"/>
    <n v="61"/>
    <s v="games"/>
    <s v="tabletop games"/>
    <d v="2016-01-12T11:10:22"/>
    <d v="2016-02-11T20:59:00"/>
    <n v="3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x v="0"/>
    <s v="games/tabletop games"/>
    <n v="157"/>
    <n v="68"/>
    <s v="games"/>
    <s v="tabletop games"/>
    <d v="2013-10-14T11:22:35"/>
    <d v="2013-11-13T12:22:35"/>
    <n v="3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x v="0"/>
    <s v="games/tabletop games"/>
    <n v="1174"/>
    <n v="82"/>
    <s v="games"/>
    <s v="tabletop games"/>
    <d v="2015-07-16T22:40:36"/>
    <d v="2015-08-15T22:40:36"/>
    <n v="3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x v="0"/>
    <s v="games/tabletop games"/>
    <n v="171"/>
    <n v="25"/>
    <s v="games"/>
    <s v="tabletop games"/>
    <d v="2013-07-29T07:56:31"/>
    <d v="2013-09-02T20:00:00"/>
    <n v="3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x v="0"/>
    <s v="games/tabletop games"/>
    <n v="126"/>
    <n v="21"/>
    <s v="games"/>
    <s v="tabletop games"/>
    <d v="2014-03-26T13:08:47"/>
    <d v="2014-04-25T13:08:47"/>
    <n v="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x v="0"/>
    <s v="games/tabletop games"/>
    <n v="1212"/>
    <n v="27"/>
    <s v="games"/>
    <s v="tabletop games"/>
    <d v="2013-05-29T13:51:41"/>
    <d v="2013-06-24T21:00:00"/>
    <n v="2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x v="0"/>
    <s v="games/tabletop games"/>
    <n v="496"/>
    <n v="25"/>
    <s v="games"/>
    <s v="tabletop games"/>
    <d v="2014-06-16T11:03:28"/>
    <d v="2014-07-18T19:00:00"/>
    <n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x v="0"/>
    <s v="games/tabletop games"/>
    <n v="332"/>
    <n v="21"/>
    <s v="games"/>
    <s v="tabletop games"/>
    <d v="2015-11-23T01:05:39"/>
    <d v="2015-12-13T16:00:00"/>
    <n v="2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x v="0"/>
    <s v="games/tabletop games"/>
    <n v="1165"/>
    <n v="42"/>
    <s v="games"/>
    <s v="tabletop games"/>
    <d v="2016-12-06T11:47:27"/>
    <d v="2017-01-05T11:47:27"/>
    <n v="3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x v="0"/>
    <s v="games/tabletop games"/>
    <n v="153"/>
    <n v="136"/>
    <s v="games"/>
    <s v="tabletop games"/>
    <d v="2015-02-26T16:31:51"/>
    <d v="2015-03-28T15:31:51"/>
    <n v="29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x v="0"/>
    <s v="games/tabletop games"/>
    <n v="537"/>
    <n v="22"/>
    <s v="games"/>
    <s v="tabletop games"/>
    <d v="2016-01-02T06:48:43"/>
    <d v="2016-02-01T06:48:43"/>
    <n v="3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x v="0"/>
    <s v="games/tabletop games"/>
    <n v="353"/>
    <n v="65"/>
    <s v="games"/>
    <s v="tabletop games"/>
    <d v="2014-10-02T16:04:43"/>
    <d v="2014-11-11T23:59:00"/>
    <n v="4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x v="0"/>
    <s v="games/tabletop games"/>
    <n v="137"/>
    <n v="70"/>
    <s v="games"/>
    <s v="tabletop games"/>
    <d v="2017-02-08T06:55:16"/>
    <d v="2017-03-10T06:55:16"/>
    <n v="3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x v="0"/>
    <s v="games/tabletop games"/>
    <n v="128"/>
    <n v="75"/>
    <s v="games"/>
    <s v="tabletop games"/>
    <d v="2013-10-25T15:00:14"/>
    <d v="2013-11-30T20:02:00"/>
    <n v="3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x v="0"/>
    <s v="games/tabletop games"/>
    <n v="271"/>
    <n v="141"/>
    <s v="games"/>
    <s v="tabletop games"/>
    <d v="2016-03-23T11:49:04"/>
    <d v="2016-04-22T11:49:04"/>
    <n v="3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x v="0"/>
    <s v="games/tabletop games"/>
    <n v="806"/>
    <n v="49"/>
    <s v="games"/>
    <s v="tabletop games"/>
    <d v="2017-01-31T11:51:40"/>
    <d v="2017-03-02T11:51:40"/>
    <n v="3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x v="0"/>
    <s v="games/tabletop games"/>
    <n v="1360"/>
    <n v="54"/>
    <s v="games"/>
    <s v="tabletop games"/>
    <d v="2013-10-22T05:48:53"/>
    <d v="2013-11-26T19:02:00"/>
    <n v="3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x v="0"/>
    <s v="games/tabletop games"/>
    <n v="930250"/>
    <n v="5"/>
    <s v="games"/>
    <s v="tabletop games"/>
    <d v="2017-03-06T10:01:30"/>
    <d v="2017-03-12T19:00:00"/>
    <n v="6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x v="0"/>
    <s v="games/tabletop games"/>
    <n v="377"/>
    <n v="65"/>
    <s v="games"/>
    <s v="tabletop games"/>
    <d v="2016-10-04T11:39:06"/>
    <d v="2016-10-16T12:30:00"/>
    <n v="1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x v="0"/>
    <s v="games/tabletop games"/>
    <n v="2647"/>
    <n v="53"/>
    <s v="games"/>
    <s v="tabletop games"/>
    <d v="2014-01-21T09:00:17"/>
    <d v="2014-02-21T10:00:00"/>
    <n v="3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x v="0"/>
    <s v="games/tabletop games"/>
    <n v="100"/>
    <n v="44"/>
    <s v="games"/>
    <s v="tabletop games"/>
    <d v="2015-08-05T11:00:10"/>
    <d v="2015-09-04T11:00:10"/>
    <n v="3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x v="0"/>
    <s v="games/tabletop games"/>
    <n v="104"/>
    <n v="51"/>
    <s v="games"/>
    <s v="tabletop games"/>
    <d v="2015-07-15T07:59:25"/>
    <d v="2015-07-29T07:59:25"/>
    <n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x v="0"/>
    <s v="games/tabletop games"/>
    <n v="107"/>
    <n v="59"/>
    <s v="games"/>
    <s v="tabletop games"/>
    <d v="2016-11-14T13:01:18"/>
    <d v="2016-12-14T13:01:18"/>
    <n v="3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x v="0"/>
    <s v="games/tabletop games"/>
    <n v="169"/>
    <n v="33"/>
    <s v="games"/>
    <s v="tabletop games"/>
    <d v="2013-03-03T08:52:45"/>
    <d v="2013-04-02T07:52:45"/>
    <n v="2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x v="0"/>
    <s v="games/tabletop games"/>
    <n v="975"/>
    <n v="427"/>
    <s v="games"/>
    <s v="tabletop games"/>
    <d v="2016-11-02T16:07:53"/>
    <d v="2016-12-02T17:07:53"/>
    <n v="3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x v="0"/>
    <s v="games/tabletop games"/>
    <n v="134"/>
    <n v="24"/>
    <s v="games"/>
    <s v="tabletop games"/>
    <d v="2014-07-26T00:17:57"/>
    <d v="2014-08-16T00:17:57"/>
    <n v="2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x v="0"/>
    <s v="games/tabletop games"/>
    <n v="272"/>
    <n v="98"/>
    <s v="games"/>
    <s v="tabletop games"/>
    <d v="2016-07-21T23:52:18"/>
    <d v="2016-08-05T23:52:18"/>
    <n v="1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x v="0"/>
    <s v="games/tabletop games"/>
    <n v="113"/>
    <n v="107"/>
    <s v="games"/>
    <s v="tabletop games"/>
    <d v="2015-10-19T07:09:07"/>
    <d v="2015-11-18T08:09:07"/>
    <n v="3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x v="0"/>
    <s v="games/tabletop games"/>
    <n v="460"/>
    <n v="12"/>
    <s v="games"/>
    <s v="tabletop games"/>
    <d v="2017-01-17T07:32:48"/>
    <d v="2017-01-24T07:32:48"/>
    <n v="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x v="0"/>
    <s v="games/tabletop games"/>
    <n v="287"/>
    <n v="42"/>
    <s v="games"/>
    <s v="tabletop games"/>
    <d v="2016-04-07T14:50:51"/>
    <d v="2016-05-07T14:50:51"/>
    <n v="3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x v="0"/>
    <s v="games/tabletop games"/>
    <n v="223"/>
    <n v="21"/>
    <s v="games"/>
    <s v="tabletop games"/>
    <d v="2016-11-08T02:50:46"/>
    <d v="2016-11-22T02:50:46"/>
    <n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x v="0"/>
    <s v="games/tabletop games"/>
    <n v="636"/>
    <n v="94"/>
    <s v="games"/>
    <s v="tabletop games"/>
    <d v="2016-05-15T14:28:49"/>
    <d v="2016-06-19T15:00:00"/>
    <n v="3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x v="0"/>
    <s v="games/tabletop games"/>
    <n v="147"/>
    <n v="16"/>
    <s v="games"/>
    <s v="tabletop games"/>
    <d v="2015-05-12T10:01:27"/>
    <d v="2015-06-11T10:01:27"/>
    <n v="3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x v="0"/>
    <s v="games/tabletop games"/>
    <n v="1867"/>
    <n v="91"/>
    <s v="games"/>
    <s v="tabletop games"/>
    <d v="2016-11-28T11:18:56"/>
    <d v="2016-12-08T11:18:56"/>
    <n v="1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x v="0"/>
    <s v="games/tabletop games"/>
    <n v="327"/>
    <n v="97"/>
    <s v="games"/>
    <s v="tabletop games"/>
    <d v="2014-02-24T16:24:10"/>
    <d v="2014-03-26T15:24:10"/>
    <n v="2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x v="0"/>
    <s v="games/tabletop games"/>
    <n v="780"/>
    <n v="37"/>
    <s v="games"/>
    <s v="tabletop games"/>
    <d v="2017-01-24T09:23:40"/>
    <d v="2017-02-14T09:23:40"/>
    <n v="2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x v="0"/>
    <s v="games/tabletop games"/>
    <n v="154"/>
    <n v="28"/>
    <s v="games"/>
    <s v="tabletop games"/>
    <d v="2014-10-14T06:02:38"/>
    <d v="2014-11-17T16:00:00"/>
    <n v="3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x v="0"/>
    <s v="games/tabletop games"/>
    <n v="116"/>
    <n v="144"/>
    <s v="games"/>
    <s v="tabletop games"/>
    <d v="2015-01-10T11:58:33"/>
    <d v="2015-01-31T11:58:33"/>
    <n v="2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x v="0"/>
    <s v="games/tabletop games"/>
    <n v="180"/>
    <n v="24"/>
    <s v="games"/>
    <s v="tabletop games"/>
    <d v="2016-05-06T05:58:34"/>
    <d v="2016-05-22T19:00:00"/>
    <n v="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x v="0"/>
    <s v="games/tabletop games"/>
    <n v="299"/>
    <n v="35"/>
    <s v="games"/>
    <s v="tabletop games"/>
    <d v="2016-11-15T12:28:27"/>
    <d v="2016-11-22T12:28:27"/>
    <n v="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x v="0"/>
    <s v="games/tabletop games"/>
    <n v="320"/>
    <n v="25"/>
    <s v="games"/>
    <s v="tabletop games"/>
    <d v="2016-04-09T12:59:52"/>
    <d v="2016-04-26T18:00:00"/>
    <n v="1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x v="0"/>
    <s v="games/tabletop games"/>
    <n v="381"/>
    <n v="188"/>
    <s v="games"/>
    <s v="tabletop games"/>
    <d v="2014-11-25T11:54:57"/>
    <d v="2014-12-20T17:00:00"/>
    <n v="2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x v="0"/>
    <s v="games/tabletop games"/>
    <n v="103"/>
    <n v="148"/>
    <s v="games"/>
    <s v="tabletop games"/>
    <d v="2017-02-09T17:58:35"/>
    <d v="2017-03-11T17:58:35"/>
    <n v="3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x v="0"/>
    <s v="games/tabletop games"/>
    <n v="1802"/>
    <n v="50"/>
    <s v="games"/>
    <s v="tabletop games"/>
    <d v="2017-02-10T08:54:23"/>
    <d v="2017-03-06T21:00:00"/>
    <n v="2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x v="0"/>
    <s v="games/tabletop games"/>
    <n v="720"/>
    <n v="108"/>
    <s v="games"/>
    <s v="tabletop games"/>
    <d v="2016-12-21T12:51:53"/>
    <d v="2017-01-10T13:59:00"/>
    <n v="2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x v="0"/>
    <s v="games/tabletop games"/>
    <n v="283"/>
    <n v="43"/>
    <s v="games"/>
    <s v="tabletop games"/>
    <d v="2016-11-09T16:00:04"/>
    <d v="2016-12-09T16:00:04"/>
    <n v="3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x v="0"/>
    <s v="games/tabletop games"/>
    <n v="1357"/>
    <n v="14"/>
    <s v="games"/>
    <s v="tabletop games"/>
    <d v="2015-11-07T08:47:16"/>
    <d v="2015-12-07T08:47:16"/>
    <n v="3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x v="0"/>
    <s v="games/tabletop games"/>
    <n v="220"/>
    <n v="37"/>
    <s v="games"/>
    <s v="tabletop games"/>
    <d v="2017-02-15T05:10:42"/>
    <d v="2017-03-12T04:10:42"/>
    <n v="2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x v="0"/>
    <s v="games/tabletop games"/>
    <n v="120"/>
    <n v="30"/>
    <s v="games"/>
    <s v="tabletop games"/>
    <d v="2014-01-24T04:00:57"/>
    <d v="2014-02-23T04:00:57"/>
    <n v="3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x v="0"/>
    <s v="games/tabletop games"/>
    <n v="408"/>
    <n v="34"/>
    <s v="games"/>
    <s v="tabletop games"/>
    <d v="2014-11-22T06:47:59"/>
    <d v="2014-12-22T06:47:59"/>
    <n v="3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x v="0"/>
    <s v="games/tabletop games"/>
    <n v="106"/>
    <n v="65"/>
    <s v="games"/>
    <s v="tabletop games"/>
    <d v="2013-12-06T07:38:09"/>
    <d v="2014-01-05T07:38:09"/>
    <n v="3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x v="0"/>
    <s v="games/tabletop games"/>
    <n v="141"/>
    <n v="58"/>
    <s v="games"/>
    <s v="tabletop games"/>
    <d v="2012-01-28T08:17:03"/>
    <d v="2012-02-27T08:17:03"/>
    <n v="3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x v="0"/>
    <s v="games/tabletop games"/>
    <n v="271"/>
    <n v="53"/>
    <s v="games"/>
    <s v="tabletop games"/>
    <d v="2015-11-30T09:01:07"/>
    <d v="2016-01-03T14:59:00"/>
    <n v="3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x v="0"/>
    <s v="games/tabletop games"/>
    <n v="154"/>
    <n v="48"/>
    <s v="games"/>
    <s v="tabletop games"/>
    <d v="2015-01-16T11:21:39"/>
    <d v="2015-02-03T20:00:00"/>
    <n v="1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x v="0"/>
    <s v="games/tabletop games"/>
    <n v="404"/>
    <n v="82"/>
    <s v="games"/>
    <s v="tabletop games"/>
    <d v="2015-08-18T06:59:51"/>
    <d v="2015-09-17T06:59:51"/>
    <n v="3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x v="0"/>
    <s v="music/rock"/>
    <n v="185"/>
    <n v="50"/>
    <s v="music"/>
    <s v="rock"/>
    <d v="2011-05-23T22:51:37"/>
    <d v="2011-07-24T22:50:00"/>
    <n v="6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x v="0"/>
    <s v="music/rock"/>
    <n v="185"/>
    <n v="116"/>
    <s v="music"/>
    <s v="rock"/>
    <d v="2015-11-14T20:11:26"/>
    <d v="2016-01-13T20:11:26"/>
    <n v="6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x v="0"/>
    <s v="music/rock"/>
    <n v="101"/>
    <n v="63"/>
    <s v="music"/>
    <s v="rock"/>
    <d v="2012-03-09T19:00:04"/>
    <d v="2012-05-08T18:00:04"/>
    <n v="5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x v="0"/>
    <s v="music/rock"/>
    <n v="106"/>
    <n v="108"/>
    <s v="music"/>
    <s v="rock"/>
    <d v="2011-02-11T11:07:25"/>
    <d v="2011-03-11T20:00:00"/>
    <n v="2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x v="0"/>
    <s v="music/rock"/>
    <n v="121"/>
    <n v="46"/>
    <s v="music"/>
    <s v="rock"/>
    <d v="2012-05-29T20:27:23"/>
    <d v="2012-06-28T20:27:23"/>
    <n v="3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x v="0"/>
    <s v="music/rock"/>
    <n v="100"/>
    <n v="107"/>
    <s v="music"/>
    <s v="rock"/>
    <d v="2013-08-08T15:07:34"/>
    <d v="2013-09-05T19:59:00"/>
    <n v="2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x v="0"/>
    <s v="music/rock"/>
    <n v="120"/>
    <n v="51"/>
    <s v="music"/>
    <s v="rock"/>
    <d v="2014-06-02T08:01:00"/>
    <d v="2014-06-23T08:01:00"/>
    <n v="2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x v="0"/>
    <s v="music/rock"/>
    <n v="100"/>
    <n v="40"/>
    <s v="music"/>
    <s v="rock"/>
    <d v="2012-06-07T11:51:29"/>
    <d v="2012-06-26T10:00:00"/>
    <n v="1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x v="0"/>
    <s v="music/rock"/>
    <n v="107"/>
    <n v="64"/>
    <s v="music"/>
    <s v="rock"/>
    <d v="2013-10-24T15:57:40"/>
    <d v="2013-12-06T15:22:00"/>
    <n v="4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x v="0"/>
    <s v="music/rock"/>
    <n v="104"/>
    <n v="54"/>
    <s v="music"/>
    <s v="rock"/>
    <d v="2009-09-13T22:05:30"/>
    <d v="2009-12-01T09:00:00"/>
    <n v="7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x v="0"/>
    <s v="music/rock"/>
    <n v="173"/>
    <n v="100"/>
    <s v="music"/>
    <s v="rock"/>
    <d v="2012-03-19T15:26:58"/>
    <d v="2012-04-22T20:00:00"/>
    <n v="3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x v="0"/>
    <s v="music/rock"/>
    <n v="107"/>
    <n v="47"/>
    <s v="music"/>
    <s v="rock"/>
    <d v="2012-03-19T08:44:36"/>
    <d v="2012-04-18T08:44:36"/>
    <n v="3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x v="0"/>
    <s v="music/rock"/>
    <n v="108"/>
    <n v="34"/>
    <s v="music"/>
    <s v="rock"/>
    <d v="2012-08-30T08:59:59"/>
    <d v="2012-09-24T19:59:00"/>
    <n v="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x v="0"/>
    <s v="music/rock"/>
    <n v="146"/>
    <n v="65"/>
    <s v="music"/>
    <s v="rock"/>
    <d v="2012-12-21T09:21:20"/>
    <d v="2013-01-20T09:21:20"/>
    <n v="3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x v="0"/>
    <s v="music/rock"/>
    <n v="125"/>
    <n v="44"/>
    <s v="music"/>
    <s v="rock"/>
    <d v="2012-12-27T14:54:16"/>
    <d v="2013-01-26T14:54:16"/>
    <n v="3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x v="0"/>
    <s v="music/rock"/>
    <n v="149"/>
    <n v="72"/>
    <s v="music"/>
    <s v="rock"/>
    <d v="2012-01-19T09:33:46"/>
    <d v="2012-02-23T09:33:46"/>
    <n v="3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x v="0"/>
    <s v="music/rock"/>
    <n v="101"/>
    <n v="53"/>
    <s v="music"/>
    <s v="rock"/>
    <d v="2012-02-08T17:00:49"/>
    <d v="2012-03-13T19:59:00"/>
    <n v="34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x v="0"/>
    <s v="music/rock"/>
    <n v="105"/>
    <n v="109"/>
    <s v="music"/>
    <s v="rock"/>
    <d v="2014-02-24T12:10:33"/>
    <d v="2014-03-26T11:10:33"/>
    <n v="29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x v="0"/>
    <s v="music/rock"/>
    <n v="350"/>
    <n v="75"/>
    <s v="music"/>
    <s v="rock"/>
    <d v="2011-01-21T16:46:49"/>
    <d v="2011-02-05T16:46:49"/>
    <n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x v="0"/>
    <s v="music/rock"/>
    <n v="101"/>
    <n v="116"/>
    <s v="music"/>
    <s v="rock"/>
    <d v="2012-06-14T09:26:56"/>
    <d v="2012-06-28T09:26:56"/>
    <n v="1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x v="0"/>
    <s v="music/indie rock"/>
    <n v="134"/>
    <n v="32"/>
    <s v="music"/>
    <s v="indie rock"/>
    <d v="2013-05-21T19:31:36"/>
    <d v="2013-06-20T19:31:36"/>
    <n v="3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x v="0"/>
    <s v="music/indie rock"/>
    <n v="171"/>
    <n v="46"/>
    <s v="music"/>
    <s v="indie rock"/>
    <d v="2013-11-27T12:50:34"/>
    <d v="2013-12-30T23:00:00"/>
    <n v="3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x v="0"/>
    <s v="music/indie rock"/>
    <n v="109"/>
    <n v="68"/>
    <s v="music"/>
    <s v="indie rock"/>
    <d v="2011-11-02T18:39:56"/>
    <d v="2011-12-12T19:39:56"/>
    <n v="4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x v="0"/>
    <s v="music/indie rock"/>
    <n v="101"/>
    <n v="53"/>
    <s v="music"/>
    <s v="indie rock"/>
    <d v="2010-11-20T11:34:51"/>
    <d v="2010-12-31T20:59:00"/>
    <n v="4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x v="0"/>
    <s v="music/indie rock"/>
    <n v="101"/>
    <n v="109"/>
    <s v="music"/>
    <s v="indie rock"/>
    <d v="2014-07-14T08:41:12"/>
    <d v="2014-08-08T10:00:00"/>
    <n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x v="0"/>
    <s v="music/indie rock"/>
    <n v="107"/>
    <n v="51"/>
    <s v="music"/>
    <s v="indie rock"/>
    <d v="2012-02-08T20:02:09"/>
    <d v="2012-03-09T20:02:09"/>
    <n v="3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x v="0"/>
    <s v="music/indie rock"/>
    <n v="107"/>
    <n v="28"/>
    <s v="music"/>
    <s v="indie rock"/>
    <d v="2012-04-05T11:15:33"/>
    <d v="2012-05-05T11:15:28"/>
    <n v="2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x v="0"/>
    <s v="music/indie rock"/>
    <n v="101"/>
    <n v="82"/>
    <s v="music"/>
    <s v="indie rock"/>
    <d v="2014-07-31T15:06:36"/>
    <d v="2014-08-28T17:00:00"/>
    <n v="2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x v="0"/>
    <s v="music/indie rock"/>
    <n v="107"/>
    <n v="60"/>
    <s v="music"/>
    <s v="indie rock"/>
    <d v="2013-02-02T15:42:17"/>
    <d v="2013-03-09T15:42:17"/>
    <n v="3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x v="0"/>
    <s v="music/indie rock"/>
    <n v="429"/>
    <n v="65"/>
    <s v="music"/>
    <s v="indie rock"/>
    <d v="2013-02-19T11:03:35"/>
    <d v="2013-03-21T10:03:35"/>
    <n v="29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x v="0"/>
    <s v="music/indie rock"/>
    <n v="104"/>
    <n v="90"/>
    <s v="music"/>
    <s v="indie rock"/>
    <d v="2014-04-06T16:06:29"/>
    <d v="2014-05-06T16:06:29"/>
    <n v="3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x v="0"/>
    <s v="music/indie rock"/>
    <n v="108"/>
    <n v="41"/>
    <s v="music"/>
    <s v="indie rock"/>
    <d v="2014-03-18T07:11:18"/>
    <d v="2014-04-18T15:00:00"/>
    <n v="3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x v="0"/>
    <s v="music/indie rock"/>
    <n v="176"/>
    <n v="56"/>
    <s v="music"/>
    <s v="indie rock"/>
    <d v="2012-04-03T15:00:26"/>
    <d v="2012-05-03T15:00:26"/>
    <n v="3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x v="0"/>
    <s v="music/indie rock"/>
    <n v="157"/>
    <n v="38"/>
    <s v="music"/>
    <s v="indie rock"/>
    <d v="2012-05-08T05:14:17"/>
    <d v="2012-06-07T05:14:17"/>
    <n v="3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x v="0"/>
    <s v="music/indie rock"/>
    <n v="103"/>
    <n v="40"/>
    <s v="music"/>
    <s v="indie rock"/>
    <d v="2012-04-05T09:25:43"/>
    <d v="2012-05-05T09:25:43"/>
    <n v="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x v="0"/>
    <s v="music/indie rock"/>
    <n v="104"/>
    <n v="78"/>
    <s v="music"/>
    <s v="indie rock"/>
    <d v="2009-09-23T09:24:10"/>
    <d v="2009-12-09T10:24:00"/>
    <n v="77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x v="0"/>
    <s v="music/indie rock"/>
    <n v="104"/>
    <n v="19"/>
    <s v="music"/>
    <s v="indie rock"/>
    <d v="2010-01-14T05:00:49"/>
    <d v="2010-02-14T21:00:00"/>
    <n v="3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x v="0"/>
    <s v="music/indie rock"/>
    <n v="121"/>
    <n v="37"/>
    <s v="music"/>
    <s v="indie rock"/>
    <d v="2009-08-25T07:26:54"/>
    <d v="2009-09-25T19:59:00"/>
    <n v="3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x v="0"/>
    <s v="music/indie rock"/>
    <n v="108"/>
    <n v="42"/>
    <s v="music"/>
    <s v="indie rock"/>
    <d v="2013-11-14T17:58:05"/>
    <d v="2013-12-14T17:58:05"/>
    <n v="3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x v="0"/>
    <s v="music/indie rock"/>
    <n v="109"/>
    <n v="61"/>
    <s v="music"/>
    <s v="indie rock"/>
    <d v="2014-02-26T11:36:40"/>
    <d v="2014-04-02T10:36:40"/>
    <n v="3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x v="1"/>
    <s v="food/small batch"/>
    <n v="39"/>
    <n v="65"/>
    <s v="food"/>
    <s v="small batch"/>
    <d v="2017-03-04T22:15:01"/>
    <d v="2017-04-03T21:15:01"/>
    <n v="2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x v="1"/>
    <s v="food/small batch"/>
    <n v="3"/>
    <n v="21"/>
    <s v="food"/>
    <s v="small batch"/>
    <d v="2017-03-10T13:29:29"/>
    <d v="2017-04-09T12:29:29"/>
    <n v="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x v="1"/>
    <s v="food/small batch"/>
    <n v="48"/>
    <n v="30"/>
    <s v="food"/>
    <s v="small batch"/>
    <d v="2017-03-13T10:07:27"/>
    <d v="2017-03-20T10:07:27"/>
    <n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x v="1"/>
    <s v="food/small batch"/>
    <n v="21"/>
    <n v="25"/>
    <s v="food"/>
    <s v="small batch"/>
    <d v="2017-02-24T13:14:45"/>
    <d v="2017-03-26T12:14:45"/>
    <n v="29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x v="1"/>
    <s v="food/small batch"/>
    <n v="8"/>
    <n v="11"/>
    <s v="food"/>
    <s v="small batch"/>
    <d v="2017-02-27T16:32:11"/>
    <d v="2017-03-29T15:32:11"/>
    <n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x v="1"/>
    <s v="food/small batch"/>
    <n v="1"/>
    <n v="108"/>
    <s v="food"/>
    <s v="small batch"/>
    <d v="2017-03-09T16:49:08"/>
    <d v="2017-04-30T09:00:00"/>
    <n v="5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x v="0"/>
    <s v="food/small batch"/>
    <n v="526"/>
    <n v="55"/>
    <s v="food"/>
    <s v="small batch"/>
    <d v="2014-07-22T14:00:40"/>
    <d v="2014-08-26T14:00:40"/>
    <n v="3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x v="0"/>
    <s v="food/small batch"/>
    <n v="254"/>
    <n v="47"/>
    <s v="food"/>
    <s v="small batch"/>
    <d v="2015-05-15T10:45:37"/>
    <d v="2015-06-14T10:45:37"/>
    <n v="3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x v="0"/>
    <s v="food/small batch"/>
    <n v="106"/>
    <n v="212"/>
    <s v="food"/>
    <s v="small batch"/>
    <d v="2014-06-17T06:59:06"/>
    <d v="2014-07-17T06:59:06"/>
    <n v="3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x v="0"/>
    <s v="food/small batch"/>
    <n v="102"/>
    <n v="220"/>
    <s v="food"/>
    <s v="small batch"/>
    <d v="2015-11-24T13:35:43"/>
    <d v="2015-12-24T16:00:00"/>
    <n v="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x v="0"/>
    <s v="food/small batch"/>
    <n v="144"/>
    <n v="41"/>
    <s v="food"/>
    <s v="small batch"/>
    <d v="2014-07-18T16:08:10"/>
    <d v="2014-08-17T16:08:10"/>
    <n v="3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x v="0"/>
    <s v="food/small batch"/>
    <n v="106"/>
    <n v="76"/>
    <s v="food"/>
    <s v="small batch"/>
    <d v="2015-01-07T07:04:31"/>
    <d v="2015-02-06T07:04:31"/>
    <n v="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x v="0"/>
    <s v="food/small batch"/>
    <n v="212"/>
    <n v="14"/>
    <s v="food"/>
    <s v="small batch"/>
    <d v="2014-05-08T07:36:30"/>
    <d v="2014-05-29T09:50:00"/>
    <n v="2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x v="0"/>
    <s v="food/small batch"/>
    <n v="102"/>
    <n v="61"/>
    <s v="food"/>
    <s v="small batch"/>
    <d v="2014-10-06T08:04:58"/>
    <d v="2014-11-05T09:34:00"/>
    <n v="3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x v="0"/>
    <s v="food/small batch"/>
    <n v="102"/>
    <n v="116"/>
    <s v="food"/>
    <s v="small batch"/>
    <d v="2014-05-12T05:44:03"/>
    <d v="2014-06-11T05:44:03"/>
    <n v="3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x v="0"/>
    <s v="food/small batch"/>
    <n v="521"/>
    <n v="48"/>
    <s v="food"/>
    <s v="small batch"/>
    <d v="2014-01-27T14:11:35"/>
    <d v="2014-03-08T14:11:35"/>
    <n v="4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x v="0"/>
    <s v="food/small batch"/>
    <n v="111"/>
    <n v="74"/>
    <s v="food"/>
    <s v="small batch"/>
    <d v="2014-05-27T07:22:23"/>
    <d v="2014-06-26T07:22:23"/>
    <n v="3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x v="0"/>
    <s v="food/small batch"/>
    <n v="101"/>
    <n v="123"/>
    <s v="food"/>
    <s v="small batch"/>
    <d v="2014-05-30T13:31:24"/>
    <d v="2014-06-29T13:31:24"/>
    <n v="3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x v="0"/>
    <s v="food/small batch"/>
    <n v="294"/>
    <n v="67"/>
    <s v="food"/>
    <s v="small batch"/>
    <d v="2016-11-18T11:11:49"/>
    <d v="2016-12-18T23:59:00"/>
    <n v="3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x v="0"/>
    <s v="food/small batch"/>
    <n v="106"/>
    <n v="105"/>
    <s v="food"/>
    <s v="small batch"/>
    <d v="2016-09-30T07:25:38"/>
    <d v="2016-10-30T07:25:38"/>
    <n v="3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x v="1"/>
    <s v="technology/web"/>
    <n v="0"/>
    <n v="0"/>
    <s v="technology"/>
    <s v="web"/>
    <d v="2015-06-12T11:31:44"/>
    <d v="2015-07-12T11:31:44"/>
    <n v="3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x v="1"/>
    <s v="technology/web"/>
    <n v="0"/>
    <n v="0"/>
    <s v="technology"/>
    <s v="web"/>
    <d v="2014-09-15T08:51:10"/>
    <d v="2014-10-05T21:00:00"/>
    <n v="2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x v="1"/>
    <s v="technology/web"/>
    <n v="3"/>
    <n v="300"/>
    <s v="technology"/>
    <s v="web"/>
    <d v="2015-11-19T11:48:25"/>
    <d v="2016-01-08T11:47:00"/>
    <n v="4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x v="1"/>
    <s v="technology/web"/>
    <n v="0"/>
    <n v="1"/>
    <s v="technology"/>
    <s v="web"/>
    <d v="2016-05-25T09:27:49"/>
    <d v="2016-06-24T09:27:49"/>
    <n v="3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x v="1"/>
    <s v="technology/web"/>
    <n v="0"/>
    <n v="0"/>
    <s v="technology"/>
    <s v="web"/>
    <d v="2015-02-24T16:02:36"/>
    <d v="2015-03-31T15:39:00"/>
    <n v="3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x v="1"/>
    <s v="technology/web"/>
    <n v="0"/>
    <n v="13"/>
    <s v="technology"/>
    <s v="web"/>
    <d v="2016-09-02T11:10:31"/>
    <d v="2016-10-17T11:10:31"/>
    <n v="4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x v="1"/>
    <s v="technology/web"/>
    <n v="2"/>
    <n v="15"/>
    <s v="technology"/>
    <s v="web"/>
    <d v="2016-07-26T06:34:36"/>
    <d v="2016-08-25T06:34:36"/>
    <n v="3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x v="1"/>
    <s v="technology/web"/>
    <n v="0"/>
    <n v="54"/>
    <s v="technology"/>
    <s v="web"/>
    <d v="2015-12-22T14:22:18"/>
    <d v="2016-02-20T14:22:18"/>
    <n v="6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x v="1"/>
    <s v="technology/web"/>
    <n v="0"/>
    <n v="0"/>
    <s v="technology"/>
    <s v="web"/>
    <d v="2015-07-13T10:37:08"/>
    <d v="2015-08-11T10:37:08"/>
    <n v="2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x v="1"/>
    <s v="technology/web"/>
    <n v="0"/>
    <n v="0"/>
    <s v="technology"/>
    <s v="web"/>
    <d v="2016-12-04T12:12:50"/>
    <d v="2017-01-03T12:12:50"/>
    <n v="3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x v="1"/>
    <s v="technology/web"/>
    <n v="1"/>
    <n v="15"/>
    <s v="technology"/>
    <s v="web"/>
    <d v="2015-03-30T18:25:39"/>
    <d v="2015-04-29T18:25:39"/>
    <n v="3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x v="1"/>
    <s v="technology/web"/>
    <n v="0"/>
    <n v="0"/>
    <s v="technology"/>
    <s v="web"/>
    <d v="2015-04-07T07:12:32"/>
    <d v="2015-06-06T07:12:32"/>
    <n v="6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x v="1"/>
    <s v="technology/web"/>
    <n v="0"/>
    <n v="0"/>
    <s v="technology"/>
    <s v="web"/>
    <d v="2015-04-09T08:13:42"/>
    <d v="2015-04-21T08:13:42"/>
    <n v="1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x v="1"/>
    <s v="technology/web"/>
    <n v="0"/>
    <n v="25"/>
    <s v="technology"/>
    <s v="web"/>
    <d v="2014-11-11T09:21:00"/>
    <d v="2015-01-10T09:21:00"/>
    <n v="6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x v="1"/>
    <s v="technology/web"/>
    <n v="1"/>
    <n v="28"/>
    <s v="technology"/>
    <s v="web"/>
    <d v="2015-04-02T14:02:16"/>
    <d v="2015-05-02T14:02:16"/>
    <n v="3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x v="1"/>
    <s v="technology/web"/>
    <n v="0"/>
    <n v="0"/>
    <s v="technology"/>
    <s v="web"/>
    <d v="2015-05-06T10:48:24"/>
    <d v="2015-06-05T10:48:24"/>
    <n v="3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x v="1"/>
    <s v="technology/web"/>
    <n v="0"/>
    <n v="0"/>
    <s v="technology"/>
    <s v="web"/>
    <d v="2015-09-17T06:52:58"/>
    <d v="2015-10-17T06:52:58"/>
    <n v="3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x v="1"/>
    <s v="technology/web"/>
    <n v="0"/>
    <n v="0"/>
    <s v="technology"/>
    <s v="web"/>
    <d v="2014-12-05T14:20:36"/>
    <d v="2015-01-30T16:39:00"/>
    <n v="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x v="1"/>
    <s v="technology/web"/>
    <n v="15"/>
    <n v="367"/>
    <s v="technology"/>
    <s v="web"/>
    <d v="2015-06-04T07:35:24"/>
    <d v="2015-08-03T07:35:24"/>
    <n v="6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x v="1"/>
    <s v="technology/web"/>
    <n v="0"/>
    <n v="2"/>
    <s v="technology"/>
    <s v="web"/>
    <d v="2016-01-08T08:58:00"/>
    <d v="2016-02-07T08:58:00"/>
    <n v="3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x v="1"/>
    <s v="technology/web"/>
    <n v="0"/>
    <n v="0"/>
    <s v="technology"/>
    <s v="web"/>
    <d v="2016-04-06T12:36:48"/>
    <d v="2016-04-30T14:00:00"/>
    <n v="24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x v="1"/>
    <s v="technology/web"/>
    <n v="29"/>
    <n v="60"/>
    <s v="technology"/>
    <s v="web"/>
    <d v="2014-11-11T08:31:10"/>
    <d v="2014-12-11T08:31:10"/>
    <n v="3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x v="1"/>
    <s v="technology/web"/>
    <n v="0"/>
    <n v="0"/>
    <s v="technology"/>
    <s v="web"/>
    <d v="2015-11-13T16:16:40"/>
    <d v="2015-12-28T16:16:40"/>
    <n v="4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x v="1"/>
    <s v="technology/web"/>
    <n v="0"/>
    <n v="0"/>
    <s v="technology"/>
    <s v="web"/>
    <d v="2015-09-01T14:25:56"/>
    <d v="2015-10-26T14:25:56"/>
    <n v="5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x v="1"/>
    <s v="technology/web"/>
    <n v="0"/>
    <n v="0"/>
    <s v="technology"/>
    <s v="web"/>
    <d v="2015-12-08T09:40:25"/>
    <d v="2016-01-17T15:00:00"/>
    <n v="4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x v="1"/>
    <s v="technology/web"/>
    <n v="11"/>
    <n v="97"/>
    <s v="technology"/>
    <s v="web"/>
    <d v="2015-09-21T04:45:33"/>
    <d v="2015-10-21T04:45:33"/>
    <n v="3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x v="1"/>
    <s v="technology/web"/>
    <n v="1"/>
    <n v="48"/>
    <s v="technology"/>
    <s v="web"/>
    <d v="2016-02-25T15:16:56"/>
    <d v="2016-04-25T14:16:56"/>
    <n v="5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x v="1"/>
    <s v="technology/web"/>
    <n v="0"/>
    <n v="50"/>
    <s v="technology"/>
    <s v="web"/>
    <d v="2015-02-28T09:19:25"/>
    <d v="2015-04-14T08:19:25"/>
    <n v="4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x v="1"/>
    <s v="technology/web"/>
    <n v="0"/>
    <n v="0"/>
    <s v="technology"/>
    <s v="web"/>
    <d v="2016-01-11T11:30:11"/>
    <d v="2016-02-10T11:30:11"/>
    <n v="3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x v="1"/>
    <s v="technology/web"/>
    <n v="0"/>
    <n v="21"/>
    <s v="technology"/>
    <s v="web"/>
    <d v="2014-11-17T20:32:21"/>
    <d v="2014-12-17T20:32:21"/>
    <n v="3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x v="1"/>
    <s v="technology/web"/>
    <n v="0"/>
    <n v="0"/>
    <s v="technology"/>
    <s v="web"/>
    <d v="2015-05-26T10:39:56"/>
    <d v="2015-06-25T10:39:56"/>
    <n v="3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x v="1"/>
    <s v="technology/web"/>
    <n v="3"/>
    <n v="30"/>
    <s v="technology"/>
    <s v="web"/>
    <d v="2015-03-24T17:39:31"/>
    <d v="2015-04-23T17:39:31"/>
    <n v="3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x v="1"/>
    <s v="technology/web"/>
    <n v="0"/>
    <n v="50"/>
    <s v="technology"/>
    <s v="web"/>
    <d v="2015-07-30T07:53:44"/>
    <d v="2015-08-29T07:53:44"/>
    <n v="3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x v="1"/>
    <s v="technology/web"/>
    <n v="0"/>
    <n v="10"/>
    <s v="technology"/>
    <s v="web"/>
    <d v="2015-01-13T12:14:20"/>
    <d v="2015-02-12T12:14:20"/>
    <n v="3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x v="1"/>
    <s v="technology/web"/>
    <n v="0"/>
    <n v="0"/>
    <s v="technology"/>
    <s v="web"/>
    <d v="2016-08-10T12:03:57"/>
    <d v="2016-09-09T12:03:57"/>
    <n v="3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x v="1"/>
    <s v="technology/web"/>
    <n v="11"/>
    <n v="82"/>
    <s v="technology"/>
    <s v="web"/>
    <d v="2015-11-10T14:12:46"/>
    <d v="2015-12-10T14:12:46"/>
    <n v="3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x v="1"/>
    <s v="technology/web"/>
    <n v="0"/>
    <n v="0"/>
    <s v="technology"/>
    <s v="web"/>
    <d v="2016-10-26T12:53:03"/>
    <d v="2016-11-25T13:53:03"/>
    <n v="3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x v="1"/>
    <s v="technology/web"/>
    <n v="0"/>
    <n v="0"/>
    <s v="technology"/>
    <s v="web"/>
    <d v="2015-07-27T16:18:50"/>
    <d v="2015-08-25T16:18:50"/>
    <n v="2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x v="1"/>
    <s v="technology/web"/>
    <n v="0"/>
    <n v="0"/>
    <s v="technology"/>
    <s v="web"/>
    <d v="2015-08-20T16:23:36"/>
    <d v="2015-10-04T16:23:36"/>
    <n v="4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x v="1"/>
    <s v="technology/web"/>
    <n v="0"/>
    <n v="18"/>
    <s v="technology"/>
    <s v="web"/>
    <d v="2015-09-01T11:02:22"/>
    <d v="2015-10-01T11:02:22"/>
    <n v="3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x v="1"/>
    <s v="technology/web"/>
    <n v="2"/>
    <n v="224"/>
    <s v="technology"/>
    <s v="web"/>
    <d v="2015-03-11T14:27:28"/>
    <d v="2015-04-10T14:27:28"/>
    <n v="3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x v="1"/>
    <s v="technology/web"/>
    <n v="3"/>
    <n v="38"/>
    <s v="technology"/>
    <s v="web"/>
    <d v="2015-07-09T20:30:03"/>
    <d v="2015-08-03T20:30:03"/>
    <n v="2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x v="1"/>
    <s v="technology/web"/>
    <n v="4"/>
    <n v="145"/>
    <s v="technology"/>
    <s v="web"/>
    <d v="2015-01-22T17:21:47"/>
    <d v="2015-02-21T17:21:47"/>
    <n v="3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x v="1"/>
    <s v="technology/web"/>
    <n v="1"/>
    <n v="1"/>
    <s v="technology"/>
    <s v="web"/>
    <d v="2014-10-14T17:37:23"/>
    <d v="2014-11-13T18:37:23"/>
    <n v="3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x v="1"/>
    <s v="technology/web"/>
    <n v="1"/>
    <n v="113"/>
    <s v="technology"/>
    <s v="web"/>
    <d v="2015-07-06T08:50:32"/>
    <d v="2015-08-05T08:50:32"/>
    <n v="3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x v="1"/>
    <s v="technology/web"/>
    <n v="0"/>
    <n v="0"/>
    <s v="technology"/>
    <s v="web"/>
    <d v="2014-11-11T12:07:04"/>
    <d v="2015-01-10T12:07:04"/>
    <n v="6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x v="1"/>
    <s v="technology/web"/>
    <n v="1"/>
    <n v="342"/>
    <s v="technology"/>
    <s v="web"/>
    <d v="2016-06-07T07:02:20"/>
    <d v="2016-07-22T07:02:20"/>
    <n v="4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x v="1"/>
    <s v="technology/web"/>
    <n v="1"/>
    <n v="58"/>
    <s v="technology"/>
    <s v="web"/>
    <d v="2014-12-16T12:29:19"/>
    <d v="2015-01-15T11:29:00"/>
    <n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x v="1"/>
    <s v="technology/web"/>
    <n v="0"/>
    <n v="30"/>
    <s v="technology"/>
    <s v="web"/>
    <d v="2015-06-24T07:40:52"/>
    <d v="2015-07-25T13:59:00"/>
    <n v="3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x v="1"/>
    <s v="technology/web"/>
    <n v="0"/>
    <n v="0"/>
    <s v="technology"/>
    <s v="web"/>
    <d v="2014-11-24T22:17:44"/>
    <d v="2015-01-03T22:17:44"/>
    <n v="4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x v="1"/>
    <s v="technology/web"/>
    <n v="0"/>
    <n v="25"/>
    <s v="technology"/>
    <s v="web"/>
    <d v="2015-03-01T11:04:04"/>
    <d v="2015-03-31T10:04:04"/>
    <n v="2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x v="1"/>
    <s v="technology/web"/>
    <n v="0"/>
    <n v="0"/>
    <s v="technology"/>
    <s v="web"/>
    <d v="2015-09-28T18:53:43"/>
    <d v="2015-10-28T18:53:43"/>
    <n v="3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x v="1"/>
    <s v="technology/web"/>
    <n v="0"/>
    <n v="50"/>
    <s v="technology"/>
    <s v="web"/>
    <d v="2015-07-09T07:33:37"/>
    <d v="2015-08-08T07:33:37"/>
    <n v="3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x v="1"/>
    <s v="technology/web"/>
    <n v="0"/>
    <n v="2"/>
    <s v="technology"/>
    <s v="web"/>
    <d v="2015-01-27T00:41:33"/>
    <d v="2015-02-26T00:41:33"/>
    <n v="3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x v="1"/>
    <s v="technology/web"/>
    <n v="0"/>
    <n v="0"/>
    <s v="technology"/>
    <s v="web"/>
    <d v="2016-12-12T18:54:47"/>
    <d v="2017-01-10T00:57:00"/>
    <n v="28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x v="1"/>
    <s v="technology/web"/>
    <n v="0"/>
    <n v="10"/>
    <s v="technology"/>
    <s v="web"/>
    <d v="2015-09-15T12:22:38"/>
    <d v="2015-10-15T12:22:38"/>
    <n v="3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x v="1"/>
    <s v="technology/web"/>
    <n v="0"/>
    <n v="0"/>
    <s v="technology"/>
    <s v="web"/>
    <d v="2014-12-03T13:14:16"/>
    <d v="2015-01-02T13:14:16"/>
    <n v="3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x v="1"/>
    <s v="technology/web"/>
    <n v="0"/>
    <n v="0"/>
    <s v="technology"/>
    <s v="web"/>
    <d v="2015-06-02T13:59:44"/>
    <d v="2015-07-02T13:59:44"/>
    <n v="3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x v="1"/>
    <s v="technology/web"/>
    <n v="0"/>
    <n v="0"/>
    <s v="technology"/>
    <s v="web"/>
    <d v="2014-11-13T12:28:26"/>
    <d v="2014-12-18T12:28:26"/>
    <n v="3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x v="1"/>
    <s v="technology/web"/>
    <n v="0"/>
    <n v="0"/>
    <s v="technology"/>
    <s v="web"/>
    <d v="2016-03-14T22:26:04"/>
    <d v="2016-04-13T22:26:04"/>
    <n v="3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x v="1"/>
    <s v="food/food trucks"/>
    <n v="1"/>
    <n v="22"/>
    <s v="food"/>
    <s v="food trucks"/>
    <d v="2016-01-05T11:44:56"/>
    <d v="2016-03-05T11:44:56"/>
    <n v="6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x v="1"/>
    <s v="food/food trucks"/>
    <n v="0"/>
    <n v="52"/>
    <s v="food"/>
    <s v="food trucks"/>
    <d v="2015-04-13T08:18:51"/>
    <d v="2015-05-13T08:18:51"/>
    <n v="3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x v="1"/>
    <s v="food/food trucks"/>
    <n v="17"/>
    <n v="17"/>
    <s v="food"/>
    <s v="food trucks"/>
    <d v="2016-01-30T13:10:58"/>
    <d v="2016-03-30T12:10:58"/>
    <n v="5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x v="1"/>
    <s v="food/food trucks"/>
    <n v="0"/>
    <n v="0"/>
    <s v="food"/>
    <s v="food trucks"/>
    <d v="2015-12-03T16:56:47"/>
    <d v="2016-01-02T16:56:47"/>
    <n v="3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x v="1"/>
    <s v="food/food trucks"/>
    <n v="23"/>
    <n v="56"/>
    <s v="food"/>
    <s v="food trucks"/>
    <d v="2016-08-13T06:02:55"/>
    <d v="2016-09-03T06:02:55"/>
    <n v="2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x v="1"/>
    <s v="food/food trucks"/>
    <n v="41"/>
    <n v="84"/>
    <s v="food"/>
    <s v="food trucks"/>
    <d v="2014-12-09T18:39:50"/>
    <d v="2015-01-18T18:39:50"/>
    <n v="4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x v="1"/>
    <s v="food/food trucks"/>
    <n v="25"/>
    <n v="168"/>
    <s v="food"/>
    <s v="food trucks"/>
    <d v="2015-03-19T05:48:48"/>
    <d v="2015-04-10T22:00:00"/>
    <n v="22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x v="1"/>
    <s v="food/food trucks"/>
    <n v="0"/>
    <n v="15"/>
    <s v="food"/>
    <s v="food trucks"/>
    <d v="2014-10-06T19:22:37"/>
    <d v="2014-11-05T20:22:37"/>
    <n v="3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x v="1"/>
    <s v="food/food trucks"/>
    <n v="2"/>
    <n v="77"/>
    <s v="food"/>
    <s v="food trucks"/>
    <d v="2015-07-19T13:01:15"/>
    <d v="2015-08-18T13:01:15"/>
    <n v="3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x v="1"/>
    <s v="food/food trucks"/>
    <n v="0"/>
    <n v="0"/>
    <s v="food"/>
    <s v="food trucks"/>
    <d v="2015-08-08T01:47:55"/>
    <d v="2015-09-07T01:47:55"/>
    <n v="3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x v="1"/>
    <s v="food/food trucks"/>
    <n v="1"/>
    <n v="50"/>
    <s v="food"/>
    <s v="food trucks"/>
    <d v="2015-07-26T09:34:42"/>
    <d v="2015-08-25T09:34:42"/>
    <n v="3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x v="1"/>
    <s v="food/food trucks"/>
    <n v="0"/>
    <n v="0"/>
    <s v="food"/>
    <s v="food trucks"/>
    <d v="2016-10-12T09:41:13"/>
    <d v="2016-11-26T10:41:13"/>
    <n v="4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x v="1"/>
    <s v="food/food trucks"/>
    <n v="1"/>
    <n v="8"/>
    <s v="food"/>
    <s v="food trucks"/>
    <d v="2014-04-30T18:38:02"/>
    <d v="2014-05-31T15:30:00"/>
    <n v="3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x v="1"/>
    <s v="food/food trucks"/>
    <n v="3"/>
    <n v="35"/>
    <s v="food"/>
    <s v="food trucks"/>
    <d v="2015-07-13T08:41:00"/>
    <d v="2015-08-21T19:59:00"/>
    <n v="3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x v="1"/>
    <s v="food/food trucks"/>
    <n v="1"/>
    <n v="56"/>
    <s v="food"/>
    <s v="food trucks"/>
    <d v="2016-06-15T12:42:26"/>
    <d v="2016-07-15T12:42:26"/>
    <n v="3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x v="1"/>
    <s v="food/food trucks"/>
    <n v="0"/>
    <n v="5"/>
    <s v="food"/>
    <s v="food trucks"/>
    <d v="2015-01-15T09:42:23"/>
    <d v="2015-03-14T07:00:00"/>
    <n v="5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x v="1"/>
    <s v="food/food trucks"/>
    <n v="0"/>
    <n v="0"/>
    <s v="food"/>
    <s v="food trucks"/>
    <d v="2014-07-11T13:13:07"/>
    <d v="2014-08-10T13:13:07"/>
    <n v="3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x v="1"/>
    <s v="food/food trucks"/>
    <n v="0"/>
    <n v="1"/>
    <s v="food"/>
    <s v="food trucks"/>
    <d v="2015-01-23T12:34:04"/>
    <d v="2015-03-24T11:34:04"/>
    <n v="5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x v="1"/>
    <s v="food/food trucks"/>
    <n v="0"/>
    <n v="0"/>
    <s v="food"/>
    <s v="food trucks"/>
    <d v="2014-12-20T09:43:09"/>
    <d v="2015-02-18T09:43:09"/>
    <n v="6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x v="1"/>
    <s v="food/food trucks"/>
    <n v="15"/>
    <n v="69"/>
    <s v="food"/>
    <s v="food trucks"/>
    <d v="2014-09-10T16:41:35"/>
    <d v="2014-11-09T17:41:35"/>
    <n v="6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x v="1"/>
    <s v="food/food trucks"/>
    <n v="0"/>
    <n v="1"/>
    <s v="food"/>
    <s v="food trucks"/>
    <d v="2015-01-22T08:29:56"/>
    <d v="2015-02-21T08:29:56"/>
    <n v="3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x v="1"/>
    <s v="food/food trucks"/>
    <n v="0"/>
    <n v="1"/>
    <s v="food"/>
    <s v="food trucks"/>
    <d v="2015-02-09T09:23:56"/>
    <d v="2015-03-11T08:23:56"/>
    <n v="2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x v="1"/>
    <s v="food/food trucks"/>
    <n v="0"/>
    <n v="8"/>
    <s v="food"/>
    <s v="food trucks"/>
    <d v="2014-12-01T08:54:50"/>
    <d v="2014-12-31T08:54:50"/>
    <n v="3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x v="1"/>
    <s v="food/food trucks"/>
    <n v="1"/>
    <n v="34"/>
    <s v="food"/>
    <s v="food trucks"/>
    <d v="2014-09-27T13:25:08"/>
    <d v="2014-10-27T13:25:08"/>
    <n v="3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x v="1"/>
    <s v="food/food trucks"/>
    <n v="0"/>
    <n v="1"/>
    <s v="food"/>
    <s v="food trucks"/>
    <d v="2016-05-12T13:55:49"/>
    <d v="2016-05-27T14:04:00"/>
    <n v="1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x v="1"/>
    <s v="food/food trucks"/>
    <n v="0"/>
    <n v="0"/>
    <s v="food"/>
    <s v="food trucks"/>
    <d v="2015-06-08T20:04:52"/>
    <d v="2015-08-07T20:04:52"/>
    <n v="6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x v="1"/>
    <s v="food/food trucks"/>
    <n v="0"/>
    <n v="1"/>
    <s v="food"/>
    <s v="food trucks"/>
    <d v="2016-02-11T23:38:53"/>
    <d v="2016-03-22T22:38:53"/>
    <n v="3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x v="1"/>
    <s v="food/food trucks"/>
    <n v="0"/>
    <n v="1"/>
    <s v="food"/>
    <s v="food trucks"/>
    <d v="2015-02-10T10:49:11"/>
    <d v="2015-03-12T09:49:11"/>
    <n v="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x v="1"/>
    <s v="food/food trucks"/>
    <n v="1"/>
    <n v="501"/>
    <s v="food"/>
    <s v="food trucks"/>
    <d v="2016-12-30T13:06:06"/>
    <d v="2017-02-05T08:44:00"/>
    <n v="3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x v="1"/>
    <s v="food/food trucks"/>
    <n v="1"/>
    <n v="11"/>
    <s v="food"/>
    <s v="food trucks"/>
    <d v="2016-01-12T19:08:24"/>
    <d v="2016-02-11T19:08:24"/>
    <n v="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x v="1"/>
    <s v="food/food trucks"/>
    <n v="0"/>
    <n v="1"/>
    <s v="food"/>
    <s v="food trucks"/>
    <d v="2016-04-28T18:23:33"/>
    <d v="2016-06-27T18:23:33"/>
    <n v="6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x v="1"/>
    <s v="food/food trucks"/>
    <n v="0"/>
    <n v="1"/>
    <s v="food"/>
    <s v="food trucks"/>
    <d v="2015-02-05T21:14:57"/>
    <d v="2015-03-07T21:14:57"/>
    <n v="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x v="1"/>
    <s v="food/food trucks"/>
    <n v="0"/>
    <n v="0"/>
    <s v="food"/>
    <s v="food trucks"/>
    <d v="2016-01-28T13:35:43"/>
    <d v="2016-02-27T13:35:43"/>
    <n v="3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x v="1"/>
    <s v="food/food trucks"/>
    <n v="0"/>
    <n v="13"/>
    <s v="food"/>
    <s v="food trucks"/>
    <d v="2015-06-24T20:27:54"/>
    <d v="2015-08-03T20:27:54"/>
    <n v="4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x v="1"/>
    <s v="food/food trucks"/>
    <n v="0"/>
    <n v="306"/>
    <s v="food"/>
    <s v="food trucks"/>
    <d v="2015-09-04T22:39:46"/>
    <d v="2015-10-04T22:39:46"/>
    <n v="3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x v="1"/>
    <s v="food/food trucks"/>
    <n v="0"/>
    <n v="23"/>
    <s v="food"/>
    <s v="food trucks"/>
    <d v="2015-11-30T06:46:10"/>
    <d v="2016-01-29T06:46:10"/>
    <n v="6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x v="1"/>
    <s v="food/food trucks"/>
    <n v="0"/>
    <n v="0"/>
    <s v="food"/>
    <s v="food trucks"/>
    <d v="2015-01-27T15:09:48"/>
    <d v="2015-03-17T10:00:00"/>
    <n v="48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x v="1"/>
    <s v="food/food trucks"/>
    <n v="0"/>
    <n v="50"/>
    <s v="food"/>
    <s v="food trucks"/>
    <d v="2015-10-08T13:57:42"/>
    <d v="2015-12-07T14:57:42"/>
    <n v="6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x v="1"/>
    <s v="food/food trucks"/>
    <n v="0"/>
    <n v="0"/>
    <s v="food"/>
    <s v="food trucks"/>
    <d v="2015-09-18T11:38:49"/>
    <d v="2015-10-18T11:38:49"/>
    <n v="3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x v="1"/>
    <s v="food/food trucks"/>
    <n v="0"/>
    <n v="5"/>
    <s v="food"/>
    <s v="food trucks"/>
    <d v="2016-01-14T13:35:13"/>
    <d v="2016-02-13T13:35:13"/>
    <n v="3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x v="0"/>
    <s v="food/small batch"/>
    <n v="108"/>
    <n v="74"/>
    <s v="food"/>
    <s v="small batch"/>
    <d v="2015-07-01T19:00:54"/>
    <d v="2015-07-22T20:59:00"/>
    <n v="2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x v="0"/>
    <s v="food/small batch"/>
    <n v="126"/>
    <n v="81"/>
    <s v="food"/>
    <s v="small batch"/>
    <d v="2015-02-17T08:00:28"/>
    <d v="2015-03-19T07:00:28"/>
    <n v="2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x v="0"/>
    <s v="food/small batch"/>
    <n v="203"/>
    <n v="130"/>
    <s v="food"/>
    <s v="small batch"/>
    <d v="2014-07-16T07:00:22"/>
    <d v="2014-08-15T07:00:22"/>
    <n v="3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x v="0"/>
    <s v="food/small batch"/>
    <n v="109"/>
    <n v="53"/>
    <s v="food"/>
    <s v="small batch"/>
    <d v="2016-04-25T10:06:31"/>
    <d v="2016-05-25T10:06:31"/>
    <n v="3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x v="0"/>
    <s v="food/small batch"/>
    <n v="173"/>
    <n v="75"/>
    <s v="food"/>
    <s v="small batch"/>
    <d v="2015-08-26T20:33:41"/>
    <d v="2015-09-25T20:33:41"/>
    <n v="3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x v="0"/>
    <s v="food/small batch"/>
    <n v="168"/>
    <n v="76"/>
    <s v="food"/>
    <s v="small batch"/>
    <d v="2016-10-27T06:27:51"/>
    <d v="2016-11-26T07:27:51"/>
    <n v="3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x v="0"/>
    <s v="food/small batch"/>
    <n v="427"/>
    <n v="32"/>
    <s v="food"/>
    <s v="small batch"/>
    <d v="2016-10-11T03:16:33"/>
    <d v="2016-11-11T20:00:00"/>
    <n v="3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x v="0"/>
    <s v="food/small batch"/>
    <n v="108"/>
    <n v="48"/>
    <s v="food"/>
    <s v="small batch"/>
    <d v="2016-08-24T23:35:13"/>
    <d v="2016-08-30T21:36:00"/>
    <n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x v="0"/>
    <s v="food/small batch"/>
    <n v="108"/>
    <n v="90"/>
    <s v="food"/>
    <s v="small batch"/>
    <d v="2014-10-30T19:25:15"/>
    <d v="2014-11-29T20:25:15"/>
    <n v="3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x v="0"/>
    <s v="food/small batch"/>
    <n v="102"/>
    <n v="149"/>
    <s v="food"/>
    <s v="small batch"/>
    <d v="2014-09-19T17:44:16"/>
    <d v="2014-10-27T19:11:00"/>
    <n v="3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x v="0"/>
    <s v="food/small batch"/>
    <n v="115"/>
    <n v="62"/>
    <s v="food"/>
    <s v="small batch"/>
    <d v="2017-02-13T13:48:10"/>
    <d v="2017-03-05T13:48:10"/>
    <n v="2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x v="0"/>
    <s v="food/small batch"/>
    <n v="134"/>
    <n v="53"/>
    <s v="food"/>
    <s v="small batch"/>
    <d v="2015-11-30T12:15:00"/>
    <d v="2015-12-29T15:00:00"/>
    <n v="2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x v="0"/>
    <s v="food/small batch"/>
    <n v="155"/>
    <n v="69"/>
    <s v="food"/>
    <s v="small batch"/>
    <d v="2017-01-03T08:36:49"/>
    <d v="2017-02-02T08:36:49"/>
    <n v="3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x v="0"/>
    <s v="food/small batch"/>
    <n v="101"/>
    <n v="272"/>
    <s v="food"/>
    <s v="small batch"/>
    <d v="2017-02-03T20:50:08"/>
    <d v="2017-03-10T20:50:08"/>
    <n v="35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x v="0"/>
    <s v="food/small batch"/>
    <n v="182"/>
    <n v="34"/>
    <s v="food"/>
    <s v="small batch"/>
    <d v="2016-03-23T10:45:50"/>
    <d v="2016-04-20T10:45:50"/>
    <n v="2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x v="0"/>
    <s v="food/small batch"/>
    <n v="181"/>
    <n v="40"/>
    <s v="food"/>
    <s v="small batch"/>
    <d v="2017-01-26T15:03:59"/>
    <d v="2017-02-25T15:03:59"/>
    <n v="3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x v="0"/>
    <s v="food/small batch"/>
    <n v="102"/>
    <n v="190"/>
    <s v="food"/>
    <s v="small batch"/>
    <d v="2016-02-23T06:27:36"/>
    <d v="2016-03-24T05:27:36"/>
    <n v="2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x v="0"/>
    <s v="food/small batch"/>
    <n v="110"/>
    <n v="69"/>
    <s v="food"/>
    <s v="small batch"/>
    <d v="2016-05-05T12:55:18"/>
    <d v="2016-06-09T11:00:00"/>
    <n v="3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x v="0"/>
    <s v="food/small batch"/>
    <n v="102"/>
    <n v="109"/>
    <s v="food"/>
    <s v="small batch"/>
    <d v="2016-02-07T07:18:05"/>
    <d v="2016-03-23T06:18:05"/>
    <n v="4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x v="0"/>
    <s v="food/small batch"/>
    <n v="101"/>
    <n v="126"/>
    <s v="food"/>
    <s v="small batch"/>
    <d v="2016-11-29T20:29:27"/>
    <d v="2017-01-02T20:17:00"/>
    <n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x v="0"/>
    <s v="music/indie rock"/>
    <n v="104"/>
    <n v="91"/>
    <s v="music"/>
    <s v="indie rock"/>
    <d v="2011-08-28T16:18:17"/>
    <d v="2011-09-30T19:00:00"/>
    <n v="3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x v="0"/>
    <s v="music/indie rock"/>
    <n v="111"/>
    <n v="29"/>
    <s v="music"/>
    <s v="indie rock"/>
    <d v="2012-06-28T20:28:16"/>
    <d v="2012-07-18T20:28:16"/>
    <n v="2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x v="0"/>
    <s v="music/indie rock"/>
    <n v="116"/>
    <n v="31"/>
    <s v="music"/>
    <s v="indie rock"/>
    <d v="2013-03-07T18:40:25"/>
    <d v="2013-04-16T11:00:00"/>
    <n v="39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x v="0"/>
    <s v="music/indie rock"/>
    <n v="111"/>
    <n v="52"/>
    <s v="music"/>
    <s v="indie rock"/>
    <d v="2015-09-01T13:36:37"/>
    <d v="2015-09-30T11:29:00"/>
    <n v="2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x v="0"/>
    <s v="music/indie rock"/>
    <n v="180"/>
    <n v="26"/>
    <s v="music"/>
    <s v="indie rock"/>
    <d v="2012-08-24T09:15:48"/>
    <d v="2012-09-23T09:15:48"/>
    <n v="3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x v="0"/>
    <s v="music/indie rock"/>
    <n v="100"/>
    <n v="48"/>
    <s v="music"/>
    <s v="indie rock"/>
    <d v="2013-04-08T18:27:33"/>
    <d v="2013-05-08T18:27:33"/>
    <n v="3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x v="0"/>
    <s v="music/indie rock"/>
    <n v="119"/>
    <n v="28"/>
    <s v="music"/>
    <s v="indie rock"/>
    <d v="2012-04-26T12:58:51"/>
    <d v="2012-05-10T09:00:00"/>
    <n v="13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x v="0"/>
    <s v="music/indie rock"/>
    <n v="107"/>
    <n v="37"/>
    <s v="music"/>
    <s v="indie rock"/>
    <d v="2012-09-21T19:42:01"/>
    <d v="2012-10-27T21:00:00"/>
    <n v="3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x v="0"/>
    <s v="music/indie rock"/>
    <n v="114"/>
    <n v="29"/>
    <s v="music"/>
    <s v="indie rock"/>
    <d v="2011-01-14T02:18:49"/>
    <d v="2011-02-08T02:18:49"/>
    <n v="2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x v="0"/>
    <s v="music/indie rock"/>
    <n v="103"/>
    <n v="29"/>
    <s v="music"/>
    <s v="indie rock"/>
    <d v="2012-04-23T17:47:35"/>
    <d v="2012-05-23T17:47:35"/>
    <n v="3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x v="0"/>
    <s v="music/indie rock"/>
    <n v="128"/>
    <n v="38"/>
    <s v="music"/>
    <s v="indie rock"/>
    <d v="2011-12-16T15:49:52"/>
    <d v="2012-01-25T15:49:52"/>
    <n v="4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x v="0"/>
    <s v="music/indie rock"/>
    <n v="136"/>
    <n v="98"/>
    <s v="music"/>
    <s v="indie rock"/>
    <d v="2010-06-24T18:46:20"/>
    <d v="2010-09-03T17:03:00"/>
    <n v="7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x v="0"/>
    <s v="music/indie rock"/>
    <n v="100"/>
    <n v="43"/>
    <s v="music"/>
    <s v="indie rock"/>
    <d v="2012-10-11T09:57:49"/>
    <d v="2012-11-10T10:57:49"/>
    <n v="3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x v="0"/>
    <s v="music/indie rock"/>
    <n v="100"/>
    <n v="132"/>
    <s v="music"/>
    <s v="indie rock"/>
    <d v="2010-08-26T16:16:16"/>
    <d v="2010-10-10T16:16:16"/>
    <n v="45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x v="0"/>
    <s v="music/indie rock"/>
    <n v="105"/>
    <n v="32"/>
    <s v="music"/>
    <s v="indie rock"/>
    <d v="2010-05-11T22:54:15"/>
    <d v="2010-07-10T14:00:00"/>
    <n v="59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x v="0"/>
    <s v="music/indie rock"/>
    <n v="105"/>
    <n v="61"/>
    <s v="music"/>
    <s v="indie rock"/>
    <d v="2014-09-30T23:52:50"/>
    <d v="2014-11-03T00:52:50"/>
    <n v="3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x v="0"/>
    <s v="music/indie rock"/>
    <n v="171"/>
    <n v="31"/>
    <s v="music"/>
    <s v="indie rock"/>
    <d v="2012-06-28T08:35:45"/>
    <d v="2012-08-12T08:35:45"/>
    <n v="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x v="0"/>
    <s v="music/indie rock"/>
    <n v="128"/>
    <n v="129"/>
    <s v="music"/>
    <s v="indie rock"/>
    <d v="2012-12-14T14:48:33"/>
    <d v="2013-01-13T14:48:33"/>
    <n v="3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x v="0"/>
    <s v="music/indie rock"/>
    <n v="133"/>
    <n v="25"/>
    <s v="music"/>
    <s v="indie rock"/>
    <d v="2012-07-17T09:26:34"/>
    <d v="2012-07-27T18:00:00"/>
    <n v="1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x v="0"/>
    <s v="music/indie rock"/>
    <n v="100"/>
    <n v="250"/>
    <s v="music"/>
    <s v="indie rock"/>
    <d v="2015-08-11T14:28:04"/>
    <d v="2015-10-10T14:28:04"/>
    <n v="6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x v="0"/>
    <s v="music/indie rock"/>
    <n v="113"/>
    <n v="48"/>
    <s v="music"/>
    <s v="indie rock"/>
    <d v="2012-03-31T07:30:08"/>
    <d v="2012-04-30T07:30:08"/>
    <n v="3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x v="0"/>
    <s v="music/indie rock"/>
    <n v="100"/>
    <n v="40"/>
    <s v="music"/>
    <s v="indie rock"/>
    <d v="2011-06-17T10:46:23"/>
    <d v="2011-08-01T10:46:23"/>
    <n v="4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x v="0"/>
    <s v="music/indie rock"/>
    <n v="114"/>
    <n v="66"/>
    <s v="music"/>
    <s v="indie rock"/>
    <d v="2012-03-02T10:00:03"/>
    <d v="2012-05-01T09:00:03"/>
    <n v="5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x v="0"/>
    <s v="music/indie rock"/>
    <n v="119"/>
    <n v="46"/>
    <s v="music"/>
    <s v="indie rock"/>
    <d v="2011-08-16T14:00:03"/>
    <d v="2011-09-15T14:00:03"/>
    <n v="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x v="0"/>
    <s v="music/indie rock"/>
    <n v="103"/>
    <n v="50"/>
    <s v="music"/>
    <s v="indie rock"/>
    <d v="2011-09-07T15:57:59"/>
    <d v="2011-10-12T15:57:59"/>
    <n v="3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x v="0"/>
    <s v="music/indie rock"/>
    <n v="266"/>
    <n v="27"/>
    <s v="music"/>
    <s v="indie rock"/>
    <d v="2012-03-23T08:59:36"/>
    <d v="2012-04-22T08:59:36"/>
    <n v="3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x v="0"/>
    <s v="music/indie rock"/>
    <n v="100"/>
    <n v="39"/>
    <s v="music"/>
    <s v="indie rock"/>
    <d v="2012-04-26T17:59:57"/>
    <d v="2012-05-26T17:59:57"/>
    <n v="3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x v="0"/>
    <s v="music/indie rock"/>
    <n v="107"/>
    <n v="49"/>
    <s v="music"/>
    <s v="indie rock"/>
    <d v="2011-10-17T07:11:48"/>
    <d v="2011-11-16T08:11:48"/>
    <n v="3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x v="0"/>
    <s v="music/indie rock"/>
    <n v="134"/>
    <n v="62"/>
    <s v="music"/>
    <s v="indie rock"/>
    <d v="2013-04-09T08:33:59"/>
    <d v="2013-05-09T08:33:59"/>
    <n v="3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x v="0"/>
    <s v="music/indie rock"/>
    <n v="121"/>
    <n v="38"/>
    <s v="music"/>
    <s v="indie rock"/>
    <d v="2012-04-23T21:27:56"/>
    <d v="2012-06-22T21:27:56"/>
    <n v="6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x v="0"/>
    <s v="music/indie rock"/>
    <n v="103"/>
    <n v="52"/>
    <s v="music"/>
    <s v="indie rock"/>
    <d v="2010-12-30T12:08:34"/>
    <d v="2011-01-15T17:51:00"/>
    <n v="1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x v="0"/>
    <s v="music/indie rock"/>
    <n v="125"/>
    <n v="28"/>
    <s v="music"/>
    <s v="indie rock"/>
    <d v="2012-04-25T15:39:48"/>
    <d v="2012-06-16T01:59:00"/>
    <n v="5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x v="0"/>
    <s v="music/indie rock"/>
    <n v="129"/>
    <n v="99"/>
    <s v="music"/>
    <s v="indie rock"/>
    <d v="2013-03-14T20:02:20"/>
    <d v="2013-04-28T20:02:20"/>
    <n v="4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x v="0"/>
    <s v="music/indie rock"/>
    <n v="101"/>
    <n v="39"/>
    <s v="music"/>
    <s v="indie rock"/>
    <d v="2012-04-23T07:29:04"/>
    <d v="2012-05-23T07:29:04"/>
    <n v="3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x v="0"/>
    <s v="music/indie rock"/>
    <n v="128"/>
    <n v="46"/>
    <s v="music"/>
    <s v="indie rock"/>
    <d v="2012-05-07T14:42:55"/>
    <d v="2012-06-06T14:42:55"/>
    <n v="3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x v="0"/>
    <s v="music/indie rock"/>
    <n v="100"/>
    <n v="600"/>
    <s v="music"/>
    <s v="indie rock"/>
    <d v="2013-02-22T15:54:52"/>
    <d v="2013-03-29T14:54:52"/>
    <n v="3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x v="0"/>
    <s v="music/indie rock"/>
    <n v="113"/>
    <n v="81"/>
    <s v="music"/>
    <s v="indie rock"/>
    <d v="2011-07-06T13:05:38"/>
    <d v="2011-08-05T13:05:38"/>
    <n v="3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x v="0"/>
    <s v="music/indie rock"/>
    <n v="106"/>
    <n v="53"/>
    <s v="music"/>
    <s v="indie rock"/>
    <d v="2015-01-13T15:13:07"/>
    <d v="2015-01-27T15:13:07"/>
    <n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x v="0"/>
    <s v="music/indie rock"/>
    <n v="203"/>
    <n v="48"/>
    <s v="music"/>
    <s v="indie rock"/>
    <d v="2012-11-13T07:33:57"/>
    <d v="2012-12-31T10:00:00"/>
    <n v="4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x v="0"/>
    <s v="music/indie rock"/>
    <n v="113"/>
    <n v="23"/>
    <s v="music"/>
    <s v="indie rock"/>
    <d v="2012-05-24T10:32:55"/>
    <d v="2012-06-23T10:32:55"/>
    <n v="3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x v="1"/>
    <s v="food/restaurants"/>
    <n v="3"/>
    <n v="40"/>
    <s v="food"/>
    <s v="restaurants"/>
    <d v="2015-08-28T10:38:24"/>
    <d v="2015-09-27T10:38:24"/>
    <n v="3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x v="1"/>
    <s v="food/restaurants"/>
    <n v="0"/>
    <n v="17"/>
    <s v="food"/>
    <s v="restaurants"/>
    <d v="2014-08-07T11:48:38"/>
    <d v="2014-09-21T11:48:38"/>
    <n v="45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x v="1"/>
    <s v="food/restaurants"/>
    <n v="0"/>
    <n v="0"/>
    <s v="food"/>
    <s v="restaurants"/>
    <d v="2016-05-08T13:35:08"/>
    <d v="2016-06-07T13:06:00"/>
    <n v="29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x v="1"/>
    <s v="food/restaurants"/>
    <n v="0"/>
    <n v="0"/>
    <s v="food"/>
    <s v="restaurants"/>
    <d v="2014-10-15T16:22:14"/>
    <d v="2014-11-14T17:22:14"/>
    <n v="3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x v="1"/>
    <s v="food/restaurants"/>
    <n v="0"/>
    <n v="0"/>
    <s v="food"/>
    <s v="restaurants"/>
    <d v="2015-02-11T17:20:16"/>
    <d v="2015-03-13T16:20:16"/>
    <n v="29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x v="1"/>
    <s v="food/restaurants"/>
    <n v="1"/>
    <n v="15"/>
    <s v="food"/>
    <s v="restaurants"/>
    <d v="2015-09-10T23:07:49"/>
    <d v="2015-10-03T13:00:00"/>
    <n v="22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x v="1"/>
    <s v="food/restaurants"/>
    <n v="0"/>
    <n v="0"/>
    <s v="food"/>
    <s v="restaurants"/>
    <d v="2015-04-10T17:45:04"/>
    <d v="2015-05-10T17:45:04"/>
    <n v="3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x v="1"/>
    <s v="food/restaurants"/>
    <n v="0"/>
    <n v="0"/>
    <s v="food"/>
    <s v="restaurants"/>
    <d v="2014-07-15T14:50:34"/>
    <d v="2014-08-14T14:50:34"/>
    <n v="3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x v="1"/>
    <s v="food/restaurants"/>
    <n v="1"/>
    <n v="36"/>
    <s v="food"/>
    <s v="restaurants"/>
    <d v="2015-02-23T11:25:49"/>
    <d v="2015-04-20T10:25:49"/>
    <n v="5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x v="1"/>
    <s v="food/restaurants"/>
    <n v="0"/>
    <n v="38"/>
    <s v="food"/>
    <s v="restaurants"/>
    <d v="2015-03-15T15:56:12"/>
    <d v="2015-05-14T15:56:12"/>
    <n v="6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x v="1"/>
    <s v="food/restaurants"/>
    <n v="0"/>
    <n v="0"/>
    <s v="food"/>
    <s v="restaurants"/>
    <d v="2016-01-02T02:43:33"/>
    <d v="2016-02-01T02:43:33"/>
    <n v="3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x v="1"/>
    <s v="food/restaurants"/>
    <n v="0"/>
    <n v="0"/>
    <s v="food"/>
    <s v="restaurants"/>
    <d v="2014-11-28T13:02:41"/>
    <d v="2014-12-13T13:02:41"/>
    <n v="15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x v="1"/>
    <s v="food/restaurants"/>
    <n v="0"/>
    <n v="0"/>
    <s v="food"/>
    <s v="restaurants"/>
    <d v="2016-12-27T16:09:49"/>
    <d v="2017-02-25T16:09:49"/>
    <n v="6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x v="1"/>
    <s v="food/restaurants"/>
    <n v="2"/>
    <n v="53"/>
    <s v="food"/>
    <s v="restaurants"/>
    <d v="2014-08-03T01:21:17"/>
    <d v="2014-08-20T01:21:17"/>
    <n v="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x v="1"/>
    <s v="food/restaurants"/>
    <n v="19"/>
    <n v="78"/>
    <s v="food"/>
    <s v="restaurants"/>
    <d v="2015-01-23T12:09:13"/>
    <d v="2015-02-22T12:09:13"/>
    <n v="3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x v="1"/>
    <s v="food/restaurants"/>
    <n v="0"/>
    <n v="0"/>
    <s v="food"/>
    <s v="restaurants"/>
    <d v="2014-10-30T07:40:52"/>
    <d v="2014-11-29T08:40:52"/>
    <n v="3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x v="1"/>
    <s v="food/restaurants"/>
    <n v="10"/>
    <n v="54"/>
    <s v="food"/>
    <s v="restaurants"/>
    <d v="2015-02-17T11:15:30"/>
    <d v="2015-03-19T10:15:30"/>
    <n v="29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x v="1"/>
    <s v="food/restaurants"/>
    <n v="0"/>
    <n v="0"/>
    <s v="food"/>
    <s v="restaurants"/>
    <d v="2014-10-14T08:20:28"/>
    <d v="2014-11-13T09:20:28"/>
    <n v="3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x v="1"/>
    <s v="food/restaurants"/>
    <n v="0"/>
    <n v="16"/>
    <s v="food"/>
    <s v="restaurants"/>
    <d v="2014-06-18T19:43:24"/>
    <d v="2014-07-18T19:43:24"/>
    <n v="3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x v="1"/>
    <s v="food/restaurants"/>
    <n v="0"/>
    <n v="0"/>
    <s v="food"/>
    <s v="restaurants"/>
    <d v="2016-08-30T06:24:45"/>
    <d v="2016-10-15T11:21:00"/>
    <n v="4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x v="0"/>
    <s v="music/classical music"/>
    <n v="109"/>
    <n v="104"/>
    <s v="music"/>
    <s v="classical music"/>
    <d v="2015-09-22T15:13:41"/>
    <d v="2015-10-13T15:13:41"/>
    <n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x v="0"/>
    <s v="music/classical music"/>
    <n v="100"/>
    <n v="185"/>
    <s v="music"/>
    <s v="classical music"/>
    <d v="2016-03-31T05:46:00"/>
    <d v="2016-04-22T06:52:00"/>
    <n v="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x v="0"/>
    <s v="music/classical music"/>
    <n v="156"/>
    <n v="54"/>
    <s v="music"/>
    <s v="classical music"/>
    <d v="2014-10-18T15:24:52"/>
    <d v="2014-11-17T16:24:52"/>
    <n v="3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x v="0"/>
    <s v="music/classical music"/>
    <n v="102"/>
    <n v="177"/>
    <s v="music"/>
    <s v="classical music"/>
    <d v="2014-11-18T11:22:37"/>
    <d v="2014-12-20T20:30:00"/>
    <n v="32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x v="0"/>
    <s v="music/classical music"/>
    <n v="100"/>
    <n v="100"/>
    <s v="music"/>
    <s v="classical music"/>
    <d v="2012-05-29T12:16:11"/>
    <d v="2012-06-28T12:16:11"/>
    <n v="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x v="0"/>
    <s v="music/classical music"/>
    <n v="113"/>
    <n v="137"/>
    <s v="music"/>
    <s v="classical music"/>
    <d v="2014-11-09T18:11:14"/>
    <d v="2014-12-07T20:59:00"/>
    <n v="28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x v="0"/>
    <s v="music/classical music"/>
    <n v="102"/>
    <n v="58"/>
    <s v="music"/>
    <s v="classical music"/>
    <d v="2013-09-29T10:01:31"/>
    <d v="2013-10-17T19:59:00"/>
    <n v="1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x v="0"/>
    <s v="music/classical music"/>
    <n v="107"/>
    <n v="53"/>
    <s v="music"/>
    <s v="classical music"/>
    <d v="2015-08-01T12:01:43"/>
    <d v="2015-08-20T03:00:00"/>
    <n v="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x v="0"/>
    <s v="music/classical music"/>
    <n v="104"/>
    <n v="82"/>
    <s v="music"/>
    <s v="classical music"/>
    <d v="2012-02-08T17:56:15"/>
    <d v="2012-03-24T16:56:15"/>
    <n v="4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x v="0"/>
    <s v="music/classical music"/>
    <n v="100"/>
    <n v="135"/>
    <s v="music"/>
    <s v="classical music"/>
    <d v="2015-03-18T12:45:05"/>
    <d v="2015-04-19T20:50:00"/>
    <n v="3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x v="0"/>
    <s v="music/classical music"/>
    <n v="100"/>
    <n v="74"/>
    <s v="music"/>
    <s v="classical music"/>
    <d v="2015-07-23T08:19:14"/>
    <d v="2015-08-14T19:59:00"/>
    <n v="2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x v="0"/>
    <s v="music/classical music"/>
    <n v="126"/>
    <n v="84"/>
    <s v="music"/>
    <s v="classical music"/>
    <d v="2012-07-17T12:22:46"/>
    <d v="2012-08-16T12:22:46"/>
    <n v="3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x v="0"/>
    <s v="music/classical music"/>
    <n v="111"/>
    <n v="61"/>
    <s v="music"/>
    <s v="classical music"/>
    <d v="2013-01-30T10:01:51"/>
    <d v="2013-03-01T10:01:08"/>
    <n v="2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x v="0"/>
    <s v="music/classical music"/>
    <n v="105"/>
    <n v="150"/>
    <s v="music"/>
    <s v="classical music"/>
    <d v="2009-11-10T08:48:32"/>
    <d v="2009-12-31T22:00:00"/>
    <n v="5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x v="0"/>
    <s v="music/classical music"/>
    <n v="104"/>
    <n v="266"/>
    <s v="music"/>
    <s v="classical music"/>
    <d v="2014-10-31T10:59:05"/>
    <d v="2014-12-01T11:59:05"/>
    <n v="3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x v="0"/>
    <s v="music/classical music"/>
    <n v="116"/>
    <n v="7"/>
    <s v="music"/>
    <s v="classical music"/>
    <d v="2013-07-08T18:32:46"/>
    <d v="2013-07-29T18:32:46"/>
    <n v="2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x v="0"/>
    <s v="music/classical music"/>
    <n v="110"/>
    <n v="100"/>
    <s v="music"/>
    <s v="classical music"/>
    <d v="2011-06-02T07:34:15"/>
    <d v="2011-08-01T07:34:15"/>
    <n v="6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x v="0"/>
    <s v="music/classical music"/>
    <n v="113"/>
    <n v="110"/>
    <s v="music"/>
    <s v="classical music"/>
    <d v="2013-01-24T04:14:21"/>
    <d v="2013-02-23T20:59:00"/>
    <n v="3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x v="0"/>
    <s v="music/classical music"/>
    <n v="100"/>
    <n v="170"/>
    <s v="music"/>
    <s v="classical music"/>
    <d v="2014-12-04T13:39:12"/>
    <d v="2015-02-02T13:39:12"/>
    <n v="6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x v="0"/>
    <s v="music/classical music"/>
    <n v="103"/>
    <n v="96"/>
    <s v="music"/>
    <s v="classical music"/>
    <d v="2011-08-30T08:12:01"/>
    <d v="2011-10-29T08:12:01"/>
    <n v="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x v="0"/>
    <s v="music/classical music"/>
    <n v="107"/>
    <n v="59"/>
    <s v="music"/>
    <s v="classical music"/>
    <d v="2013-07-28T02:46:58"/>
    <d v="2013-09-26T02:46:58"/>
    <n v="6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x v="0"/>
    <s v="music/classical music"/>
    <n v="104"/>
    <n v="56"/>
    <s v="music"/>
    <s v="classical music"/>
    <d v="2013-08-23T02:14:17"/>
    <d v="2013-09-30T19:59:00"/>
    <n v="3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x v="0"/>
    <s v="music/classical music"/>
    <n v="156"/>
    <n v="30"/>
    <s v="music"/>
    <s v="classical music"/>
    <d v="2010-12-01T18:34:58"/>
    <d v="2011-01-01T19:00:00"/>
    <n v="3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x v="0"/>
    <s v="music/classical music"/>
    <n v="101"/>
    <n v="88"/>
    <s v="music"/>
    <s v="classical music"/>
    <d v="2012-06-08T04:29:29"/>
    <d v="2012-07-08T04:29:29"/>
    <n v="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x v="0"/>
    <s v="music/classical music"/>
    <n v="195"/>
    <n v="64"/>
    <s v="music"/>
    <s v="classical music"/>
    <d v="2015-01-22T19:18:58"/>
    <d v="2015-02-26T16:30:00"/>
    <n v="34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x v="0"/>
    <s v="music/classical music"/>
    <n v="112"/>
    <n v="60"/>
    <s v="music"/>
    <s v="classical music"/>
    <d v="2013-09-07T12:36:19"/>
    <d v="2013-10-04T21:00:00"/>
    <n v="2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x v="0"/>
    <s v="music/classical music"/>
    <n v="120"/>
    <n v="49"/>
    <s v="music"/>
    <s v="classical music"/>
    <d v="2012-03-05T10:33:23"/>
    <d v="2012-04-04T09:33:23"/>
    <n v="2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x v="0"/>
    <s v="music/classical music"/>
    <n v="102"/>
    <n v="165"/>
    <s v="music"/>
    <s v="classical music"/>
    <d v="2016-09-05T07:00:37"/>
    <d v="2016-09-29T20:27:00"/>
    <n v="2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x v="0"/>
    <s v="music/classical music"/>
    <n v="103"/>
    <n v="44"/>
    <s v="music"/>
    <s v="classical music"/>
    <d v="2013-04-26T10:11:10"/>
    <d v="2013-05-31T09:00:00"/>
    <n v="3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x v="0"/>
    <s v="music/classical music"/>
    <n v="101"/>
    <n v="44"/>
    <s v="music"/>
    <s v="classical music"/>
    <d v="2015-08-12T07:13:26"/>
    <d v="2015-10-07T19:59:00"/>
    <n v="5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x v="0"/>
    <s v="music/classical music"/>
    <n v="103"/>
    <n v="67"/>
    <s v="music"/>
    <s v="classical music"/>
    <d v="2012-02-21T22:03:05"/>
    <d v="2012-03-21T12:48:00"/>
    <n v="2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x v="0"/>
    <s v="music/classical music"/>
    <n v="107"/>
    <n v="178"/>
    <s v="music"/>
    <s v="classical music"/>
    <d v="2017-02-03T11:26:21"/>
    <d v="2017-03-05T11:26:21"/>
    <n v="3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x v="0"/>
    <s v="music/classical music"/>
    <n v="156"/>
    <n v="39"/>
    <s v="music"/>
    <s v="classical music"/>
    <d v="2012-07-22T20:46:47"/>
    <d v="2012-09-20T20:46:47"/>
    <n v="6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x v="0"/>
    <s v="music/classical music"/>
    <n v="123"/>
    <n v="55"/>
    <s v="music"/>
    <s v="classical music"/>
    <d v="2015-04-30T17:52:43"/>
    <d v="2015-05-31T19:59:00"/>
    <n v="3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x v="0"/>
    <s v="music/classical music"/>
    <n v="107"/>
    <n v="61"/>
    <s v="music"/>
    <s v="classical music"/>
    <d v="2012-04-27T07:43:13"/>
    <d v="2012-05-28T07:43:13"/>
    <n v="3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x v="0"/>
    <s v="music/classical music"/>
    <n v="106"/>
    <n v="23"/>
    <s v="music"/>
    <s v="classical music"/>
    <d v="2012-11-09T15:47:37"/>
    <d v="2012-12-24T15:47:37"/>
    <n v="4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x v="0"/>
    <s v="music/classical music"/>
    <n v="118"/>
    <n v="30"/>
    <s v="music"/>
    <s v="classical music"/>
    <d v="2014-04-15T09:53:06"/>
    <d v="2014-05-15T09:53:06"/>
    <n v="3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x v="0"/>
    <s v="music/classical music"/>
    <n v="109"/>
    <n v="76"/>
    <s v="music"/>
    <s v="classical music"/>
    <d v="2015-03-30T12:38:26"/>
    <d v="2015-05-01T05:59:00"/>
    <n v="31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x v="0"/>
    <s v="music/classical music"/>
    <n v="111"/>
    <n v="36"/>
    <s v="music"/>
    <s v="classical music"/>
    <d v="2011-10-13T12:58:04"/>
    <d v="2011-11-15T11:37:00"/>
    <n v="3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x v="0"/>
    <s v="music/classical music"/>
    <n v="100"/>
    <n v="143"/>
    <s v="music"/>
    <s v="classical music"/>
    <d v="2015-02-04T14:49:34"/>
    <d v="2015-03-06T14:49:34"/>
    <n v="3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x v="1"/>
    <s v="food/food trucks"/>
    <n v="0"/>
    <n v="0"/>
    <s v="food"/>
    <s v="food trucks"/>
    <d v="2015-09-13T04:41:29"/>
    <d v="2015-10-13T04:41:29"/>
    <n v="3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x v="1"/>
    <s v="food/food trucks"/>
    <n v="1"/>
    <n v="25"/>
    <s v="food"/>
    <s v="food trucks"/>
    <d v="2016-08-12T04:35:39"/>
    <d v="2016-10-11T04:35:39"/>
    <n v="6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x v="1"/>
    <s v="food/food trucks"/>
    <n v="0"/>
    <n v="0"/>
    <s v="food"/>
    <s v="food trucks"/>
    <d v="2015-05-30T19:20:51"/>
    <d v="2015-07-29T19:20:51"/>
    <n v="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x v="1"/>
    <s v="food/food trucks"/>
    <n v="0"/>
    <n v="0"/>
    <s v="food"/>
    <s v="food trucks"/>
    <d v="2014-07-01T16:58:19"/>
    <d v="2014-07-31T16:58:19"/>
    <n v="3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x v="1"/>
    <s v="food/food trucks"/>
    <n v="1"/>
    <n v="100"/>
    <s v="food"/>
    <s v="food trucks"/>
    <d v="2016-03-11T07:36:29"/>
    <d v="2016-05-09T12:50:00"/>
    <n v="5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x v="1"/>
    <s v="food/food trucks"/>
    <n v="0"/>
    <n v="0"/>
    <s v="food"/>
    <s v="food trucks"/>
    <d v="2014-07-22T15:32:28"/>
    <d v="2014-08-21T15:32:28"/>
    <n v="3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x v="1"/>
    <s v="food/food trucks"/>
    <n v="0"/>
    <n v="60"/>
    <s v="food"/>
    <s v="food trucks"/>
    <d v="2015-03-24T13:05:38"/>
    <d v="2015-04-23T13:05:38"/>
    <n v="3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x v="1"/>
    <s v="food/food trucks"/>
    <n v="1"/>
    <n v="50"/>
    <s v="food"/>
    <s v="food trucks"/>
    <d v="2016-08-02T07:59:54"/>
    <d v="2016-09-01T07:59:54"/>
    <n v="3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x v="1"/>
    <s v="food/food trucks"/>
    <n v="2"/>
    <n v="73"/>
    <s v="food"/>
    <s v="food trucks"/>
    <d v="2015-08-17T18:31:52"/>
    <d v="2015-09-16T18:31:52"/>
    <n v="3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x v="1"/>
    <s v="food/food trucks"/>
    <n v="1"/>
    <n v="30"/>
    <s v="food"/>
    <s v="food trucks"/>
    <d v="2017-01-09T13:40:35"/>
    <d v="2017-02-08T13:40:35"/>
    <n v="3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x v="1"/>
    <s v="food/food trucks"/>
    <n v="0"/>
    <n v="63"/>
    <s v="food"/>
    <s v="food trucks"/>
    <d v="2016-03-20T00:12:01"/>
    <d v="2016-05-19T00:12:01"/>
    <n v="6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x v="1"/>
    <s v="food/food trucks"/>
    <n v="0"/>
    <n v="0"/>
    <s v="food"/>
    <s v="food trucks"/>
    <d v="2015-03-13T18:51:57"/>
    <d v="2015-04-12T18:51:57"/>
    <n v="3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x v="1"/>
    <s v="food/food trucks"/>
    <n v="0"/>
    <n v="0"/>
    <s v="food"/>
    <s v="food trucks"/>
    <d v="2014-07-09T06:12:29"/>
    <d v="2014-08-23T06:12:29"/>
    <n v="4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x v="1"/>
    <s v="food/food trucks"/>
    <n v="0"/>
    <n v="0"/>
    <s v="food"/>
    <s v="food trucks"/>
    <d v="2016-04-27T11:49:05"/>
    <d v="2016-05-18T11:49:05"/>
    <n v="2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x v="1"/>
    <s v="food/food trucks"/>
    <n v="0"/>
    <n v="0"/>
    <s v="food"/>
    <s v="food trucks"/>
    <d v="2014-12-12T18:36:34"/>
    <d v="2015-01-11T18:36:34"/>
    <n v="3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x v="1"/>
    <s v="food/food trucks"/>
    <n v="0"/>
    <n v="0"/>
    <s v="food"/>
    <s v="food trucks"/>
    <d v="2015-02-24T16:14:07"/>
    <d v="2015-04-10T15:14:07"/>
    <n v="4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x v="1"/>
    <s v="food/food trucks"/>
    <n v="0"/>
    <n v="0"/>
    <s v="food"/>
    <s v="food trucks"/>
    <d v="2014-07-10T11:41:37"/>
    <d v="2014-08-04T11:41:37"/>
    <n v="2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x v="1"/>
    <s v="food/food trucks"/>
    <n v="0"/>
    <n v="0"/>
    <s v="food"/>
    <s v="food trucks"/>
    <d v="2015-08-21T16:32:59"/>
    <d v="2015-10-09T09:00:00"/>
    <n v="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x v="1"/>
    <s v="food/food trucks"/>
    <n v="0"/>
    <n v="23"/>
    <s v="food"/>
    <s v="food trucks"/>
    <d v="2014-07-17T11:55:03"/>
    <d v="2014-09-15T11:55:03"/>
    <n v="6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x v="1"/>
    <s v="food/food trucks"/>
    <n v="1"/>
    <n v="26"/>
    <s v="food"/>
    <s v="food trucks"/>
    <d v="2015-04-15T23:50:03"/>
    <d v="2015-05-15T19:00:00"/>
    <n v="2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x v="1"/>
    <s v="food/food trucks"/>
    <n v="11"/>
    <n v="48"/>
    <s v="food"/>
    <s v="food trucks"/>
    <d v="2015-10-17T07:04:58"/>
    <d v="2015-11-16T08:04:58"/>
    <n v="3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x v="1"/>
    <s v="food/food trucks"/>
    <n v="0"/>
    <n v="1"/>
    <s v="food"/>
    <s v="food trucks"/>
    <d v="2016-09-29T15:43:54"/>
    <d v="2016-10-29T15:43:54"/>
    <n v="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x v="1"/>
    <s v="food/food trucks"/>
    <n v="1"/>
    <n v="1"/>
    <s v="food"/>
    <s v="food trucks"/>
    <d v="2015-01-15T10:28:00"/>
    <d v="2015-03-16T09:28:00"/>
    <n v="5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x v="1"/>
    <s v="food/food trucks"/>
    <n v="0"/>
    <n v="0"/>
    <s v="food"/>
    <s v="food trucks"/>
    <d v="2015-05-15T20:09:29"/>
    <d v="2015-06-14T20:09:29"/>
    <n v="3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x v="1"/>
    <s v="food/food trucks"/>
    <n v="0"/>
    <n v="50"/>
    <s v="food"/>
    <s v="food trucks"/>
    <d v="2014-06-05T15:07:12"/>
    <d v="2014-07-05T15:07:12"/>
    <n v="3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x v="1"/>
    <s v="food/food trucks"/>
    <n v="0"/>
    <n v="5"/>
    <s v="food"/>
    <s v="food trucks"/>
    <d v="2015-11-24T23:55:36"/>
    <d v="2015-12-24T23:55:36"/>
    <n v="3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x v="1"/>
    <s v="food/food trucks"/>
    <n v="2"/>
    <n v="203"/>
    <s v="food"/>
    <s v="food trucks"/>
    <d v="2015-11-30T08:12:33"/>
    <d v="2015-12-30T08:12:33"/>
    <n v="3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x v="1"/>
    <s v="food/food trucks"/>
    <n v="4"/>
    <n v="29"/>
    <s v="food"/>
    <s v="food trucks"/>
    <d v="2015-02-07T08:13:46"/>
    <d v="2015-03-31T05:14:00"/>
    <n v="51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x v="1"/>
    <s v="food/food trucks"/>
    <n v="0"/>
    <n v="5"/>
    <s v="food"/>
    <s v="food trucks"/>
    <d v="2016-02-22T04:52:07"/>
    <d v="2016-03-23T03:52:07"/>
    <n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x v="1"/>
    <s v="food/food trucks"/>
    <n v="0"/>
    <n v="0"/>
    <s v="food"/>
    <s v="food trucks"/>
    <d v="2016-01-19T06:08:17"/>
    <d v="2016-01-26T06:08:17"/>
    <n v="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x v="1"/>
    <s v="food/food trucks"/>
    <n v="2"/>
    <n v="13"/>
    <s v="food"/>
    <s v="food trucks"/>
    <d v="2016-01-13T13:45:24"/>
    <d v="2016-03-13T12:45:24"/>
    <n v="5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x v="1"/>
    <s v="food/food trucks"/>
    <n v="0"/>
    <n v="50"/>
    <s v="food"/>
    <s v="food trucks"/>
    <d v="2014-09-05T11:13:41"/>
    <d v="2014-10-05T11:13:41"/>
    <n v="3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x v="1"/>
    <s v="food/food trucks"/>
    <n v="0"/>
    <n v="0"/>
    <s v="food"/>
    <s v="food trucks"/>
    <d v="2015-03-26T12:17:06"/>
    <d v="2015-04-25T12:17:06"/>
    <n v="3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x v="1"/>
    <s v="food/food trucks"/>
    <n v="0"/>
    <n v="1"/>
    <s v="food"/>
    <s v="food trucks"/>
    <d v="2014-07-08T15:13:48"/>
    <d v="2014-08-07T15:13:48"/>
    <n v="3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x v="1"/>
    <s v="food/food trucks"/>
    <n v="12"/>
    <n v="96"/>
    <s v="food"/>
    <s v="food trucks"/>
    <d v="2017-01-24T21:51:40"/>
    <d v="2017-02-23T21:51:40"/>
    <n v="3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x v="1"/>
    <s v="food/food trucks"/>
    <n v="24"/>
    <n v="306"/>
    <s v="food"/>
    <s v="food trucks"/>
    <d v="2014-07-08T07:56:49"/>
    <d v="2014-08-07T07:56:49"/>
    <n v="3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x v="1"/>
    <s v="food/food trucks"/>
    <n v="6"/>
    <n v="12"/>
    <s v="food"/>
    <s v="food trucks"/>
    <d v="2016-05-20T00:11:57"/>
    <d v="2016-06-19T00:11:57"/>
    <n v="3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x v="1"/>
    <s v="food/food trucks"/>
    <n v="39"/>
    <n v="84"/>
    <s v="food"/>
    <s v="food trucks"/>
    <d v="2015-08-24T12:10:01"/>
    <d v="2015-09-23T12:10:01"/>
    <n v="3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x v="1"/>
    <s v="food/food trucks"/>
    <n v="1"/>
    <n v="18"/>
    <s v="food"/>
    <s v="food trucks"/>
    <d v="2014-06-19T10:05:47"/>
    <d v="2014-08-03T10:05:47"/>
    <n v="4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x v="1"/>
    <s v="food/food trucks"/>
    <n v="7"/>
    <n v="116"/>
    <s v="food"/>
    <s v="food trucks"/>
    <d v="2016-01-25T13:36:40"/>
    <d v="2016-03-25T12:36:40"/>
    <n v="5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x v="0"/>
    <s v="technology/space exploration"/>
    <n v="661"/>
    <n v="22"/>
    <s v="technology"/>
    <s v="space exploration"/>
    <d v="2012-08-29T13:39:09"/>
    <d v="2012-09-12T19:59:00"/>
    <n v="1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x v="0"/>
    <s v="technology/space exploration"/>
    <n v="326"/>
    <n v="80"/>
    <s v="technology"/>
    <s v="space exploration"/>
    <d v="2014-10-03T09:56:08"/>
    <d v="2014-11-12T13:20:00"/>
    <n v="4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x v="0"/>
    <s v="technology/space exploration"/>
    <n v="101"/>
    <n v="36"/>
    <s v="technology"/>
    <s v="space exploration"/>
    <d v="2013-12-09T13:54:14"/>
    <d v="2013-12-23T13:54:14"/>
    <n v="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x v="0"/>
    <s v="technology/space exploration"/>
    <n v="104"/>
    <n v="65"/>
    <s v="technology"/>
    <s v="space exploration"/>
    <d v="2012-03-29T17:13:43"/>
    <d v="2012-04-28T17:13:43"/>
    <n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x v="0"/>
    <s v="technology/space exploration"/>
    <n v="107"/>
    <n v="61"/>
    <s v="technology"/>
    <s v="space exploration"/>
    <d v="2016-05-18T04:59:50"/>
    <d v="2016-06-17T04:59:50"/>
    <n v="3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x v="0"/>
    <s v="technology/space exploration"/>
    <n v="110"/>
    <n v="31"/>
    <s v="technology"/>
    <s v="space exploration"/>
    <d v="2014-03-28T09:06:22"/>
    <d v="2014-04-29T09:06:22"/>
    <n v="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x v="0"/>
    <s v="technology/space exploration"/>
    <n v="408"/>
    <n v="82"/>
    <s v="technology"/>
    <s v="space exploration"/>
    <d v="2015-06-29T12:59:32"/>
    <d v="2015-08-11T18:00:00"/>
    <n v="4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x v="0"/>
    <s v="technology/space exploration"/>
    <n v="224"/>
    <n v="59"/>
    <s v="technology"/>
    <s v="space exploration"/>
    <d v="2017-02-01T11:14:28"/>
    <d v="2017-03-14T16:00:00"/>
    <n v="4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x v="0"/>
    <s v="technology/space exploration"/>
    <n v="304"/>
    <n v="157"/>
    <s v="technology"/>
    <s v="space exploration"/>
    <d v="2012-06-14T21:42:31"/>
    <d v="2012-07-14T21:42:31"/>
    <n v="3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x v="0"/>
    <s v="technology/space exploration"/>
    <n v="141"/>
    <n v="56"/>
    <s v="technology"/>
    <s v="space exploration"/>
    <d v="2016-07-13T13:08:45"/>
    <d v="2016-08-21T22:59:00"/>
    <n v="3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x v="0"/>
    <s v="technology/space exploration"/>
    <n v="2791"/>
    <n v="84"/>
    <s v="technology"/>
    <s v="space exploration"/>
    <d v="2016-11-30T00:03:34"/>
    <d v="2017-01-02T14:59:00"/>
    <n v="3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x v="0"/>
    <s v="technology/space exploration"/>
    <n v="172"/>
    <n v="58"/>
    <s v="technology"/>
    <s v="space exploration"/>
    <d v="2014-12-08T19:26:10"/>
    <d v="2015-01-08T19:26:10"/>
    <n v="3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x v="0"/>
    <s v="technology/space exploration"/>
    <n v="101"/>
    <n v="271"/>
    <s v="technology"/>
    <s v="space exploration"/>
    <d v="2012-08-22T11:38:14"/>
    <d v="2012-09-21T11:38:14"/>
    <n v="3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x v="0"/>
    <s v="technology/space exploration"/>
    <n v="102"/>
    <n v="107"/>
    <s v="technology"/>
    <s v="space exploration"/>
    <d v="2014-04-01T09:00:12"/>
    <d v="2014-04-29T21:00:00"/>
    <n v="2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x v="0"/>
    <s v="technology/space exploration"/>
    <n v="170"/>
    <n v="47"/>
    <s v="technology"/>
    <s v="space exploration"/>
    <d v="2016-03-24T03:56:04"/>
    <d v="2016-04-30T04:00:00"/>
    <n v="3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x v="0"/>
    <s v="technology/space exploration"/>
    <n v="115"/>
    <n v="120"/>
    <s v="technology"/>
    <s v="space exploration"/>
    <d v="2015-07-26T15:52:09"/>
    <d v="2015-08-25T15:52:09"/>
    <n v="3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x v="0"/>
    <s v="technology/space exploration"/>
    <n v="878"/>
    <n v="28"/>
    <s v="technology"/>
    <s v="space exploration"/>
    <d v="2014-09-20T12:59:11"/>
    <d v="2014-10-20T12:59:11"/>
    <n v="3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x v="0"/>
    <s v="technology/space exploration"/>
    <n v="105"/>
    <n v="205"/>
    <s v="technology"/>
    <s v="space exploration"/>
    <d v="2015-10-02T11:01:01"/>
    <d v="2015-12-01T12:01:01"/>
    <n v="6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x v="0"/>
    <s v="technology/space exploration"/>
    <n v="188"/>
    <n v="36"/>
    <s v="technology"/>
    <s v="space exploration"/>
    <d v="2015-09-26T13:13:24"/>
    <d v="2015-10-23T03:00:00"/>
    <n v="2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x v="0"/>
    <s v="technology/space exploration"/>
    <n v="144"/>
    <n v="75"/>
    <s v="technology"/>
    <s v="space exploration"/>
    <d v="2015-09-03T20:00:42"/>
    <d v="2015-10-10T17:00:00"/>
    <n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x v="0"/>
    <s v="technology/space exploration"/>
    <n v="146"/>
    <n v="47"/>
    <s v="technology"/>
    <s v="space exploration"/>
    <d v="2015-04-21T09:56:28"/>
    <d v="2015-05-21T09:56:28"/>
    <n v="3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x v="0"/>
    <s v="technology/space exploration"/>
    <n v="131"/>
    <n v="27"/>
    <s v="technology"/>
    <s v="space exploration"/>
    <d v="2016-11-15T09:50:16"/>
    <d v="2016-12-30T09:50:16"/>
    <n v="45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x v="0"/>
    <s v="technology/space exploration"/>
    <n v="114"/>
    <n v="37"/>
    <s v="technology"/>
    <s v="space exploration"/>
    <d v="2016-11-17T22:09:26"/>
    <d v="2016-12-01T22:09:26"/>
    <n v="1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x v="0"/>
    <s v="technology/space exploration"/>
    <n v="1379"/>
    <n v="32"/>
    <s v="technology"/>
    <s v="space exploration"/>
    <d v="2012-08-23T02:07:02"/>
    <d v="2012-09-13T02:07:02"/>
    <n v="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x v="0"/>
    <s v="technology/space exploration"/>
    <n v="956"/>
    <n v="28"/>
    <s v="technology"/>
    <s v="space exploration"/>
    <d v="2016-10-15T11:26:48"/>
    <d v="2016-11-09T12:26:48"/>
    <n v="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x v="0"/>
    <s v="technology/space exploration"/>
    <n v="112"/>
    <n v="56"/>
    <s v="technology"/>
    <s v="space exploration"/>
    <d v="2015-05-04T07:04:29"/>
    <d v="2015-06-03T07:04:29"/>
    <n v="3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x v="0"/>
    <s v="technology/space exploration"/>
    <n v="647"/>
    <n v="22"/>
    <s v="technology"/>
    <s v="space exploration"/>
    <d v="2015-10-27T11:54:21"/>
    <d v="2015-11-26T12:54:21"/>
    <n v="3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x v="0"/>
    <s v="technology/space exploration"/>
    <n v="110"/>
    <n v="44"/>
    <s v="technology"/>
    <s v="space exploration"/>
    <d v="2014-11-10T15:11:07"/>
    <d v="2014-11-30T15:11:07"/>
    <n v="2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x v="0"/>
    <s v="technology/space exploration"/>
    <n v="128"/>
    <n v="64"/>
    <s v="technology"/>
    <s v="space exploration"/>
    <d v="2015-04-14T04:55:22"/>
    <d v="2015-05-14T04:55:22"/>
    <n v="3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x v="0"/>
    <s v="technology/space exploration"/>
    <n v="158"/>
    <n v="39"/>
    <s v="technology"/>
    <s v="space exploration"/>
    <d v="2016-06-02T18:31:52"/>
    <d v="2016-06-30T02:00:00"/>
    <n v="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x v="0"/>
    <s v="technology/space exploration"/>
    <n v="115"/>
    <n v="80"/>
    <s v="technology"/>
    <s v="space exploration"/>
    <d v="2015-08-01T20:03:47"/>
    <d v="2015-08-29T20:03:47"/>
    <n v="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x v="0"/>
    <s v="technology/space exploration"/>
    <n v="137"/>
    <n v="35"/>
    <s v="technology"/>
    <s v="space exploration"/>
    <d v="2016-05-03T17:28:59"/>
    <d v="2016-05-28T17:28:59"/>
    <n v="2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x v="0"/>
    <s v="technology/space exploration"/>
    <n v="355"/>
    <n v="89"/>
    <s v="technology"/>
    <s v="space exploration"/>
    <d v="2014-01-28T11:45:32"/>
    <d v="2014-02-27T15:00:00"/>
    <n v="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x v="0"/>
    <s v="technology/space exploration"/>
    <n v="106"/>
    <n v="39"/>
    <s v="technology"/>
    <s v="space exploration"/>
    <d v="2016-08-30T07:45:21"/>
    <d v="2016-09-29T07:45:21"/>
    <n v="3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x v="0"/>
    <s v="technology/space exploration"/>
    <n v="100"/>
    <n v="137"/>
    <s v="technology"/>
    <s v="space exploration"/>
    <d v="2015-02-02T14:49:21"/>
    <d v="2015-03-09T13:49:21"/>
    <n v="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x v="0"/>
    <s v="technology/space exploration"/>
    <n v="187"/>
    <n v="37"/>
    <s v="technology"/>
    <s v="space exploration"/>
    <d v="2016-09-23T06:45:14"/>
    <d v="2016-10-15T17:00:00"/>
    <n v="2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x v="0"/>
    <s v="technology/space exploration"/>
    <n v="166"/>
    <n v="32"/>
    <s v="technology"/>
    <s v="space exploration"/>
    <d v="2016-09-26T05:11:15"/>
    <d v="2016-10-12T05:11:15"/>
    <n v="1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x v="0"/>
    <s v="technology/space exploration"/>
    <n v="102"/>
    <n v="25"/>
    <s v="technology"/>
    <s v="space exploration"/>
    <d v="2014-12-16T13:54:55"/>
    <d v="2015-01-15T13:54:55"/>
    <n v="3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x v="0"/>
    <s v="technology/space exploration"/>
    <n v="164"/>
    <n v="10"/>
    <s v="technology"/>
    <s v="space exploration"/>
    <d v="2015-01-20T12:45:48"/>
    <d v="2015-02-19T12:45:48"/>
    <n v="3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x v="0"/>
    <s v="technology/space exploration"/>
    <n v="106"/>
    <n v="46"/>
    <s v="technology"/>
    <s v="space exploration"/>
    <d v="2015-04-08T19:51:14"/>
    <d v="2015-06-07T19:51:14"/>
    <n v="6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x v="1"/>
    <s v="technology/space exploration"/>
    <n v="1"/>
    <n v="15"/>
    <s v="technology"/>
    <s v="space exploration"/>
    <d v="2014-08-29T11:51:03"/>
    <d v="2014-09-15T12:09:00"/>
    <n v="1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x v="1"/>
    <s v="technology/space exploration"/>
    <n v="0"/>
    <n v="0"/>
    <s v="technology"/>
    <s v="space exploration"/>
    <d v="2016-06-14T21:55:08"/>
    <d v="2016-07-14T22:57:00"/>
    <n v="3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x v="1"/>
    <s v="technology/space exploration"/>
    <n v="34"/>
    <n v="224"/>
    <s v="technology"/>
    <s v="space exploration"/>
    <d v="2016-11-15T05:58:35"/>
    <d v="2016-12-20T23:59:00"/>
    <n v="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x v="1"/>
    <s v="technology/space exploration"/>
    <n v="2"/>
    <n v="39"/>
    <s v="technology"/>
    <s v="space exploration"/>
    <d v="2017-02-08T11:00:35"/>
    <d v="2017-03-10T11:00:35"/>
    <n v="3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x v="1"/>
    <s v="technology/space exploration"/>
    <n v="11"/>
    <n v="91"/>
    <s v="technology"/>
    <s v="space exploration"/>
    <d v="2014-10-09T12:13:23"/>
    <d v="2014-11-08T13:13:23"/>
    <n v="3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x v="1"/>
    <s v="technology/space exploration"/>
    <n v="8"/>
    <n v="79"/>
    <s v="technology"/>
    <s v="space exploration"/>
    <d v="2015-08-09T23:31:09"/>
    <d v="2015-09-08T23:31:09"/>
    <n v="3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x v="1"/>
    <s v="technology/space exploration"/>
    <n v="1"/>
    <n v="12"/>
    <s v="technology"/>
    <s v="space exploration"/>
    <d v="2015-07-14T22:16:59"/>
    <d v="2015-08-13T22:16:59"/>
    <n v="3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x v="1"/>
    <s v="technology/space exploration"/>
    <n v="1"/>
    <n v="18"/>
    <s v="technology"/>
    <s v="space exploration"/>
    <d v="2016-02-08T09:09:20"/>
    <d v="2016-03-09T09:09:20"/>
    <n v="3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x v="1"/>
    <s v="technology/space exploration"/>
    <n v="0"/>
    <n v="41"/>
    <s v="technology"/>
    <s v="space exploration"/>
    <d v="2015-12-03T15:55:41"/>
    <d v="2016-02-01T15:55:41"/>
    <n v="6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x v="1"/>
    <s v="technology/space exploration"/>
    <n v="1"/>
    <n v="72"/>
    <s v="technology"/>
    <s v="space exploration"/>
    <d v="2016-11-21T06:59:03"/>
    <d v="2016-12-21T06:59:03"/>
    <n v="3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x v="1"/>
    <s v="technology/space exploration"/>
    <n v="2"/>
    <n v="308"/>
    <s v="technology"/>
    <s v="space exploration"/>
    <d v="2015-11-19T11:20:09"/>
    <d v="2015-12-17T11:20:09"/>
    <n v="2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x v="1"/>
    <s v="technology/space exploration"/>
    <n v="1"/>
    <n v="80"/>
    <s v="technology"/>
    <s v="space exploration"/>
    <d v="2014-11-09T19:48:45"/>
    <d v="2014-12-09T19:48:45"/>
    <n v="3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x v="1"/>
    <s v="technology/space exploration"/>
    <n v="12"/>
    <n v="84"/>
    <s v="technology"/>
    <s v="space exploration"/>
    <d v="2014-05-12T07:38:47"/>
    <d v="2014-06-12T20:00:00"/>
    <n v="3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x v="1"/>
    <s v="technology/space exploration"/>
    <n v="0"/>
    <n v="9"/>
    <s v="technology"/>
    <s v="space exploration"/>
    <d v="2015-02-20T06:25:26"/>
    <d v="2015-04-21T05:25:26"/>
    <n v="59"/>
  </r>
  <r>
    <n v="2655"/>
    <s v="Balloons (Canceled)"/>
    <s v="Thank you for your support!"/>
    <n v="15000"/>
    <n v="3155"/>
    <x v="1"/>
    <s v="US"/>
    <s v="USD"/>
    <n v="1455048000"/>
    <n v="1452631647"/>
    <b v="0"/>
    <n v="43"/>
    <x v="1"/>
    <s v="technology/space exploration"/>
    <n v="21"/>
    <n v="73"/>
    <s v="technology"/>
    <s v="space exploration"/>
    <d v="2016-01-12T12:47:27"/>
    <d v="2016-02-09T12:00:00"/>
    <n v="27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x v="1"/>
    <s v="technology/space exploration"/>
    <n v="11"/>
    <n v="113"/>
    <s v="technology"/>
    <s v="space exploration"/>
    <d v="2017-02-01T08:31:28"/>
    <d v="2017-03-12T11:00:00"/>
    <n v="3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x v="1"/>
    <s v="technology/space exploration"/>
    <n v="19"/>
    <n v="95"/>
    <s v="technology"/>
    <s v="space exploration"/>
    <d v="2016-06-30T14:17:33"/>
    <d v="2016-08-02T17:30:00"/>
    <n v="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x v="1"/>
    <s v="technology/space exploration"/>
    <n v="0"/>
    <n v="23"/>
    <s v="technology"/>
    <s v="space exploration"/>
    <d v="2016-06-30T13:13:14"/>
    <d v="2016-07-30T13:13:14"/>
    <n v="30"/>
  </r>
  <r>
    <n v="2659"/>
    <s v="test (Canceled)"/>
    <s v="test"/>
    <n v="49000"/>
    <n v="1333"/>
    <x v="1"/>
    <s v="US"/>
    <s v="USD"/>
    <n v="1429321210"/>
    <n v="1426729210"/>
    <b v="0"/>
    <n v="10"/>
    <x v="1"/>
    <s v="technology/space exploration"/>
    <n v="3"/>
    <n v="133"/>
    <s v="technology"/>
    <s v="space exploration"/>
    <d v="2015-03-18T17:40:10"/>
    <d v="2015-04-17T17:40:10"/>
    <n v="3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x v="1"/>
    <s v="technology/space exploration"/>
    <n v="0"/>
    <n v="4"/>
    <s v="technology"/>
    <s v="space exploration"/>
    <d v="2015-09-25T09:06:58"/>
    <d v="2015-11-24T10:06:58"/>
    <n v="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x v="0"/>
    <s v="technology/makerspaces"/>
    <n v="103"/>
    <n v="86"/>
    <s v="technology"/>
    <s v="makerspaces"/>
    <d v="2013-09-25T15:00:10"/>
    <d v="2013-10-25T15:00:10"/>
    <n v="3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x v="0"/>
    <s v="technology/makerspaces"/>
    <n v="107"/>
    <n v="267"/>
    <s v="technology"/>
    <s v="makerspaces"/>
    <d v="2015-07-22T09:55:13"/>
    <d v="2015-08-21T09:55:13"/>
    <n v="3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x v="0"/>
    <s v="technology/makerspaces"/>
    <n v="105"/>
    <n v="374"/>
    <s v="technology"/>
    <s v="makerspaces"/>
    <d v="2015-08-06T06:56:47"/>
    <d v="2015-09-04T07:00:00"/>
    <n v="2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x v="0"/>
    <s v="technology/makerspaces"/>
    <n v="103"/>
    <n v="174"/>
    <s v="technology"/>
    <s v="makerspaces"/>
    <d v="2015-11-04T16:36:37"/>
    <d v="2015-12-08T22:59:00"/>
    <n v="3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x v="0"/>
    <s v="technology/makerspaces"/>
    <n v="123"/>
    <n v="94"/>
    <s v="technology"/>
    <s v="makerspaces"/>
    <d v="2015-03-20T13:29:34"/>
    <d v="2015-05-04T13:29:34"/>
    <n v="4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x v="0"/>
    <s v="technology/makerspaces"/>
    <n v="159"/>
    <n v="77"/>
    <s v="technology"/>
    <s v="makerspaces"/>
    <d v="2015-08-19T10:20:39"/>
    <d v="2015-09-25T13:00:00"/>
    <n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x v="0"/>
    <s v="technology/makerspaces"/>
    <n v="111"/>
    <n v="92"/>
    <s v="technology"/>
    <s v="makerspaces"/>
    <d v="2016-01-11T14:13:36"/>
    <d v="2016-02-10T14:13:36"/>
    <n v="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x v="0"/>
    <s v="technology/makerspaces"/>
    <n v="171"/>
    <n v="61"/>
    <s v="technology"/>
    <s v="makerspaces"/>
    <d v="2015-09-28T06:07:45"/>
    <d v="2015-11-09T06:32:00"/>
    <n v="4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x v="0"/>
    <s v="technology/makerspaces"/>
    <n v="125"/>
    <n v="91"/>
    <s v="technology"/>
    <s v="makerspaces"/>
    <d v="2015-11-10T16:51:36"/>
    <d v="2016-01-09T16:51:36"/>
    <n v="6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x v="1"/>
    <s v="technology/makerspaces"/>
    <n v="6"/>
    <n v="42"/>
    <s v="technology"/>
    <s v="makerspaces"/>
    <d v="2014-06-30T16:29:40"/>
    <d v="2014-07-28T16:29:40"/>
    <n v="2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x v="1"/>
    <s v="technology/makerspaces"/>
    <n v="11"/>
    <n v="34"/>
    <s v="technology"/>
    <s v="makerspaces"/>
    <d v="2014-11-19T09:58:36"/>
    <d v="2014-12-19T11:38:00"/>
    <n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x v="1"/>
    <s v="technology/makerspaces"/>
    <n v="33"/>
    <n v="71"/>
    <s v="technology"/>
    <s v="makerspaces"/>
    <d v="2015-12-06T13:13:10"/>
    <d v="2015-12-27T22:00:00"/>
    <n v="2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x v="1"/>
    <s v="technology/makerspaces"/>
    <n v="28"/>
    <n v="167"/>
    <s v="technology"/>
    <s v="makerspaces"/>
    <d v="2014-09-30T04:59:59"/>
    <d v="2014-10-29T14:45:00"/>
    <n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x v="1"/>
    <s v="technology/makerspaces"/>
    <n v="63"/>
    <n v="129"/>
    <s v="technology"/>
    <s v="makerspaces"/>
    <d v="2016-06-08T07:11:10"/>
    <d v="2016-07-04T20:59:00"/>
    <n v="2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x v="1"/>
    <s v="technology/makerspaces"/>
    <n v="8"/>
    <n v="65"/>
    <s v="technology"/>
    <s v="makerspaces"/>
    <d v="2014-10-11T12:34:49"/>
    <d v="2014-11-10T13:34:49"/>
    <n v="3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x v="1"/>
    <s v="technology/makerspaces"/>
    <n v="50"/>
    <n v="118"/>
    <s v="technology"/>
    <s v="makerspaces"/>
    <d v="2016-04-22T06:59:34"/>
    <d v="2016-05-22T06:59:34"/>
    <n v="3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x v="1"/>
    <s v="technology/makerspaces"/>
    <n v="18"/>
    <n v="126"/>
    <s v="technology"/>
    <s v="makerspaces"/>
    <d v="2014-06-02T16:42:23"/>
    <d v="2014-07-02T16:42:23"/>
    <n v="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x v="1"/>
    <s v="technology/makerspaces"/>
    <n v="0"/>
    <n v="550"/>
    <s v="technology"/>
    <s v="makerspaces"/>
    <d v="2015-08-25T11:09:25"/>
    <d v="2015-09-24T11:09:25"/>
    <n v="3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x v="1"/>
    <s v="technology/makerspaces"/>
    <n v="0"/>
    <n v="44"/>
    <s v="technology"/>
    <s v="makerspaces"/>
    <d v="2015-01-28T16:01:34"/>
    <d v="2015-02-27T16:01:34"/>
    <n v="30"/>
  </r>
  <r>
    <n v="2680"/>
    <s v="iHeart Pillow"/>
    <s v="iHeartPillow, Connecting loved ones"/>
    <n v="32000"/>
    <n v="276"/>
    <x v="2"/>
    <s v="ES"/>
    <s v="EUR"/>
    <n v="1459915491"/>
    <n v="1457327091"/>
    <b v="0"/>
    <n v="4"/>
    <x v="1"/>
    <s v="technology/makerspaces"/>
    <n v="1"/>
    <n v="69"/>
    <s v="technology"/>
    <s v="makerspaces"/>
    <d v="2016-03-06T21:04:51"/>
    <d v="2016-04-05T20:04:51"/>
    <n v="29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x v="1"/>
    <s v="food/food trucks"/>
    <n v="1"/>
    <n v="28"/>
    <s v="food"/>
    <s v="food trucks"/>
    <d v="2014-06-15T13:29:10"/>
    <d v="2014-07-10T13:29:10"/>
    <n v="25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x v="1"/>
    <s v="food/food trucks"/>
    <n v="28"/>
    <n v="85"/>
    <s v="food"/>
    <s v="food trucks"/>
    <d v="2014-10-20T12:55:40"/>
    <d v="2014-11-21T21:59:00"/>
    <n v="3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x v="1"/>
    <s v="food/food trucks"/>
    <n v="0"/>
    <n v="12"/>
    <s v="food"/>
    <s v="food trucks"/>
    <d v="2015-01-30T10:07:20"/>
    <d v="2015-03-01T10:07:20"/>
    <n v="3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x v="1"/>
    <s v="food/food trucks"/>
    <n v="1"/>
    <n v="200"/>
    <s v="food"/>
    <s v="food trucks"/>
    <d v="2014-06-30T13:57:05"/>
    <d v="2014-08-09T13:57:05"/>
    <n v="4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x v="1"/>
    <s v="food/food trucks"/>
    <n v="0"/>
    <n v="10"/>
    <s v="food"/>
    <s v="food trucks"/>
    <d v="2015-02-26T08:42:10"/>
    <d v="2015-04-27T07:42:10"/>
    <n v="5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x v="1"/>
    <s v="food/food trucks"/>
    <n v="0"/>
    <n v="0"/>
    <s v="food"/>
    <s v="food trucks"/>
    <d v="2014-09-10T15:23:43"/>
    <d v="2014-09-30T15:23:43"/>
    <n v="2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x v="1"/>
    <s v="food/food trucks"/>
    <n v="0"/>
    <n v="0"/>
    <s v="food"/>
    <s v="food trucks"/>
    <d v="2015-05-30T07:21:58"/>
    <d v="2015-06-29T07:21:58"/>
    <n v="3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x v="1"/>
    <s v="food/food trucks"/>
    <n v="0"/>
    <n v="5"/>
    <s v="food"/>
    <s v="food trucks"/>
    <d v="2015-01-23T18:51:10"/>
    <d v="2015-02-23T19:00:00"/>
    <n v="3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x v="1"/>
    <s v="food/food trucks"/>
    <n v="0"/>
    <n v="1"/>
    <s v="food"/>
    <s v="food trucks"/>
    <d v="2016-06-30T15:04:50"/>
    <d v="2016-07-30T15:04:50"/>
    <n v="3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x v="1"/>
    <s v="food/food trucks"/>
    <n v="11"/>
    <n v="73"/>
    <s v="food"/>
    <s v="food trucks"/>
    <d v="2015-04-18T18:31:16"/>
    <d v="2015-06-02T18:31:16"/>
    <n v="4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x v="1"/>
    <s v="food/food trucks"/>
    <n v="0"/>
    <n v="18"/>
    <s v="food"/>
    <s v="food trucks"/>
    <d v="2015-03-26T09:22:37"/>
    <d v="2015-05-10T09:22:37"/>
    <n v="4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x v="1"/>
    <s v="food/food trucks"/>
    <n v="1"/>
    <n v="25"/>
    <s v="food"/>
    <s v="food trucks"/>
    <d v="2015-02-23T00:01:00"/>
    <d v="2015-03-24T23:01:00"/>
    <n v="2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x v="1"/>
    <s v="food/food trucks"/>
    <n v="1"/>
    <n v="13"/>
    <s v="food"/>
    <s v="food trucks"/>
    <d v="2014-07-13T19:19:26"/>
    <d v="2014-08-12T19:19:26"/>
    <n v="3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x v="1"/>
    <s v="food/food trucks"/>
    <n v="0"/>
    <n v="1"/>
    <s v="food"/>
    <s v="food trucks"/>
    <d v="2014-08-26T19:22:19"/>
    <d v="2014-09-25T19:22:19"/>
    <n v="3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x v="1"/>
    <s v="food/food trucks"/>
    <n v="0"/>
    <n v="24"/>
    <s v="food"/>
    <s v="food trucks"/>
    <d v="2015-02-12T20:21:58"/>
    <d v="2015-04-13T19:21:58"/>
    <n v="5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x v="1"/>
    <s v="food/food trucks"/>
    <n v="6"/>
    <n v="89"/>
    <s v="food"/>
    <s v="food trucks"/>
    <d v="2014-11-21T12:16:00"/>
    <d v="2014-12-25T12:16:00"/>
    <n v="3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x v="1"/>
    <s v="food/food trucks"/>
    <n v="26"/>
    <n v="117"/>
    <s v="food"/>
    <s v="food trucks"/>
    <d v="2015-07-02T14:33:43"/>
    <d v="2015-08-02T14:00:00"/>
    <n v="3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x v="1"/>
    <s v="food/food trucks"/>
    <n v="0"/>
    <n v="13"/>
    <s v="food"/>
    <s v="food trucks"/>
    <d v="2014-05-28T13:33:28"/>
    <d v="2014-06-27T13:33:28"/>
    <n v="3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x v="1"/>
    <s v="food/food trucks"/>
    <n v="0"/>
    <n v="0"/>
    <s v="food"/>
    <s v="food trucks"/>
    <d v="2014-07-09T13:31:03"/>
    <d v="2014-08-08T13:31:03"/>
    <n v="3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x v="1"/>
    <s v="food/food trucks"/>
    <n v="1"/>
    <n v="18"/>
    <s v="food"/>
    <s v="food trucks"/>
    <d v="2014-08-19T12:59:32"/>
    <d v="2014-09-18T12:59:32"/>
    <n v="3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x v="1"/>
    <s v="theater/spaces"/>
    <n v="46"/>
    <n v="34"/>
    <s v="theater"/>
    <s v="spaces"/>
    <d v="2017-03-07T10:35:34"/>
    <d v="2017-04-07T09:35:34"/>
    <n v="3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x v="1"/>
    <s v="theater/spaces"/>
    <n v="34"/>
    <n v="132"/>
    <s v="theater"/>
    <s v="spaces"/>
    <d v="2017-03-06T11:14:37"/>
    <d v="2017-04-05T10:14:37"/>
    <n v="29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x v="1"/>
    <s v="theater/spaces"/>
    <n v="104"/>
    <n v="922"/>
    <s v="theater"/>
    <s v="spaces"/>
    <d v="2017-01-21T08:33:50"/>
    <d v="2017-03-22T07:33:50"/>
    <n v="5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x v="1"/>
    <s v="theater/spaces"/>
    <n v="6"/>
    <n v="164"/>
    <s v="theater"/>
    <s v="spaces"/>
    <d v="2017-02-21T12:41:54"/>
    <d v="2017-04-05T11:41:54"/>
    <n v="4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x v="1"/>
    <s v="theater/spaces"/>
    <n v="11"/>
    <n v="217"/>
    <s v="theater"/>
    <s v="spaces"/>
    <d v="2017-02-07T13:59:18"/>
    <d v="2017-03-24T12:59:18"/>
    <n v="4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x v="0"/>
    <s v="theater/spaces"/>
    <n v="112"/>
    <n v="149"/>
    <s v="theater"/>
    <s v="spaces"/>
    <d v="2014-09-16T23:04:43"/>
    <d v="2014-10-15T22:59:00"/>
    <n v="2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x v="0"/>
    <s v="theater/spaces"/>
    <n v="351"/>
    <n v="71"/>
    <s v="theater"/>
    <s v="spaces"/>
    <d v="2013-04-27T10:47:23"/>
    <d v="2013-05-26T22:59:00"/>
    <n v="29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x v="0"/>
    <s v="theater/spaces"/>
    <n v="233"/>
    <n v="44"/>
    <s v="theater"/>
    <s v="spaces"/>
    <d v="2016-05-22T08:45:26"/>
    <d v="2016-07-21T08:45:26"/>
    <n v="6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x v="0"/>
    <s v="theater/spaces"/>
    <n v="102"/>
    <n v="165"/>
    <s v="theater"/>
    <s v="spaces"/>
    <d v="2016-08-29T19:35:41"/>
    <d v="2016-10-03T19:59:00"/>
    <n v="3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x v="0"/>
    <s v="theater/spaces"/>
    <n v="154"/>
    <n v="85"/>
    <s v="theater"/>
    <s v="spaces"/>
    <d v="2014-07-07T21:30:28"/>
    <d v="2014-08-08T18:00:00"/>
    <n v="31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x v="0"/>
    <s v="theater/spaces"/>
    <n v="101"/>
    <n v="54"/>
    <s v="theater"/>
    <s v="spaces"/>
    <d v="2014-05-21T09:53:10"/>
    <d v="2014-06-20T14:01:00"/>
    <n v="3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x v="0"/>
    <s v="theater/spaces"/>
    <n v="131"/>
    <n v="51"/>
    <s v="theater"/>
    <s v="spaces"/>
    <d v="2013-06-06T17:29:20"/>
    <d v="2013-07-13T10:00:00"/>
    <n v="3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x v="0"/>
    <s v="theater/spaces"/>
    <n v="102"/>
    <n v="108"/>
    <s v="theater"/>
    <s v="spaces"/>
    <d v="2015-11-14T07:41:24"/>
    <d v="2015-12-24T07:41:24"/>
    <n v="4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x v="0"/>
    <s v="theater/spaces"/>
    <n v="116"/>
    <n v="95"/>
    <s v="theater"/>
    <s v="spaces"/>
    <d v="2016-09-16T07:43:16"/>
    <d v="2016-10-14T15:00:00"/>
    <n v="2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x v="0"/>
    <s v="theater/spaces"/>
    <n v="265"/>
    <n v="58"/>
    <s v="theater"/>
    <s v="spaces"/>
    <d v="2016-01-18T01:33:48"/>
    <d v="2016-02-21T01:33:48"/>
    <n v="3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x v="0"/>
    <s v="theater/spaces"/>
    <n v="120"/>
    <n v="64"/>
    <s v="theater"/>
    <s v="spaces"/>
    <d v="2015-09-07T23:59:53"/>
    <d v="2015-10-07T23:59:53"/>
    <n v="3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x v="0"/>
    <s v="theater/spaces"/>
    <n v="120"/>
    <n v="92"/>
    <s v="theater"/>
    <s v="spaces"/>
    <d v="2014-10-22T13:57:29"/>
    <d v="2014-12-06T14:57:29"/>
    <n v="45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x v="0"/>
    <s v="theater/spaces"/>
    <n v="104"/>
    <n v="126"/>
    <s v="theater"/>
    <s v="spaces"/>
    <d v="2016-04-05T06:19:05"/>
    <d v="2016-05-03T15:00:00"/>
    <n v="2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x v="0"/>
    <s v="theater/spaces"/>
    <n v="109"/>
    <n v="95"/>
    <s v="theater"/>
    <s v="spaces"/>
    <d v="2016-02-17T16:44:54"/>
    <d v="2016-04-17T15:44:54"/>
    <n v="5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x v="0"/>
    <s v="theater/spaces"/>
    <n v="118"/>
    <n v="171"/>
    <s v="theater"/>
    <s v="spaces"/>
    <d v="2016-10-12T03:10:53"/>
    <d v="2016-11-11T04:10:53"/>
    <n v="3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x v="0"/>
    <s v="technology/hardware"/>
    <n v="1462"/>
    <n v="41"/>
    <s v="technology"/>
    <s v="hardware"/>
    <d v="2013-08-07T05:03:18"/>
    <d v="2013-09-06T11:00:00"/>
    <n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x v="0"/>
    <s v="technology/hardware"/>
    <n v="253"/>
    <n v="68"/>
    <s v="technology"/>
    <s v="hardware"/>
    <d v="2016-11-30T12:34:13"/>
    <d v="2017-01-29T12:34:13"/>
    <n v="6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x v="0"/>
    <s v="technology/hardware"/>
    <n v="140"/>
    <n v="95"/>
    <s v="technology"/>
    <s v="hardware"/>
    <d v="2014-11-01T12:08:08"/>
    <d v="2014-12-31T13:08:08"/>
    <n v="6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x v="0"/>
    <s v="technology/hardware"/>
    <n v="297"/>
    <n v="7"/>
    <s v="technology"/>
    <s v="hardware"/>
    <d v="2015-07-13T23:50:59"/>
    <d v="2015-08-14T23:50:59"/>
    <n v="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x v="0"/>
    <s v="technology/hardware"/>
    <n v="145"/>
    <n v="512"/>
    <s v="technology"/>
    <s v="hardware"/>
    <d v="2017-01-10T09:52:15"/>
    <d v="2017-03-01T09:52:15"/>
    <n v="5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x v="0"/>
    <s v="technology/hardware"/>
    <n v="106"/>
    <n v="262"/>
    <s v="technology"/>
    <s v="hardware"/>
    <d v="2016-03-23T05:55:11"/>
    <d v="2016-04-22T05:55:11"/>
    <n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x v="0"/>
    <s v="technology/hardware"/>
    <n v="493"/>
    <n v="70"/>
    <s v="technology"/>
    <s v="hardware"/>
    <d v="2015-07-13T08:14:23"/>
    <d v="2015-08-07T08:14:23"/>
    <n v="2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x v="0"/>
    <s v="technology/hardware"/>
    <n v="202"/>
    <n v="77"/>
    <s v="technology"/>
    <s v="hardware"/>
    <d v="2015-11-25T06:23:54"/>
    <d v="2015-12-30T06:23:54"/>
    <n v="3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x v="0"/>
    <s v="technology/hardware"/>
    <n v="104"/>
    <n v="341"/>
    <s v="technology"/>
    <s v="hardware"/>
    <d v="2015-03-31T21:46:37"/>
    <d v="2015-04-30T21:46:37"/>
    <n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x v="0"/>
    <s v="technology/hardware"/>
    <n v="170"/>
    <n v="67"/>
    <s v="technology"/>
    <s v="hardware"/>
    <d v="2013-03-18T04:59:35"/>
    <d v="2013-04-22T04:59:35"/>
    <n v="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x v="0"/>
    <s v="technology/hardware"/>
    <n v="104"/>
    <n v="846"/>
    <s v="technology"/>
    <s v="hardware"/>
    <d v="2014-08-21T04:37:02"/>
    <d v="2014-10-17T20:00:00"/>
    <n v="5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x v="0"/>
    <s v="technology/hardware"/>
    <n v="118"/>
    <n v="97"/>
    <s v="technology"/>
    <s v="hardware"/>
    <d v="2013-04-25T11:23:48"/>
    <d v="2013-05-27T16:00:00"/>
    <n v="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x v="0"/>
    <s v="technology/hardware"/>
    <n v="108"/>
    <n v="452"/>
    <s v="technology"/>
    <s v="hardware"/>
    <d v="2015-02-08T22:32:54"/>
    <d v="2015-04-09T21:32:54"/>
    <n v="5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x v="0"/>
    <s v="technology/hardware"/>
    <n v="2260300"/>
    <n v="139"/>
    <s v="technology"/>
    <s v="hardware"/>
    <d v="2016-09-13T08:03:12"/>
    <d v="2016-10-13T13:59:00"/>
    <n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x v="0"/>
    <s v="technology/hardware"/>
    <n v="978"/>
    <n v="22"/>
    <s v="technology"/>
    <s v="hardware"/>
    <d v="2013-02-10T18:54:10"/>
    <d v="2013-03-13T12:00:00"/>
    <n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x v="0"/>
    <s v="technology/hardware"/>
    <n v="123"/>
    <n v="170"/>
    <s v="technology"/>
    <s v="hardware"/>
    <d v="2014-03-24T07:59:33"/>
    <d v="2014-04-23T07:59:33"/>
    <n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x v="0"/>
    <s v="technology/hardware"/>
    <n v="246"/>
    <n v="162"/>
    <s v="technology"/>
    <s v="hardware"/>
    <d v="2013-12-03T14:01:27"/>
    <d v="2014-01-15T11:00:00"/>
    <n v="4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x v="0"/>
    <s v="technology/hardware"/>
    <n v="148"/>
    <n v="493"/>
    <s v="technology"/>
    <s v="hardware"/>
    <d v="2016-09-06T19:26:44"/>
    <d v="2016-11-05T19:26:44"/>
    <n v="6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x v="0"/>
    <s v="technology/hardware"/>
    <n v="384"/>
    <n v="22"/>
    <s v="technology"/>
    <s v="hardware"/>
    <d v="2014-03-21T13:18:37"/>
    <d v="2014-05-05T13:18:37"/>
    <n v="4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x v="0"/>
    <s v="technology/hardware"/>
    <n v="103"/>
    <n v="18"/>
    <s v="technology"/>
    <s v="hardware"/>
    <d v="2015-02-09T16:45:52"/>
    <d v="2015-03-11T15:45:52"/>
    <n v="29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x v="1"/>
    <s v="publishing/children's books"/>
    <n v="0"/>
    <n v="9"/>
    <s v="publishing"/>
    <s v="children's books"/>
    <d v="2014-09-29T07:46:42"/>
    <d v="2014-10-19T18:07:00"/>
    <n v="2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x v="1"/>
    <s v="publishing/children's books"/>
    <n v="29"/>
    <n v="41"/>
    <s v="publishing"/>
    <s v="children's books"/>
    <d v="2012-05-01T09:16:27"/>
    <d v="2012-05-15T09:16:27"/>
    <n v="1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x v="1"/>
    <s v="publishing/children's books"/>
    <n v="0"/>
    <n v="0"/>
    <s v="publishing"/>
    <s v="children's books"/>
    <d v="2016-09-18T23:53:27"/>
    <d v="2016-10-18T23:53:27"/>
    <n v="3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x v="1"/>
    <s v="publishing/children's books"/>
    <n v="5"/>
    <n v="38"/>
    <s v="publishing"/>
    <s v="children's books"/>
    <d v="2012-01-29T17:29:58"/>
    <d v="2012-02-28T17:29:58"/>
    <n v="3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x v="1"/>
    <s v="publishing/children's books"/>
    <n v="22"/>
    <n v="36"/>
    <s v="publishing"/>
    <s v="children's books"/>
    <d v="2012-05-15T15:42:48"/>
    <d v="2012-07-14T15:42:48"/>
    <n v="6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x v="1"/>
    <s v="publishing/children's books"/>
    <n v="27"/>
    <n v="42"/>
    <s v="publishing"/>
    <s v="children's books"/>
    <d v="2014-07-30T10:45:11"/>
    <d v="2014-08-29T10:45:11"/>
    <n v="3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x v="1"/>
    <s v="publishing/children's books"/>
    <n v="28"/>
    <n v="35"/>
    <s v="publishing"/>
    <s v="children's books"/>
    <d v="2012-05-15T07:33:17"/>
    <d v="2012-06-15T19:10:00"/>
    <n v="3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x v="1"/>
    <s v="publishing/children's books"/>
    <n v="1"/>
    <n v="13"/>
    <s v="publishing"/>
    <s v="children's books"/>
    <d v="2016-08-03T09:03:22"/>
    <d v="2016-09-02T09:03:22"/>
    <n v="3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x v="1"/>
    <s v="publishing/children's books"/>
    <n v="1"/>
    <n v="55"/>
    <s v="publishing"/>
    <s v="children's books"/>
    <d v="2015-03-05T11:10:37"/>
    <d v="2015-04-04T10:10:37"/>
    <n v="2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x v="1"/>
    <s v="publishing/children's books"/>
    <n v="0"/>
    <n v="0"/>
    <s v="publishing"/>
    <s v="children's books"/>
    <d v="2012-06-18T13:35:45"/>
    <d v="2012-06-30T12:00:00"/>
    <n v="1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x v="1"/>
    <s v="publishing/children's books"/>
    <n v="0"/>
    <n v="0"/>
    <s v="publishing"/>
    <s v="children's books"/>
    <d v="2014-04-18T13:17:22"/>
    <d v="2014-06-17T13:17:22"/>
    <n v="6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x v="1"/>
    <s v="publishing/children's books"/>
    <n v="11"/>
    <n v="39"/>
    <s v="publishing"/>
    <s v="children's books"/>
    <d v="2011-11-08T10:21:44"/>
    <d v="2011-12-18T10:21:44"/>
    <n v="4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x v="1"/>
    <s v="publishing/children's books"/>
    <n v="19"/>
    <n v="48"/>
    <s v="publishing"/>
    <s v="children's books"/>
    <d v="2012-07-27T13:37:03"/>
    <d v="2012-08-26T13:37:03"/>
    <n v="3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x v="1"/>
    <s v="publishing/children's books"/>
    <n v="0"/>
    <n v="0"/>
    <s v="publishing"/>
    <s v="children's books"/>
    <d v="2014-08-12T07:15:51"/>
    <d v="2014-09-11T07:15:51"/>
    <n v="3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x v="1"/>
    <s v="publishing/children's books"/>
    <n v="52"/>
    <n v="17"/>
    <s v="publishing"/>
    <s v="children's books"/>
    <d v="2015-03-09T10:58:47"/>
    <d v="2015-04-08T10:58:47"/>
    <n v="3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x v="1"/>
    <s v="publishing/children's books"/>
    <n v="10"/>
    <n v="32"/>
    <s v="publishing"/>
    <s v="children's books"/>
    <d v="2013-12-12T13:36:41"/>
    <d v="2014-01-11T13:36:41"/>
    <n v="3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x v="1"/>
    <s v="publishing/children's books"/>
    <n v="1"/>
    <n v="5"/>
    <s v="publishing"/>
    <s v="children's books"/>
    <d v="2016-07-22T07:45:32"/>
    <d v="2016-08-06T07:45:32"/>
    <n v="1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x v="1"/>
    <s v="publishing/children's books"/>
    <n v="12"/>
    <n v="39"/>
    <s v="publishing"/>
    <s v="children's books"/>
    <d v="2016-09-26T02:36:23"/>
    <d v="2016-10-10T02:36:23"/>
    <n v="1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x v="1"/>
    <s v="publishing/children's books"/>
    <n v="11"/>
    <n v="53"/>
    <s v="publishing"/>
    <s v="children's books"/>
    <d v="2016-06-03T00:47:46"/>
    <d v="2016-07-16T00:47:46"/>
    <n v="4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x v="1"/>
    <s v="publishing/children's books"/>
    <n v="0"/>
    <n v="0"/>
    <s v="publishing"/>
    <s v="children's books"/>
    <d v="2013-05-21T03:04:18"/>
    <d v="2013-06-20T03:04:18"/>
    <n v="3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x v="1"/>
    <s v="publishing/children's books"/>
    <n v="1"/>
    <n v="9"/>
    <s v="publishing"/>
    <s v="children's books"/>
    <d v="2012-12-03T17:31:33"/>
    <d v="2013-01-02T17:31:33"/>
    <n v="3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x v="1"/>
    <s v="publishing/children's books"/>
    <n v="1"/>
    <n v="25"/>
    <s v="publishing"/>
    <s v="children's books"/>
    <d v="2012-01-18T16:53:15"/>
    <d v="2012-03-18T15:53:15"/>
    <n v="5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x v="1"/>
    <s v="publishing/children's books"/>
    <n v="0"/>
    <n v="30"/>
    <s v="publishing"/>
    <s v="children's books"/>
    <d v="2013-04-09T05:54:44"/>
    <d v="2013-05-24T05:54:44"/>
    <n v="4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x v="1"/>
    <s v="publishing/children's books"/>
    <n v="1"/>
    <n v="11"/>
    <s v="publishing"/>
    <s v="children's books"/>
    <d v="2012-04-30T23:00:31"/>
    <d v="2012-05-30T11:00:00"/>
    <n v="2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x v="1"/>
    <s v="publishing/children's books"/>
    <n v="0"/>
    <n v="0"/>
    <s v="publishing"/>
    <s v="children's books"/>
    <d v="2012-10-12T05:53:48"/>
    <d v="2012-10-28T05:53:48"/>
    <n v="16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x v="1"/>
    <s v="publishing/children's books"/>
    <n v="2"/>
    <n v="25"/>
    <s v="publishing"/>
    <s v="children's books"/>
    <d v="2011-07-12T08:01:58"/>
    <d v="2011-08-11T08:01:58"/>
    <n v="3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x v="1"/>
    <s v="publishing/children's books"/>
    <n v="1"/>
    <n v="11"/>
    <s v="publishing"/>
    <s v="children's books"/>
    <d v="2015-06-17T15:00:50"/>
    <d v="2015-08-16T15:00:50"/>
    <n v="6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x v="1"/>
    <s v="publishing/children's books"/>
    <n v="14"/>
    <n v="29"/>
    <s v="publishing"/>
    <s v="children's books"/>
    <d v="2012-02-28T06:45:23"/>
    <d v="2012-03-29T05:45:23"/>
    <n v="2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x v="1"/>
    <s v="publishing/children's books"/>
    <n v="0"/>
    <n v="1"/>
    <s v="publishing"/>
    <s v="children's books"/>
    <d v="2014-04-16T11:49:50"/>
    <d v="2014-06-05T11:49:50"/>
    <n v="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x v="1"/>
    <s v="publishing/children's books"/>
    <n v="10"/>
    <n v="63"/>
    <s v="publishing"/>
    <s v="children's books"/>
    <d v="2014-02-16T08:55:30"/>
    <d v="2014-03-18T07:55:30"/>
    <n v="2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x v="1"/>
    <s v="publishing/children's books"/>
    <n v="0"/>
    <n v="0"/>
    <s v="publishing"/>
    <s v="children's books"/>
    <d v="2012-12-14T04:45:40"/>
    <d v="2013-02-01T09:00:00"/>
    <n v="4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x v="1"/>
    <s v="publishing/children's books"/>
    <n v="0"/>
    <n v="0"/>
    <s v="publishing"/>
    <s v="children's books"/>
    <d v="2013-09-20T12:51:34"/>
    <d v="2013-10-05T12:51:34"/>
    <n v="15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x v="1"/>
    <s v="publishing/children's books"/>
    <n v="0"/>
    <n v="1"/>
    <s v="publishing"/>
    <s v="children's books"/>
    <d v="2016-04-14T12:45:21"/>
    <d v="2016-04-24T12:45:21"/>
    <n v="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x v="1"/>
    <s v="publishing/children's books"/>
    <n v="14"/>
    <n v="44"/>
    <s v="publishing"/>
    <s v="children's books"/>
    <d v="2013-02-05T19:02:08"/>
    <d v="2013-03-07T19:02:08"/>
    <n v="3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x v="1"/>
    <s v="publishing/children's books"/>
    <n v="3"/>
    <n v="75"/>
    <s v="publishing"/>
    <s v="children's books"/>
    <d v="2011-11-15T16:19:14"/>
    <d v="2011-12-15T16:19:14"/>
    <n v="3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x v="1"/>
    <s v="publishing/children's books"/>
    <n v="8"/>
    <n v="46"/>
    <s v="publishing"/>
    <s v="children's books"/>
    <d v="2015-05-11T23:07:56"/>
    <d v="2015-06-11T23:07:56"/>
    <n v="3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x v="1"/>
    <s v="publishing/children's books"/>
    <n v="0"/>
    <n v="10"/>
    <s v="publishing"/>
    <s v="children's books"/>
    <d v="2015-06-17T08:03:24"/>
    <d v="2015-07-17T08:03:24"/>
    <n v="3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x v="1"/>
    <s v="publishing/children's books"/>
    <n v="26"/>
    <n v="94"/>
    <s v="publishing"/>
    <s v="children's books"/>
    <d v="2014-07-26T15:28:26"/>
    <d v="2014-08-25T15:28:26"/>
    <n v="3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x v="1"/>
    <s v="publishing/children's books"/>
    <n v="2"/>
    <n v="53"/>
    <s v="publishing"/>
    <s v="children's books"/>
    <d v="2015-10-23T06:03:41"/>
    <d v="2015-11-22T07:03:41"/>
    <n v="3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x v="1"/>
    <s v="publishing/children's books"/>
    <n v="0"/>
    <n v="0"/>
    <s v="publishing"/>
    <s v="children's books"/>
    <d v="2017-02-08T02:44:48"/>
    <d v="2017-03-10T02:44:48"/>
    <n v="3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x v="0"/>
    <s v="theater/plays"/>
    <n v="105"/>
    <n v="47"/>
    <s v="theater"/>
    <s v="plays"/>
    <d v="2015-01-14T14:35:54"/>
    <d v="2015-02-11T23:00:00"/>
    <n v="28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x v="0"/>
    <s v="theater/plays"/>
    <n v="120"/>
    <n v="67"/>
    <s v="theater"/>
    <s v="plays"/>
    <d v="2015-01-22T14:11:58"/>
    <d v="2015-02-16T20:59:00"/>
    <n v="2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x v="0"/>
    <s v="theater/plays"/>
    <n v="115"/>
    <n v="19"/>
    <s v="theater"/>
    <s v="plays"/>
    <d v="2015-04-09T04:50:46"/>
    <d v="2015-04-23T04:50:46"/>
    <n v="1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x v="0"/>
    <s v="theater/plays"/>
    <n v="119"/>
    <n v="66"/>
    <s v="theater"/>
    <s v="plays"/>
    <d v="2014-10-08T10:54:03"/>
    <d v="2014-10-29T10:54:03"/>
    <n v="2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x v="0"/>
    <s v="theater/plays"/>
    <n v="105"/>
    <n v="37"/>
    <s v="theater"/>
    <s v="plays"/>
    <d v="2016-07-06T20:32:47"/>
    <d v="2016-08-05T13:00:00"/>
    <n v="29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x v="0"/>
    <s v="theater/plays"/>
    <n v="118"/>
    <n v="40"/>
    <s v="theater"/>
    <s v="plays"/>
    <d v="2014-06-25T05:39:40"/>
    <d v="2014-07-09T05:39:40"/>
    <n v="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x v="0"/>
    <s v="theater/plays"/>
    <n v="120"/>
    <n v="32"/>
    <s v="theater"/>
    <s v="plays"/>
    <d v="2014-06-17T20:45:52"/>
    <d v="2014-07-17T20:45:52"/>
    <n v="3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x v="0"/>
    <s v="theater/plays"/>
    <n v="103"/>
    <n v="103"/>
    <s v="theater"/>
    <s v="plays"/>
    <d v="2016-06-29T08:50:43"/>
    <d v="2016-07-29T08:50:43"/>
    <n v="3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x v="0"/>
    <s v="theater/plays"/>
    <n v="101"/>
    <n v="126"/>
    <s v="theater"/>
    <s v="plays"/>
    <d v="2015-02-20T16:18:54"/>
    <d v="2015-03-11T20:00:00"/>
    <n v="1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x v="0"/>
    <s v="theater/plays"/>
    <n v="105"/>
    <n v="48"/>
    <s v="theater"/>
    <s v="plays"/>
    <d v="2015-01-12T14:31:43"/>
    <d v="2015-02-11T14:31:43"/>
    <n v="3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x v="0"/>
    <s v="theater/plays"/>
    <n v="103"/>
    <n v="73"/>
    <s v="theater"/>
    <s v="plays"/>
    <d v="2016-08-09T13:35:59"/>
    <d v="2016-09-08T20:00:00"/>
    <n v="3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x v="0"/>
    <s v="theater/plays"/>
    <n v="108"/>
    <n v="90"/>
    <s v="theater"/>
    <s v="plays"/>
    <d v="2015-06-27T21:32:39"/>
    <d v="2015-08-11T21:32:39"/>
    <n v="4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x v="0"/>
    <s v="theater/plays"/>
    <n v="111"/>
    <n v="151"/>
    <s v="theater"/>
    <s v="plays"/>
    <d v="2015-06-21T02:03:25"/>
    <d v="2015-07-21T02:03:25"/>
    <n v="3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x v="0"/>
    <s v="theater/plays"/>
    <n v="150"/>
    <n v="25"/>
    <s v="theater"/>
    <s v="plays"/>
    <d v="2016-02-16T08:35:59"/>
    <d v="2016-03-03T11:00:00"/>
    <n v="1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x v="0"/>
    <s v="theater/plays"/>
    <n v="104"/>
    <n v="37"/>
    <s v="theater"/>
    <s v="plays"/>
    <d v="2014-05-21T04:37:21"/>
    <d v="2014-06-06T15:00:00"/>
    <n v="1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x v="0"/>
    <s v="theater/plays"/>
    <n v="116"/>
    <n v="44"/>
    <s v="theater"/>
    <s v="plays"/>
    <d v="2014-06-05T04:40:28"/>
    <d v="2014-07-05T04:40:28"/>
    <n v="3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x v="0"/>
    <s v="theater/plays"/>
    <n v="103"/>
    <n v="87"/>
    <s v="theater"/>
    <s v="plays"/>
    <d v="2014-06-08T14:34:00"/>
    <d v="2014-07-08T14:34:00"/>
    <n v="3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x v="0"/>
    <s v="theater/plays"/>
    <n v="101"/>
    <n v="36"/>
    <s v="theater"/>
    <s v="plays"/>
    <d v="2015-07-16T08:12:01"/>
    <d v="2015-07-31T08:00:00"/>
    <n v="1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x v="0"/>
    <s v="theater/plays"/>
    <n v="117"/>
    <n v="45"/>
    <s v="theater"/>
    <s v="plays"/>
    <d v="2016-05-16T22:21:10"/>
    <d v="2016-06-17T08:00:00"/>
    <n v="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x v="0"/>
    <s v="theater/plays"/>
    <n v="133"/>
    <n v="43"/>
    <s v="theater"/>
    <s v="plays"/>
    <d v="2014-11-05T05:16:06"/>
    <d v="2015-01-04T05:16:06"/>
    <n v="6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x v="0"/>
    <s v="theater/plays"/>
    <n v="133"/>
    <n v="51"/>
    <s v="theater"/>
    <s v="plays"/>
    <d v="2014-09-17T21:50:09"/>
    <d v="2014-10-10T03:00:00"/>
    <n v="2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x v="0"/>
    <s v="theater/plays"/>
    <n v="102"/>
    <n v="34"/>
    <s v="theater"/>
    <s v="plays"/>
    <d v="2015-07-07T07:31:47"/>
    <d v="2015-08-06T07:31:47"/>
    <n v="3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x v="0"/>
    <s v="theater/plays"/>
    <n v="128"/>
    <n v="91"/>
    <s v="theater"/>
    <s v="plays"/>
    <d v="2015-06-02T17:34:36"/>
    <d v="2015-07-15T16:00:00"/>
    <n v="42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x v="0"/>
    <s v="theater/plays"/>
    <n v="115"/>
    <n v="50"/>
    <s v="theater"/>
    <s v="plays"/>
    <d v="2014-08-30T02:53:10"/>
    <d v="2014-09-29T02:53:10"/>
    <n v="3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x v="0"/>
    <s v="theater/plays"/>
    <n v="110"/>
    <n v="24"/>
    <s v="theater"/>
    <s v="plays"/>
    <d v="2015-07-28T04:07:53"/>
    <d v="2015-08-22T04:07:53"/>
    <n v="2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x v="0"/>
    <s v="theater/plays"/>
    <n v="112"/>
    <n v="44"/>
    <s v="theater"/>
    <s v="plays"/>
    <d v="2015-06-29T22:24:50"/>
    <d v="2015-08-05T03:00:00"/>
    <n v="3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x v="0"/>
    <s v="theater/plays"/>
    <n v="126"/>
    <n v="68"/>
    <s v="theater"/>
    <s v="plays"/>
    <d v="2015-05-30T12:57:18"/>
    <d v="2015-06-29T12:57:18"/>
    <n v="3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x v="0"/>
    <s v="theater/plays"/>
    <n v="100"/>
    <n v="65"/>
    <s v="theater"/>
    <s v="plays"/>
    <d v="2015-07-23T12:18:55"/>
    <d v="2015-08-22T12:18:55"/>
    <n v="3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x v="0"/>
    <s v="theater/plays"/>
    <n v="102"/>
    <n v="122"/>
    <s v="theater"/>
    <s v="plays"/>
    <d v="2016-03-22T03:55:25"/>
    <d v="2016-03-30T06:39:00"/>
    <n v="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x v="0"/>
    <s v="theater/plays"/>
    <n v="108"/>
    <n v="47"/>
    <s v="theater"/>
    <s v="plays"/>
    <d v="2014-04-29T19:21:04"/>
    <d v="2014-05-31T19:59:00"/>
    <n v="3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x v="0"/>
    <s v="theater/plays"/>
    <n v="100"/>
    <n v="93"/>
    <s v="theater"/>
    <s v="plays"/>
    <d v="2015-01-24T03:55:03"/>
    <d v="2015-02-23T03:55:03"/>
    <n v="3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x v="0"/>
    <s v="theater/plays"/>
    <n v="113"/>
    <n v="68"/>
    <s v="theater"/>
    <s v="plays"/>
    <d v="2015-02-19T09:51:38"/>
    <d v="2015-04-05T20:00:00"/>
    <n v="4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x v="0"/>
    <s v="theater/plays"/>
    <n v="128"/>
    <n v="37"/>
    <s v="theater"/>
    <s v="plays"/>
    <d v="2016-11-19T09:49:21"/>
    <d v="2016-12-14T09:49:21"/>
    <n v="25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x v="0"/>
    <s v="theater/plays"/>
    <n v="108"/>
    <n v="25"/>
    <s v="theater"/>
    <s v="plays"/>
    <d v="2015-04-09T01:35:15"/>
    <d v="2015-05-09T01:35:15"/>
    <n v="3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x v="0"/>
    <s v="theater/plays"/>
    <n v="242"/>
    <n v="43"/>
    <s v="theater"/>
    <s v="plays"/>
    <d v="2016-07-08T10:38:29"/>
    <d v="2016-08-07T10:38:29"/>
    <n v="3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x v="0"/>
    <s v="theater/plays"/>
    <n v="142"/>
    <n v="25"/>
    <s v="theater"/>
    <s v="plays"/>
    <d v="2015-07-03T03:13:12"/>
    <d v="2015-08-02T08:00:00"/>
    <n v="3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x v="0"/>
    <s v="theater/plays"/>
    <n v="130"/>
    <n v="24"/>
    <s v="theater"/>
    <s v="plays"/>
    <d v="2015-01-19T07:14:22"/>
    <d v="2015-02-28T07:14:22"/>
    <n v="4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x v="0"/>
    <s v="theater/plays"/>
    <n v="106"/>
    <n v="104"/>
    <s v="theater"/>
    <s v="plays"/>
    <d v="2015-09-03T06:21:26"/>
    <d v="2015-09-23T06:21:26"/>
    <n v="2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x v="0"/>
    <s v="theater/plays"/>
    <n v="105"/>
    <n v="50"/>
    <s v="theater"/>
    <s v="plays"/>
    <d v="2015-05-15T04:36:49"/>
    <d v="2015-06-14T04:36:49"/>
    <n v="3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x v="0"/>
    <s v="theater/plays"/>
    <n v="136"/>
    <n v="14"/>
    <s v="theater"/>
    <s v="plays"/>
    <d v="2016-02-01T06:39:49"/>
    <d v="2016-02-25T16:00:00"/>
    <n v="2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x v="0"/>
    <s v="theater/plays"/>
    <n v="100"/>
    <n v="29"/>
    <s v="theater"/>
    <s v="plays"/>
    <d v="2014-08-24T14:08:55"/>
    <d v="2014-09-23T14:08:55"/>
    <n v="3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x v="0"/>
    <s v="theater/plays"/>
    <n v="100"/>
    <n v="64"/>
    <s v="theater"/>
    <s v="plays"/>
    <d v="2015-02-25T08:24:52"/>
    <d v="2015-03-27T07:24:52"/>
    <n v="2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x v="0"/>
    <s v="theater/plays"/>
    <n v="124"/>
    <n v="9"/>
    <s v="theater"/>
    <s v="plays"/>
    <d v="2015-03-03T16:16:46"/>
    <d v="2015-03-31T14:59:00"/>
    <n v="2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x v="0"/>
    <s v="theater/plays"/>
    <n v="117"/>
    <n v="51"/>
    <s v="theater"/>
    <s v="plays"/>
    <d v="2015-05-11T22:29:56"/>
    <d v="2015-06-12T17:43:00"/>
    <n v="3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x v="0"/>
    <s v="theater/plays"/>
    <n v="103"/>
    <n v="61"/>
    <s v="theater"/>
    <s v="plays"/>
    <d v="2015-11-04T11:01:26"/>
    <d v="2015-12-04T11:01:26"/>
    <n v="3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x v="0"/>
    <s v="theater/plays"/>
    <n v="108"/>
    <n v="113"/>
    <s v="theater"/>
    <s v="plays"/>
    <d v="2015-06-15T16:50:12"/>
    <d v="2015-07-09T23:00:00"/>
    <n v="2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x v="0"/>
    <s v="theater/plays"/>
    <n v="120"/>
    <n v="105"/>
    <s v="theater"/>
    <s v="plays"/>
    <d v="2016-05-04T08:24:26"/>
    <d v="2016-06-03T08:30:00"/>
    <n v="3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x v="0"/>
    <s v="theater/plays"/>
    <n v="100"/>
    <n v="98"/>
    <s v="theater"/>
    <s v="plays"/>
    <d v="2015-09-06T22:21:09"/>
    <d v="2015-10-02T15:00:00"/>
    <n v="2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x v="0"/>
    <s v="theater/plays"/>
    <n v="107"/>
    <n v="35"/>
    <s v="theater"/>
    <s v="plays"/>
    <d v="2016-05-05T02:25:18"/>
    <d v="2016-06-02T02:25:18"/>
    <n v="2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x v="0"/>
    <s v="theater/plays"/>
    <n v="100"/>
    <n v="273"/>
    <s v="theater"/>
    <s v="plays"/>
    <d v="2014-04-29T12:09:08"/>
    <d v="2014-05-11T19:59:00"/>
    <n v="12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x v="0"/>
    <s v="theater/plays"/>
    <n v="111"/>
    <n v="64"/>
    <s v="theater"/>
    <s v="plays"/>
    <d v="2015-06-16T11:47:50"/>
    <d v="2015-07-16T11:47:50"/>
    <n v="3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x v="0"/>
    <s v="theater/plays"/>
    <n v="115"/>
    <n v="30"/>
    <s v="theater"/>
    <s v="plays"/>
    <d v="2014-10-26T09:01:34"/>
    <d v="2014-11-23T14:00:00"/>
    <n v="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x v="0"/>
    <s v="theater/plays"/>
    <n v="108"/>
    <n v="84"/>
    <s v="theater"/>
    <s v="plays"/>
    <d v="2015-09-20T19:03:53"/>
    <d v="2015-10-10T18:00:00"/>
    <n v="1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x v="0"/>
    <s v="theater/plays"/>
    <n v="170"/>
    <n v="65"/>
    <s v="theater"/>
    <s v="plays"/>
    <d v="2015-01-15T15:02:10"/>
    <d v="2015-01-30T15:02:10"/>
    <n v="1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x v="0"/>
    <s v="theater/plays"/>
    <n v="187"/>
    <n v="20"/>
    <s v="theater"/>
    <s v="plays"/>
    <d v="2015-11-05T08:53:37"/>
    <d v="2015-12-04T16:00:00"/>
    <n v="2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x v="0"/>
    <s v="theater/plays"/>
    <n v="108"/>
    <n v="44"/>
    <s v="theater"/>
    <s v="plays"/>
    <d v="2017-01-10T22:16:58"/>
    <d v="2017-02-17T20:59:00"/>
    <n v="3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x v="0"/>
    <s v="theater/plays"/>
    <n v="100"/>
    <n v="40"/>
    <s v="theater"/>
    <s v="plays"/>
    <d v="2015-10-30T13:48:04"/>
    <d v="2015-12-09T14:48:04"/>
    <n v="4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x v="0"/>
    <s v="theater/plays"/>
    <n v="120"/>
    <n v="45"/>
    <s v="theater"/>
    <s v="plays"/>
    <d v="2014-07-22T06:34:56"/>
    <d v="2014-08-13T14:00:00"/>
    <n v="2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x v="0"/>
    <s v="theater/plays"/>
    <n v="111"/>
    <n v="126"/>
    <s v="theater"/>
    <s v="plays"/>
    <d v="2014-08-01T21:45:54"/>
    <d v="2014-08-24T20:59:00"/>
    <n v="2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x v="0"/>
    <s v="theater/plays"/>
    <n v="104"/>
    <n v="20"/>
    <s v="theater"/>
    <s v="plays"/>
    <d v="2015-02-24T16:51:19"/>
    <d v="2015-03-18T09:00:00"/>
    <n v="2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x v="1"/>
    <s v="theater/plays"/>
    <n v="1"/>
    <n v="10"/>
    <s v="theater"/>
    <s v="plays"/>
    <d v="2015-10-14T09:44:57"/>
    <d v="2015-12-13T10:44:57"/>
    <n v="6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x v="1"/>
    <s v="theater/plays"/>
    <n v="0"/>
    <n v="0"/>
    <s v="theater"/>
    <s v="plays"/>
    <d v="2014-05-25T14:51:35"/>
    <d v="2014-06-21T03:00:00"/>
    <n v="2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x v="1"/>
    <s v="theater/plays"/>
    <n v="0"/>
    <n v="0"/>
    <s v="theater"/>
    <s v="plays"/>
    <d v="2016-05-02T09:42:30"/>
    <d v="2016-06-12T20:00:00"/>
    <n v="4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x v="1"/>
    <s v="theater/plays"/>
    <n v="5"/>
    <n v="30"/>
    <s v="theater"/>
    <s v="plays"/>
    <d v="2016-12-05T05:06:20"/>
    <d v="2017-01-04T05:06:20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x v="1"/>
    <s v="theater/plays"/>
    <n v="32"/>
    <n v="61"/>
    <s v="theater"/>
    <s v="plays"/>
    <d v="2015-04-08T16:23:53"/>
    <d v="2015-06-07T16:23:53"/>
    <n v="6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x v="1"/>
    <s v="theater/plays"/>
    <n v="0"/>
    <n v="0"/>
    <s v="theater"/>
    <s v="plays"/>
    <d v="2015-04-14T08:36:34"/>
    <d v="2015-05-29T08:36:34"/>
    <n v="4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x v="1"/>
    <s v="theater/plays"/>
    <n v="0"/>
    <n v="0"/>
    <s v="theater"/>
    <s v="plays"/>
    <d v="2016-03-24T11:21:05"/>
    <d v="2016-05-23T11:21:05"/>
    <n v="6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x v="1"/>
    <s v="theater/plays"/>
    <n v="0"/>
    <n v="23"/>
    <s v="theater"/>
    <s v="plays"/>
    <d v="2015-04-29T07:34:19"/>
    <d v="2015-05-29T07:34:19"/>
    <n v="3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x v="1"/>
    <s v="theater/plays"/>
    <n v="1"/>
    <n v="5"/>
    <s v="theater"/>
    <s v="plays"/>
    <d v="2016-03-24T02:16:40"/>
    <d v="2016-04-23T02:16:40"/>
    <n v="3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x v="1"/>
    <s v="theater/plays"/>
    <n v="4"/>
    <n v="24"/>
    <s v="theater"/>
    <s v="plays"/>
    <d v="2014-08-06T16:10:11"/>
    <d v="2014-09-05T16:10:11"/>
    <n v="3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x v="1"/>
    <s v="theater/plays"/>
    <n v="0"/>
    <n v="0"/>
    <s v="theater"/>
    <s v="plays"/>
    <d v="2016-01-20T16:03:49"/>
    <d v="2016-01-29T15:17:00"/>
    <n v="8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x v="1"/>
    <s v="theater/plays"/>
    <n v="2"/>
    <n v="16"/>
    <s v="theater"/>
    <s v="plays"/>
    <d v="2014-05-21T17:05:03"/>
    <d v="2014-06-20T17:05:03"/>
    <n v="3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x v="1"/>
    <s v="theater/plays"/>
    <n v="0"/>
    <n v="0"/>
    <s v="theater"/>
    <s v="plays"/>
    <d v="2014-07-15T20:34:57"/>
    <d v="2014-09-13T20:34:57"/>
    <n v="6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x v="1"/>
    <s v="theater/plays"/>
    <n v="42"/>
    <n v="30"/>
    <s v="theater"/>
    <s v="plays"/>
    <d v="2015-04-17T09:11:59"/>
    <d v="2015-05-07T09:11:59"/>
    <n v="2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x v="1"/>
    <s v="theater/plays"/>
    <n v="50"/>
    <n v="60"/>
    <s v="theater"/>
    <s v="plays"/>
    <d v="2015-12-31T16:11:11"/>
    <d v="2016-01-29T15:34:00"/>
    <n v="28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x v="1"/>
    <s v="theater/plays"/>
    <n v="5"/>
    <n v="24"/>
    <s v="theater"/>
    <s v="plays"/>
    <d v="2015-06-09T16:54:07"/>
    <d v="2015-08-08T13:34:00"/>
    <n v="59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x v="1"/>
    <s v="theater/plays"/>
    <n v="20"/>
    <n v="500"/>
    <s v="theater"/>
    <s v="plays"/>
    <d v="2016-12-22T14:04:55"/>
    <d v="2017-02-20T10:00:00"/>
    <n v="59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x v="1"/>
    <s v="theater/plays"/>
    <n v="0"/>
    <n v="0"/>
    <s v="theater"/>
    <s v="plays"/>
    <d v="2014-11-11T05:04:55"/>
    <d v="2014-12-05T03:28:00"/>
    <n v="2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x v="1"/>
    <s v="theater/plays"/>
    <n v="2"/>
    <n v="35"/>
    <s v="theater"/>
    <s v="plays"/>
    <d v="2015-08-17T00:41:44"/>
    <d v="2015-10-16T00:41:44"/>
    <n v="6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x v="1"/>
    <s v="theater/plays"/>
    <n v="7"/>
    <n v="30"/>
    <s v="theater"/>
    <s v="plays"/>
    <d v="2016-04-20T11:12:56"/>
    <d v="2016-06-19T11:12:56"/>
    <n v="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x v="1"/>
    <s v="theater/plays"/>
    <n v="32"/>
    <n v="27"/>
    <s v="theater"/>
    <s v="plays"/>
    <d v="2015-09-10T06:10:48"/>
    <d v="2015-09-24T06:10:48"/>
    <n v="1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x v="1"/>
    <s v="theater/plays"/>
    <n v="0"/>
    <n v="18"/>
    <s v="theater"/>
    <s v="plays"/>
    <d v="2014-05-25T10:57:09"/>
    <d v="2014-06-24T10:57:09"/>
    <n v="3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x v="1"/>
    <s v="theater/plays"/>
    <n v="0"/>
    <n v="20"/>
    <s v="theater"/>
    <s v="plays"/>
    <d v="2014-07-11T08:12:03"/>
    <d v="2014-09-09T08:12:03"/>
    <n v="6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x v="1"/>
    <s v="theater/plays"/>
    <n v="2"/>
    <n v="13"/>
    <s v="theater"/>
    <s v="plays"/>
    <d v="2015-06-17T06:43:27"/>
    <d v="2015-07-17T05:18:00"/>
    <n v="29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x v="1"/>
    <s v="theater/plays"/>
    <n v="0"/>
    <n v="0"/>
    <s v="theater"/>
    <s v="plays"/>
    <d v="2014-11-06T18:44:19"/>
    <d v="2015-01-05T18:44:19"/>
    <n v="6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x v="1"/>
    <s v="theater/plays"/>
    <n v="1"/>
    <n v="23"/>
    <s v="theater"/>
    <s v="plays"/>
    <d v="2016-09-14T14:55:21"/>
    <d v="2016-10-14T14:00:00"/>
    <n v="29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x v="1"/>
    <s v="theater/plays"/>
    <n v="20"/>
    <n v="50"/>
    <s v="theater"/>
    <s v="plays"/>
    <d v="2016-06-09T20:41:12"/>
    <d v="2016-07-03T20:00:00"/>
    <n v="2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x v="1"/>
    <s v="theater/plays"/>
    <n v="42"/>
    <n v="105"/>
    <s v="theater"/>
    <s v="plays"/>
    <d v="2016-09-05T11:50:54"/>
    <d v="2016-10-05T11:50:54"/>
    <n v="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x v="1"/>
    <s v="theater/plays"/>
    <n v="1"/>
    <n v="35"/>
    <s v="theater"/>
    <s v="plays"/>
    <d v="2016-06-19T06:14:41"/>
    <d v="2016-07-19T06:14:41"/>
    <n v="3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x v="1"/>
    <s v="theater/plays"/>
    <n v="15"/>
    <n v="83"/>
    <s v="theater"/>
    <s v="plays"/>
    <d v="2014-04-16T20:32:45"/>
    <d v="2014-05-16T20:32:45"/>
    <n v="3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x v="1"/>
    <s v="theater/plays"/>
    <n v="5"/>
    <n v="36"/>
    <s v="theater"/>
    <s v="plays"/>
    <d v="2014-12-01T09:43:33"/>
    <d v="2014-12-21T09:43:33"/>
    <n v="2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x v="1"/>
    <s v="theater/plays"/>
    <n v="0"/>
    <n v="0"/>
    <s v="theater"/>
    <s v="plays"/>
    <d v="2015-04-20T18:47:18"/>
    <d v="2015-06-19T18:47:18"/>
    <n v="6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x v="1"/>
    <s v="theater/plays"/>
    <n v="38"/>
    <n v="119"/>
    <s v="theater"/>
    <s v="plays"/>
    <d v="2014-12-29T11:37:11"/>
    <d v="2015-01-28T11:37:11"/>
    <n v="3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x v="1"/>
    <s v="theater/plays"/>
    <n v="5"/>
    <n v="90"/>
    <s v="theater"/>
    <s v="plays"/>
    <d v="2016-12-18T12:16:26"/>
    <d v="2017-01-17T12:16:26"/>
    <n v="3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x v="1"/>
    <s v="theater/plays"/>
    <n v="0"/>
    <n v="2"/>
    <s v="theater"/>
    <s v="plays"/>
    <d v="2016-04-04T19:04:53"/>
    <d v="2016-05-04T19:04:53"/>
    <n v="3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x v="1"/>
    <s v="theater/plays"/>
    <n v="0"/>
    <n v="0"/>
    <s v="theater"/>
    <s v="plays"/>
    <d v="2015-06-16T09:51:19"/>
    <d v="2015-07-16T09:51:19"/>
    <n v="3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x v="1"/>
    <s v="theater/plays"/>
    <n v="11"/>
    <n v="108"/>
    <s v="theater"/>
    <s v="plays"/>
    <d v="2016-10-29T14:55:24"/>
    <d v="2016-11-30T09:00:00"/>
    <n v="3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x v="1"/>
    <s v="theater/plays"/>
    <n v="2"/>
    <n v="16"/>
    <s v="theater"/>
    <s v="plays"/>
    <d v="2015-05-04T06:46:35"/>
    <d v="2015-07-03T06:46:35"/>
    <n v="6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x v="1"/>
    <s v="theater/plays"/>
    <n v="0"/>
    <n v="29"/>
    <s v="theater"/>
    <s v="plays"/>
    <d v="2015-12-21T09:24:21"/>
    <d v="2016-01-20T09:24:21"/>
    <n v="3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x v="1"/>
    <s v="theater/plays"/>
    <n v="23"/>
    <n v="97"/>
    <s v="theater"/>
    <s v="plays"/>
    <d v="2015-07-07T13:44:12"/>
    <d v="2015-08-20T09:05:00"/>
    <n v="4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x v="1"/>
    <s v="theater/plays"/>
    <n v="0"/>
    <n v="0"/>
    <s v="theater"/>
    <s v="plays"/>
    <d v="2014-10-04T06:20:36"/>
    <d v="2014-12-03T07:20:36"/>
    <n v="6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x v="1"/>
    <s v="theater/plays"/>
    <n v="34"/>
    <n v="63"/>
    <s v="theater"/>
    <s v="plays"/>
    <d v="2016-04-01T06:18:38"/>
    <d v="2016-05-01T06:18:38"/>
    <n v="3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x v="1"/>
    <s v="theater/plays"/>
    <n v="19"/>
    <n v="382"/>
    <s v="theater"/>
    <s v="plays"/>
    <d v="2016-01-01T13:40:37"/>
    <d v="2016-02-05T20:59:00"/>
    <n v="35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x v="1"/>
    <s v="theater/plays"/>
    <n v="0"/>
    <n v="46"/>
    <s v="theater"/>
    <s v="plays"/>
    <d v="2014-11-05T09:27:15"/>
    <d v="2014-12-05T09:27:15"/>
    <n v="3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x v="1"/>
    <s v="theater/plays"/>
    <n v="33"/>
    <n v="26"/>
    <s v="theater"/>
    <s v="plays"/>
    <d v="2015-02-11T17:50:01"/>
    <d v="2015-03-13T16:50:01"/>
    <n v="2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x v="1"/>
    <s v="theater/plays"/>
    <n v="5"/>
    <n v="10"/>
    <s v="theater"/>
    <s v="plays"/>
    <d v="2015-09-14T07:11:24"/>
    <d v="2015-09-18T19:59:00"/>
    <n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x v="1"/>
    <s v="theater/plays"/>
    <n v="0"/>
    <n v="5"/>
    <s v="theater"/>
    <s v="plays"/>
    <d v="2014-12-12T02:15:24"/>
    <d v="2015-01-11T02:15:24"/>
    <n v="3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x v="1"/>
    <s v="theater/plays"/>
    <n v="0"/>
    <n v="0"/>
    <s v="theater"/>
    <s v="plays"/>
    <d v="2014-10-10T04:50:40"/>
    <d v="2014-10-17T20:59:00"/>
    <n v="7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x v="1"/>
    <s v="theater/plays"/>
    <n v="38"/>
    <n v="82"/>
    <s v="theater"/>
    <s v="plays"/>
    <d v="2014-07-30T12:43:05"/>
    <d v="2014-08-29T12:43:05"/>
    <n v="3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x v="1"/>
    <s v="theater/plays"/>
    <n v="1"/>
    <n v="7"/>
    <s v="theater"/>
    <s v="plays"/>
    <d v="2014-07-11T09:49:52"/>
    <d v="2014-08-08T19:00:00"/>
    <n v="28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x v="1"/>
    <s v="theater/plays"/>
    <n v="3"/>
    <n v="27"/>
    <s v="theater"/>
    <s v="plays"/>
    <d v="2016-02-15T13:12:08"/>
    <d v="2016-04-15T12:12:08"/>
    <n v="59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x v="1"/>
    <s v="theater/plays"/>
    <n v="9"/>
    <n v="29"/>
    <s v="theater"/>
    <s v="plays"/>
    <d v="2014-08-18T09:08:24"/>
    <d v="2014-08-25T13:00:00"/>
    <n v="7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x v="1"/>
    <s v="theater/plays"/>
    <n v="1"/>
    <n v="13"/>
    <s v="theater"/>
    <s v="plays"/>
    <d v="2014-11-10T10:33:15"/>
    <d v="2015-01-08T18:00:00"/>
    <n v="5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x v="1"/>
    <s v="theater/plays"/>
    <n v="0"/>
    <n v="0"/>
    <s v="theater"/>
    <s v="plays"/>
    <d v="2015-02-02T15:40:15"/>
    <d v="2015-04-03T14:40:15"/>
    <n v="5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x v="1"/>
    <s v="theater/plays"/>
    <n v="5"/>
    <n v="6"/>
    <s v="theater"/>
    <s v="plays"/>
    <d v="2014-06-21T05:19:52"/>
    <d v="2014-06-22T13:00:00"/>
    <n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x v="1"/>
    <s v="theater/plays"/>
    <n v="21"/>
    <n v="52"/>
    <s v="theater"/>
    <s v="plays"/>
    <d v="2016-11-27T13:48:41"/>
    <d v="2016-12-11T22:00:00"/>
    <n v="1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x v="1"/>
    <s v="theater/plays"/>
    <n v="5"/>
    <n v="183"/>
    <s v="theater"/>
    <s v="plays"/>
    <d v="2015-09-11T07:30:58"/>
    <d v="2015-10-11T07:29:05"/>
    <n v="29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x v="1"/>
    <s v="theater/plays"/>
    <n v="4"/>
    <n v="26"/>
    <s v="theater"/>
    <s v="plays"/>
    <d v="2015-10-01T07:57:33"/>
    <d v="2015-10-31T07:57:33"/>
    <n v="3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x v="1"/>
    <s v="theater/plays"/>
    <n v="0"/>
    <n v="0"/>
    <s v="theater"/>
    <s v="plays"/>
    <d v="2016-05-24T17:52:38"/>
    <d v="2016-07-23T17:52:38"/>
    <n v="6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x v="1"/>
    <s v="theater/plays"/>
    <n v="62"/>
    <n v="486"/>
    <s v="theater"/>
    <s v="plays"/>
    <d v="2014-07-09T21:37:12"/>
    <d v="2014-08-08T21:37:12"/>
    <n v="3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x v="1"/>
    <s v="theater/plays"/>
    <n v="1"/>
    <n v="3"/>
    <s v="theater"/>
    <s v="plays"/>
    <d v="2014-12-09T13:42:19"/>
    <d v="2015-02-07T13:42:19"/>
    <n v="6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x v="1"/>
    <s v="theater/plays"/>
    <n v="0"/>
    <n v="25"/>
    <s v="theater"/>
    <s v="plays"/>
    <d v="2015-07-25T02:33:16"/>
    <d v="2015-08-24T02:33:16"/>
    <n v="3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x v="1"/>
    <s v="theater/plays"/>
    <n v="1"/>
    <n v="10"/>
    <s v="theater"/>
    <s v="plays"/>
    <d v="2015-07-10T20:00:18"/>
    <d v="2015-09-08T20:00:18"/>
    <n v="6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x v="1"/>
    <s v="theater/plays"/>
    <n v="5"/>
    <n v="19"/>
    <s v="theater"/>
    <s v="plays"/>
    <d v="2014-10-28T15:13:51"/>
    <d v="2014-11-09T04:00:00"/>
    <n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x v="1"/>
    <s v="theater/plays"/>
    <n v="18"/>
    <n v="37"/>
    <s v="theater"/>
    <s v="plays"/>
    <d v="2016-08-23T17:21:53"/>
    <d v="2016-09-06T17:21:53"/>
    <n v="1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x v="1"/>
    <s v="theater/plays"/>
    <n v="9"/>
    <n v="81"/>
    <s v="theater"/>
    <s v="plays"/>
    <d v="2015-07-14T07:34:26"/>
    <d v="2015-07-31T17:00:00"/>
    <n v="17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x v="1"/>
    <s v="theater/plays"/>
    <n v="0"/>
    <n v="1"/>
    <s v="theater"/>
    <s v="plays"/>
    <d v="2016-03-15T13:03:57"/>
    <d v="2016-05-14T13:03:57"/>
    <n v="6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x v="1"/>
    <s v="theater/plays"/>
    <n v="3"/>
    <n v="53"/>
    <s v="theater"/>
    <s v="plays"/>
    <d v="2016-05-09T09:33:39"/>
    <d v="2016-06-08T09:33:39"/>
    <n v="3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x v="1"/>
    <s v="theater/plays"/>
    <n v="0"/>
    <n v="20"/>
    <s v="theater"/>
    <s v="plays"/>
    <d v="2014-10-16T22:23:21"/>
    <d v="2014-11-25T11:46:00"/>
    <n v="3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x v="1"/>
    <s v="theater/plays"/>
    <n v="0"/>
    <n v="1"/>
    <s v="theater"/>
    <s v="plays"/>
    <d v="2015-04-13T12:11:27"/>
    <d v="2015-06-12T12:11:27"/>
    <n v="6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x v="1"/>
    <s v="theater/plays"/>
    <n v="37"/>
    <n v="47"/>
    <s v="theater"/>
    <s v="plays"/>
    <d v="2015-05-18T10:27:06"/>
    <d v="2015-06-27T10:27:06"/>
    <n v="4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x v="1"/>
    <s v="theater/plays"/>
    <n v="14"/>
    <n v="78"/>
    <s v="theater"/>
    <s v="plays"/>
    <d v="2015-12-15T19:09:34"/>
    <d v="2016-01-14T19:09:34"/>
    <n v="3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x v="1"/>
    <s v="theater/plays"/>
    <n v="0"/>
    <n v="1"/>
    <s v="theater"/>
    <s v="plays"/>
    <d v="2014-07-08T14:08:59"/>
    <d v="2014-09-06T14:08:59"/>
    <n v="6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x v="1"/>
    <s v="theater/plays"/>
    <n v="0"/>
    <n v="1"/>
    <s v="theater"/>
    <s v="plays"/>
    <d v="2015-01-13T13:46:34"/>
    <d v="2015-03-14T12:46:34"/>
    <n v="59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x v="1"/>
    <s v="theater/plays"/>
    <n v="61"/>
    <n v="204"/>
    <s v="theater"/>
    <s v="plays"/>
    <d v="2016-02-15T01:33:10"/>
    <d v="2016-03-16T00:33:10"/>
    <n v="29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x v="1"/>
    <s v="theater/plays"/>
    <n v="8"/>
    <n v="21"/>
    <s v="theater"/>
    <s v="plays"/>
    <d v="2014-04-26T03:26:29"/>
    <d v="2014-05-19T03:26:29"/>
    <n v="2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x v="1"/>
    <s v="theater/plays"/>
    <n v="22"/>
    <n v="49"/>
    <s v="theater"/>
    <s v="plays"/>
    <d v="2015-08-28T21:37:27"/>
    <d v="2015-09-15T21:37:27"/>
    <n v="18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x v="1"/>
    <s v="theater/plays"/>
    <n v="27"/>
    <n v="68"/>
    <s v="theater"/>
    <s v="plays"/>
    <d v="2015-10-01T07:06:47"/>
    <d v="2015-10-29T07:06:47"/>
    <n v="2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x v="1"/>
    <s v="theater/plays"/>
    <n v="9"/>
    <n v="9"/>
    <s v="theater"/>
    <s v="plays"/>
    <d v="2014-07-06T06:52:09"/>
    <d v="2014-08-05T06:52:09"/>
    <n v="3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x v="1"/>
    <s v="theater/plays"/>
    <n v="27"/>
    <n v="52"/>
    <s v="theater"/>
    <s v="plays"/>
    <d v="2015-02-23T11:01:10"/>
    <d v="2015-03-25T10:01:10"/>
    <n v="29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x v="0"/>
    <s v="theater/musical"/>
    <n v="129"/>
    <n v="43"/>
    <s v="theater"/>
    <s v="musical"/>
    <d v="2014-08-26T13:16:44"/>
    <d v="2014-09-25T13:16:44"/>
    <n v="3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x v="0"/>
    <s v="theater/musical"/>
    <n v="100"/>
    <n v="83"/>
    <s v="theater"/>
    <s v="musical"/>
    <d v="2015-04-03T12:58:47"/>
    <d v="2015-05-18T12:58:47"/>
    <n v="4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x v="0"/>
    <s v="theater/musical"/>
    <n v="100"/>
    <n v="30"/>
    <s v="theater"/>
    <s v="musical"/>
    <d v="2015-01-08T19:39:39"/>
    <d v="2015-01-23T19:00:00"/>
    <n v="14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x v="0"/>
    <s v="theater/musical"/>
    <n v="103"/>
    <n v="176"/>
    <s v="theater"/>
    <s v="musical"/>
    <d v="2015-04-09T05:21:50"/>
    <d v="2015-05-08T19:59:00"/>
    <n v="2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x v="0"/>
    <s v="theater/musical"/>
    <n v="102"/>
    <n v="232"/>
    <s v="theater"/>
    <s v="musical"/>
    <d v="2014-08-12T06:01:08"/>
    <d v="2014-09-11T06:01:08"/>
    <n v="3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x v="0"/>
    <s v="theater/musical"/>
    <n v="125"/>
    <n v="75"/>
    <s v="theater"/>
    <s v="musical"/>
    <d v="2015-02-09T10:22:59"/>
    <d v="2015-02-23T10:22:59"/>
    <n v="1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x v="0"/>
    <s v="theater/musical"/>
    <n v="131"/>
    <n v="112"/>
    <s v="theater"/>
    <s v="musical"/>
    <d v="2014-06-16T08:03:49"/>
    <d v="2014-07-14T21:00:00"/>
    <n v="28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x v="0"/>
    <s v="theater/musical"/>
    <n v="100"/>
    <n v="42"/>
    <s v="theater"/>
    <s v="musical"/>
    <d v="2016-02-03T15:57:26"/>
    <d v="2016-03-04T15:57:26"/>
    <n v="3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x v="0"/>
    <s v="theater/musical"/>
    <n v="102"/>
    <n v="255"/>
    <s v="theater"/>
    <s v="musical"/>
    <d v="2014-04-25T05:32:38"/>
    <d v="2014-05-25T05:32:38"/>
    <n v="3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x v="0"/>
    <s v="theater/musical"/>
    <n v="101"/>
    <n v="163"/>
    <s v="theater"/>
    <s v="musical"/>
    <d v="2015-04-07T06:01:04"/>
    <d v="2015-05-07T06:01:04"/>
    <n v="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x v="0"/>
    <s v="theater/musical"/>
    <n v="106"/>
    <n v="88"/>
    <s v="theater"/>
    <s v="musical"/>
    <d v="2014-08-20T22:59:23"/>
    <d v="2014-09-14T22:08:00"/>
    <n v="2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x v="0"/>
    <s v="theater/musical"/>
    <n v="105"/>
    <n v="86"/>
    <s v="theater"/>
    <s v="musical"/>
    <d v="2015-01-20T19:57:17"/>
    <d v="2015-02-21T03:00:00"/>
    <n v="3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x v="0"/>
    <s v="theater/musical"/>
    <n v="103"/>
    <n v="48"/>
    <s v="theater"/>
    <s v="musical"/>
    <d v="2016-05-05T14:57:33"/>
    <d v="2016-06-04T14:57:33"/>
    <n v="3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x v="0"/>
    <s v="theater/musical"/>
    <n v="108"/>
    <n v="73"/>
    <s v="theater"/>
    <s v="musical"/>
    <d v="2014-05-16T07:16:04"/>
    <d v="2014-06-15T07:16:04"/>
    <n v="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x v="0"/>
    <s v="theater/musical"/>
    <n v="101"/>
    <n v="91"/>
    <s v="theater"/>
    <s v="musical"/>
    <d v="2016-07-02T06:00:08"/>
    <d v="2016-08-29T09:00:00"/>
    <n v="5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x v="0"/>
    <s v="theater/musical"/>
    <n v="128"/>
    <n v="38"/>
    <s v="theater"/>
    <s v="musical"/>
    <d v="2014-09-30T07:37:03"/>
    <d v="2014-10-12T20:59:00"/>
    <n v="1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x v="0"/>
    <s v="theater/musical"/>
    <n v="133"/>
    <n v="36"/>
    <s v="theater"/>
    <s v="musical"/>
    <d v="2014-06-13T02:58:33"/>
    <d v="2014-07-13T02:58:33"/>
    <n v="3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x v="0"/>
    <s v="theater/musical"/>
    <n v="101"/>
    <n v="127"/>
    <s v="theater"/>
    <s v="musical"/>
    <d v="2014-12-31T08:53:34"/>
    <d v="2015-01-30T08:53:34"/>
    <n v="3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x v="0"/>
    <s v="theater/musical"/>
    <n v="103"/>
    <n v="329"/>
    <s v="theater"/>
    <s v="musical"/>
    <d v="2014-07-25T11:25:12"/>
    <d v="2014-08-27T17:00:00"/>
    <n v="3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x v="0"/>
    <s v="theater/musical"/>
    <n v="107"/>
    <n v="81"/>
    <s v="theater"/>
    <s v="musical"/>
    <d v="2014-12-09T10:33:38"/>
    <d v="2015-01-18T10:33:38"/>
    <n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x v="1"/>
    <s v="theater/spaces"/>
    <n v="0"/>
    <n v="1"/>
    <s v="theater"/>
    <s v="spaces"/>
    <d v="2015-01-30T15:02:35"/>
    <d v="2015-03-01T15:02:35"/>
    <n v="3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x v="1"/>
    <s v="theater/spaces"/>
    <n v="20"/>
    <n v="202"/>
    <s v="theater"/>
    <s v="spaces"/>
    <d v="2015-11-26T11:17:39"/>
    <d v="2015-12-16T12:18:00"/>
    <n v="2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x v="1"/>
    <s v="theater/spaces"/>
    <n v="0"/>
    <n v="0"/>
    <s v="theater"/>
    <s v="spaces"/>
    <d v="2015-03-13T19:06:20"/>
    <d v="2015-04-12T19:06:20"/>
    <n v="3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x v="1"/>
    <s v="theater/spaces"/>
    <n v="1"/>
    <n v="100"/>
    <s v="theater"/>
    <s v="spaces"/>
    <d v="2015-05-08T13:56:38"/>
    <d v="2015-06-07T13:56:38"/>
    <n v="3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x v="1"/>
    <s v="theater/spaces"/>
    <n v="0"/>
    <n v="0"/>
    <s v="theater"/>
    <s v="spaces"/>
    <d v="2015-04-23T19:21:00"/>
    <d v="2015-05-23T19:21:00"/>
    <n v="3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x v="1"/>
    <s v="theater/spaces"/>
    <n v="0"/>
    <n v="1"/>
    <s v="theater"/>
    <s v="spaces"/>
    <d v="2016-07-16T04:44:52"/>
    <d v="2016-08-15T04:44:52"/>
    <n v="3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x v="1"/>
    <s v="theater/spaces"/>
    <n v="4"/>
    <n v="82"/>
    <s v="theater"/>
    <s v="spaces"/>
    <d v="2016-10-06T05:29:27"/>
    <d v="2016-11-24T09:11:00"/>
    <n v="4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x v="1"/>
    <s v="theater/spaces"/>
    <n v="0"/>
    <n v="3"/>
    <s v="theater"/>
    <s v="spaces"/>
    <d v="2015-04-03T07:34:53"/>
    <d v="2015-06-02T07:34:53"/>
    <n v="6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x v="1"/>
    <s v="theater/spaces"/>
    <n v="3"/>
    <n v="13"/>
    <s v="theater"/>
    <s v="spaces"/>
    <d v="2015-10-20T11:45:17"/>
    <d v="2015-11-19T12:45:17"/>
    <n v="3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x v="1"/>
    <s v="theater/spaces"/>
    <n v="0"/>
    <n v="0"/>
    <s v="theater"/>
    <s v="spaces"/>
    <d v="2015-12-24T00:45:52"/>
    <d v="2016-01-23T00:45:52"/>
    <n v="3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x v="1"/>
    <s v="theater/spaces"/>
    <n v="2"/>
    <n v="19"/>
    <s v="theater"/>
    <s v="spaces"/>
    <d v="2014-08-21T11:16:13"/>
    <d v="2014-10-05T11:16:13"/>
    <n v="4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x v="1"/>
    <s v="theater/spaces"/>
    <n v="8"/>
    <n v="201"/>
    <s v="theater"/>
    <s v="spaces"/>
    <d v="2016-09-15T08:33:59"/>
    <d v="2016-10-16T20:00:00"/>
    <n v="3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x v="1"/>
    <s v="theater/spaces"/>
    <n v="0"/>
    <n v="202"/>
    <s v="theater"/>
    <s v="spaces"/>
    <d v="2015-09-08T11:00:21"/>
    <d v="2015-10-08T11:00:21"/>
    <n v="3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x v="1"/>
    <s v="theater/spaces"/>
    <n v="0"/>
    <n v="0"/>
    <s v="theater"/>
    <s v="spaces"/>
    <d v="2017-02-24T06:00:03"/>
    <d v="2017-03-16T05:00:03"/>
    <n v="1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x v="1"/>
    <s v="theater/spaces"/>
    <n v="60"/>
    <n v="65"/>
    <s v="theater"/>
    <s v="spaces"/>
    <d v="2015-05-17T09:47:29"/>
    <d v="2015-06-16T09:47:29"/>
    <n v="3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x v="1"/>
    <s v="theater/spaces"/>
    <n v="17"/>
    <n v="66"/>
    <s v="theater"/>
    <s v="spaces"/>
    <d v="2016-04-04T15:00:50"/>
    <d v="2016-05-04T15:00:50"/>
    <n v="3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x v="1"/>
    <s v="theater/spaces"/>
    <n v="2"/>
    <n v="93"/>
    <s v="theater"/>
    <s v="spaces"/>
    <d v="2015-01-26T16:16:12"/>
    <d v="2015-03-27T15:16:12"/>
    <n v="5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x v="1"/>
    <s v="theater/spaces"/>
    <n v="0"/>
    <n v="0"/>
    <s v="theater"/>
    <s v="spaces"/>
    <d v="2016-03-09T10:41:57"/>
    <d v="2016-05-08T09:41:57"/>
    <n v="5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x v="1"/>
    <s v="theater/spaces"/>
    <n v="0"/>
    <n v="0"/>
    <s v="theater"/>
    <s v="spaces"/>
    <d v="2016-05-07T16:12:05"/>
    <d v="2016-06-06T16:12:05"/>
    <n v="3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x v="1"/>
    <s v="theater/spaces"/>
    <n v="0"/>
    <n v="0"/>
    <s v="theater"/>
    <s v="spaces"/>
    <d v="2014-08-12T10:10:23"/>
    <d v="2014-09-11T10:10:23"/>
    <n v="3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x v="0"/>
    <s v="theater/plays"/>
    <n v="110"/>
    <n v="51"/>
    <s v="theater"/>
    <s v="plays"/>
    <d v="2015-02-25T21:05:59"/>
    <d v="2015-03-25T20:00:00"/>
    <n v="2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x v="0"/>
    <s v="theater/plays"/>
    <n v="122"/>
    <n v="61"/>
    <s v="theater"/>
    <s v="plays"/>
    <d v="2015-01-31T21:51:46"/>
    <d v="2015-02-28T22:59:00"/>
    <n v="2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x v="0"/>
    <s v="theater/plays"/>
    <n v="107"/>
    <n v="109"/>
    <s v="theater"/>
    <s v="plays"/>
    <d v="2015-06-02T03:17:04"/>
    <d v="2015-07-02T03:17:04"/>
    <n v="3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x v="0"/>
    <s v="theater/plays"/>
    <n v="101"/>
    <n v="26"/>
    <s v="theater"/>
    <s v="plays"/>
    <d v="2014-07-07T13:50:19"/>
    <d v="2014-08-06T13:32:00"/>
    <n v="2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x v="0"/>
    <s v="theater/plays"/>
    <n v="109"/>
    <n v="42"/>
    <s v="theater"/>
    <s v="plays"/>
    <d v="2015-06-07T09:30:33"/>
    <d v="2015-07-07T09:30:33"/>
    <n v="3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x v="0"/>
    <s v="theater/plays"/>
    <n v="114"/>
    <n v="89"/>
    <s v="theater"/>
    <s v="plays"/>
    <d v="2015-08-17T09:43:32"/>
    <d v="2015-09-16T09:43:32"/>
    <n v="3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x v="0"/>
    <s v="theater/plays"/>
    <n v="114"/>
    <n v="80"/>
    <s v="theater"/>
    <s v="plays"/>
    <d v="2015-02-06T20:44:52"/>
    <d v="2015-03-08T19:44:52"/>
    <n v="2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x v="0"/>
    <s v="theater/plays"/>
    <n v="106"/>
    <n v="79"/>
    <s v="theater"/>
    <s v="plays"/>
    <d v="2016-08-03T04:34:20"/>
    <d v="2016-08-16T19:59:00"/>
    <n v="1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x v="0"/>
    <s v="theater/plays"/>
    <n v="163"/>
    <n v="96"/>
    <s v="theater"/>
    <s v="plays"/>
    <d v="2015-04-03T10:52:33"/>
    <d v="2015-05-03T14:51:00"/>
    <n v="3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x v="0"/>
    <s v="theater/plays"/>
    <n v="106"/>
    <n v="70"/>
    <s v="theater"/>
    <s v="plays"/>
    <d v="2014-06-18T08:04:11"/>
    <d v="2014-07-18T08:04:11"/>
    <n v="3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x v="0"/>
    <s v="theater/plays"/>
    <n v="100"/>
    <n v="75"/>
    <s v="theater"/>
    <s v="plays"/>
    <d v="2014-08-01T07:47:58"/>
    <d v="2014-08-31T07:47:58"/>
    <n v="3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x v="0"/>
    <s v="theater/plays"/>
    <n v="105"/>
    <n v="124"/>
    <s v="theater"/>
    <s v="plays"/>
    <d v="2016-11-19T18:38:40"/>
    <d v="2016-12-04T17:00:00"/>
    <n v="1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x v="0"/>
    <s v="theater/plays"/>
    <n v="175"/>
    <n v="265"/>
    <s v="theater"/>
    <s v="plays"/>
    <d v="2015-12-03T11:38:28"/>
    <d v="2015-12-31T20:00:00"/>
    <n v="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x v="0"/>
    <s v="theater/plays"/>
    <n v="102"/>
    <n v="59"/>
    <s v="theater"/>
    <s v="plays"/>
    <d v="2014-08-28T17:27:51"/>
    <d v="2014-09-25T17:35:00"/>
    <n v="2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x v="0"/>
    <s v="theater/plays"/>
    <n v="100"/>
    <n v="71"/>
    <s v="theater"/>
    <s v="plays"/>
    <d v="2014-10-29T08:24:46"/>
    <d v="2014-11-26T19:00:00"/>
    <n v="2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x v="0"/>
    <s v="theater/plays"/>
    <n v="171"/>
    <n v="9"/>
    <s v="theater"/>
    <s v="plays"/>
    <d v="2016-02-25T09:32:10"/>
    <d v="2016-03-13T04:00:00"/>
    <n v="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x v="0"/>
    <s v="theater/plays"/>
    <n v="114"/>
    <n v="114"/>
    <s v="theater"/>
    <s v="plays"/>
    <d v="2015-01-22T13:08:54"/>
    <d v="2015-03-22T18:14:00"/>
    <n v="5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x v="0"/>
    <s v="theater/plays"/>
    <n v="129"/>
    <n v="61"/>
    <s v="theater"/>
    <s v="plays"/>
    <d v="2014-10-10T07:22:27"/>
    <d v="2014-10-19T21:59:00"/>
    <n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x v="0"/>
    <s v="theater/plays"/>
    <n v="101"/>
    <n v="110"/>
    <s v="theater"/>
    <s v="plays"/>
    <d v="2014-12-20T11:47:03"/>
    <d v="2015-01-05T22:00:00"/>
    <n v="1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x v="0"/>
    <s v="theater/plays"/>
    <n v="109"/>
    <n v="136"/>
    <s v="theater"/>
    <s v="plays"/>
    <d v="2015-08-03T13:58:50"/>
    <d v="2015-08-23T18:00:00"/>
    <n v="2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x v="0"/>
    <s v="theater/spaces"/>
    <n v="129"/>
    <n v="53"/>
    <s v="theater"/>
    <s v="spaces"/>
    <d v="2015-08-09T05:25:56"/>
    <d v="2015-09-23T05:25:56"/>
    <n v="4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x v="0"/>
    <s v="theater/spaces"/>
    <n v="102"/>
    <n v="86"/>
    <s v="theater"/>
    <s v="spaces"/>
    <d v="2016-01-12T08:29:03"/>
    <d v="2016-02-11T08:29:03"/>
    <n v="3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x v="0"/>
    <s v="theater/spaces"/>
    <n v="147"/>
    <n v="155"/>
    <s v="theater"/>
    <s v="spaces"/>
    <d v="2014-09-12T07:10:36"/>
    <d v="2014-11-11T08:10:36"/>
    <n v="6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x v="0"/>
    <s v="theater/spaces"/>
    <n v="100"/>
    <n v="115"/>
    <s v="theater"/>
    <s v="spaces"/>
    <d v="2016-07-24T22:41:21"/>
    <d v="2016-08-23T22:41:21"/>
    <n v="3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x v="0"/>
    <s v="theater/spaces"/>
    <n v="122"/>
    <n v="110"/>
    <s v="theater"/>
    <s v="spaces"/>
    <d v="2016-10-11T15:22:08"/>
    <d v="2016-10-30T20:00:00"/>
    <n v="1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x v="0"/>
    <s v="theater/spaces"/>
    <n v="106"/>
    <n v="45"/>
    <s v="theater"/>
    <s v="spaces"/>
    <d v="2016-03-02T04:00:06"/>
    <d v="2016-05-01T03:00:06"/>
    <n v="5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x v="0"/>
    <s v="theater/spaces"/>
    <n v="110"/>
    <n v="104"/>
    <s v="theater"/>
    <s v="spaces"/>
    <d v="2016-09-13T23:22:31"/>
    <d v="2016-10-12T16:00:00"/>
    <n v="2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x v="0"/>
    <s v="theater/spaces"/>
    <n v="100"/>
    <n v="36"/>
    <s v="theater"/>
    <s v="spaces"/>
    <d v="2016-05-21T00:41:21"/>
    <d v="2016-06-20T00:41:21"/>
    <n v="3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x v="0"/>
    <s v="theater/spaces"/>
    <n v="177"/>
    <n v="97"/>
    <s v="theater"/>
    <s v="spaces"/>
    <d v="2015-11-28T16:29:22"/>
    <d v="2015-12-20T20:59:00"/>
    <n v="2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x v="0"/>
    <s v="theater/spaces"/>
    <n v="100"/>
    <n v="370"/>
    <s v="theater"/>
    <s v="spaces"/>
    <d v="2015-12-03T05:47:00"/>
    <d v="2016-01-07T05:47:00"/>
    <n v="3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x v="0"/>
    <s v="theater/spaces"/>
    <n v="103"/>
    <n v="94"/>
    <s v="theater"/>
    <s v="spaces"/>
    <d v="2017-01-05T12:05:30"/>
    <d v="2017-01-27T12:05:30"/>
    <n v="22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x v="0"/>
    <s v="theater/spaces"/>
    <n v="105"/>
    <n v="49"/>
    <s v="theater"/>
    <s v="spaces"/>
    <d v="2016-09-09T10:25:10"/>
    <d v="2016-10-09T10:25:10"/>
    <n v="3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x v="0"/>
    <s v="theater/spaces"/>
    <n v="100"/>
    <n v="46"/>
    <s v="theater"/>
    <s v="spaces"/>
    <d v="2016-01-21T12:07:47"/>
    <d v="2016-02-20T12:07:47"/>
    <n v="3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x v="0"/>
    <s v="theater/spaces"/>
    <n v="458"/>
    <n v="23"/>
    <s v="theater"/>
    <s v="spaces"/>
    <d v="2014-09-03T03:29:32"/>
    <d v="2014-10-03T03:29:32"/>
    <n v="3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x v="0"/>
    <s v="theater/spaces"/>
    <n v="105"/>
    <n v="63"/>
    <s v="theater"/>
    <s v="spaces"/>
    <d v="2016-12-20T07:57:51"/>
    <d v="2017-01-19T07:57:51"/>
    <n v="3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x v="0"/>
    <s v="theater/spaces"/>
    <n v="172"/>
    <n v="154"/>
    <s v="theater"/>
    <s v="spaces"/>
    <d v="2015-03-27T13:54:00"/>
    <d v="2015-05-26T13:54:00"/>
    <n v="6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x v="0"/>
    <s v="theater/spaces"/>
    <n v="104"/>
    <n v="90"/>
    <s v="theater"/>
    <s v="spaces"/>
    <d v="2017-02-09T09:36:33"/>
    <d v="2017-02-26T20:59:00"/>
    <n v="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x v="0"/>
    <s v="theater/spaces"/>
    <n v="103"/>
    <n v="119"/>
    <s v="theater"/>
    <s v="spaces"/>
    <d v="2014-05-18T20:38:49"/>
    <d v="2014-06-15T20:25:00"/>
    <n v="27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x v="0"/>
    <s v="theater/spaces"/>
    <n v="119"/>
    <n v="80"/>
    <s v="theater"/>
    <s v="spaces"/>
    <d v="2017-02-14T09:46:00"/>
    <d v="2017-02-28T18:00:00"/>
    <n v="1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x v="0"/>
    <s v="theater/spaces"/>
    <n v="100"/>
    <n v="63"/>
    <s v="theater"/>
    <s v="spaces"/>
    <d v="2017-01-17T11:51:10"/>
    <d v="2017-01-31T10:00:00"/>
    <n v="1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x v="0"/>
    <s v="theater/spaces"/>
    <n v="319"/>
    <n v="131"/>
    <s v="theater"/>
    <s v="spaces"/>
    <d v="2016-06-13T13:29:42"/>
    <d v="2016-07-13T13:29:42"/>
    <n v="3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x v="0"/>
    <s v="theater/spaces"/>
    <n v="109"/>
    <n v="73"/>
    <s v="theater"/>
    <s v="spaces"/>
    <d v="2012-11-26T12:04:12"/>
    <d v="2012-12-26T12:04:12"/>
    <n v="3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x v="0"/>
    <s v="theater/spaces"/>
    <n v="101"/>
    <n v="179"/>
    <s v="theater"/>
    <s v="spaces"/>
    <d v="2016-01-29T12:22:56"/>
    <d v="2016-02-29T21:59:00"/>
    <n v="3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x v="0"/>
    <s v="theater/spaces"/>
    <n v="113"/>
    <n v="163"/>
    <s v="theater"/>
    <s v="spaces"/>
    <d v="2014-10-16T13:08:44"/>
    <d v="2014-11-15T14:08:44"/>
    <n v="3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x v="0"/>
    <s v="theater/spaces"/>
    <n v="120"/>
    <n v="108"/>
    <s v="theater"/>
    <s v="spaces"/>
    <d v="2014-09-06T08:11:45"/>
    <d v="2014-10-06T08:11:45"/>
    <n v="3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x v="0"/>
    <s v="theater/spaces"/>
    <n v="108"/>
    <n v="89"/>
    <s v="theater"/>
    <s v="spaces"/>
    <d v="2014-11-14T10:09:51"/>
    <d v="2014-12-14T10:09:51"/>
    <n v="3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x v="0"/>
    <s v="theater/spaces"/>
    <n v="180"/>
    <n v="54"/>
    <s v="theater"/>
    <s v="spaces"/>
    <d v="2015-04-03T21:11:23"/>
    <d v="2015-04-24T21:11:23"/>
    <n v="2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x v="0"/>
    <s v="theater/spaces"/>
    <n v="101"/>
    <n v="117"/>
    <s v="theater"/>
    <s v="spaces"/>
    <d v="2015-12-21T21:05:19"/>
    <d v="2016-01-20T21:05:19"/>
    <n v="3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x v="0"/>
    <s v="theater/spaces"/>
    <n v="120"/>
    <n v="234"/>
    <s v="theater"/>
    <s v="spaces"/>
    <d v="2014-10-27T05:40:40"/>
    <d v="2014-11-26T06:40:40"/>
    <n v="3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x v="0"/>
    <s v="theater/spaces"/>
    <n v="158"/>
    <n v="158"/>
    <s v="theater"/>
    <s v="spaces"/>
    <d v="2014-12-23T11:58:39"/>
    <d v="2015-02-21T11:58:39"/>
    <n v="6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x v="0"/>
    <s v="theater/spaces"/>
    <n v="124"/>
    <n v="15"/>
    <s v="theater"/>
    <s v="spaces"/>
    <d v="2015-11-26T03:15:16"/>
    <d v="2015-12-23T14:59:00"/>
    <n v="27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x v="0"/>
    <s v="theater/spaces"/>
    <n v="117"/>
    <n v="85"/>
    <s v="theater"/>
    <s v="spaces"/>
    <d v="2015-01-20T08:52:10"/>
    <d v="2015-02-10T08:52:10"/>
    <n v="2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x v="0"/>
    <s v="theater/spaces"/>
    <n v="157"/>
    <n v="147"/>
    <s v="theater"/>
    <s v="spaces"/>
    <d v="2015-05-22T12:04:09"/>
    <d v="2015-06-21T12:04:09"/>
    <n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x v="0"/>
    <s v="theater/spaces"/>
    <n v="113"/>
    <n v="51"/>
    <s v="theater"/>
    <s v="spaces"/>
    <d v="2014-10-07T18:58:00"/>
    <d v="2014-11-04T21:00:00"/>
    <n v="2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x v="0"/>
    <s v="theater/spaces"/>
    <n v="103"/>
    <n v="88"/>
    <s v="theater"/>
    <s v="spaces"/>
    <d v="2014-05-26T09:27:18"/>
    <d v="2014-06-10T20:00:00"/>
    <n v="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x v="0"/>
    <s v="theater/spaces"/>
    <n v="103"/>
    <n v="242"/>
    <s v="theater"/>
    <s v="spaces"/>
    <d v="2014-05-19T05:09:12"/>
    <d v="2014-07-18T05:09:12"/>
    <n v="6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x v="0"/>
    <s v="theater/spaces"/>
    <n v="106"/>
    <n v="146"/>
    <s v="theater"/>
    <s v="spaces"/>
    <d v="2014-07-21T12:24:03"/>
    <d v="2014-08-20T12:24:03"/>
    <n v="3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x v="0"/>
    <s v="theater/spaces"/>
    <n v="101"/>
    <n v="103"/>
    <s v="theater"/>
    <s v="spaces"/>
    <d v="2015-06-07T23:09:36"/>
    <d v="2015-07-20T14:00:00"/>
    <n v="4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x v="0"/>
    <s v="theater/spaces"/>
    <n v="121"/>
    <n v="80"/>
    <s v="theater"/>
    <s v="spaces"/>
    <d v="2014-04-29T12:00:20"/>
    <d v="2014-05-26T19:00:00"/>
    <n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x v="0"/>
    <s v="theater/spaces"/>
    <n v="101"/>
    <n v="235"/>
    <s v="theater"/>
    <s v="spaces"/>
    <d v="2015-06-15T12:18:53"/>
    <d v="2015-08-14T12:18:53"/>
    <n v="6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x v="0"/>
    <s v="theater/spaces"/>
    <n v="116"/>
    <n v="51"/>
    <s v="theater"/>
    <s v="spaces"/>
    <d v="2016-10-17T06:51:09"/>
    <d v="2016-11-21T21:59:00"/>
    <n v="3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x v="0"/>
    <s v="theater/spaces"/>
    <n v="101"/>
    <n v="163"/>
    <s v="theater"/>
    <s v="spaces"/>
    <d v="2016-07-13T14:53:29"/>
    <d v="2016-08-27T14:53:29"/>
    <n v="4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x v="0"/>
    <s v="theater/spaces"/>
    <n v="103"/>
    <n v="120"/>
    <s v="theater"/>
    <s v="spaces"/>
    <d v="2015-04-27T08:13:06"/>
    <d v="2015-06-11T08:13:06"/>
    <n v="4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x v="0"/>
    <s v="theater/spaces"/>
    <n v="246"/>
    <n v="68"/>
    <s v="theater"/>
    <s v="spaces"/>
    <d v="2012-09-06T15:51:15"/>
    <d v="2012-10-06T15:51:15"/>
    <n v="3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x v="0"/>
    <s v="theater/spaces"/>
    <n v="302"/>
    <n v="52"/>
    <s v="theater"/>
    <s v="spaces"/>
    <d v="2014-05-02T04:13:33"/>
    <d v="2014-05-30T08:00:00"/>
    <n v="2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x v="0"/>
    <s v="theater/spaces"/>
    <n v="143"/>
    <n v="52"/>
    <s v="theater"/>
    <s v="spaces"/>
    <d v="2017-02-17T03:01:32"/>
    <d v="2017-03-03T03:01:32"/>
    <n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x v="0"/>
    <s v="theater/spaces"/>
    <n v="131"/>
    <n v="164"/>
    <s v="theater"/>
    <s v="spaces"/>
    <d v="2015-02-18T08:54:11"/>
    <d v="2015-03-20T07:54:11"/>
    <n v="2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x v="0"/>
    <s v="theater/spaces"/>
    <n v="168"/>
    <n v="85"/>
    <s v="theater"/>
    <s v="spaces"/>
    <d v="2016-07-15T22:20:25"/>
    <d v="2016-08-14T22:20:25"/>
    <n v="3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x v="0"/>
    <s v="theater/spaces"/>
    <n v="110"/>
    <n v="95"/>
    <s v="theater"/>
    <s v="spaces"/>
    <d v="2014-10-20T09:00:47"/>
    <d v="2014-11-17T20:35:00"/>
    <n v="2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x v="0"/>
    <s v="theater/spaces"/>
    <n v="107"/>
    <n v="46"/>
    <s v="theater"/>
    <s v="spaces"/>
    <d v="2015-08-17T09:56:11"/>
    <d v="2015-09-16T09:56:11"/>
    <n v="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x v="0"/>
    <s v="theater/spaces"/>
    <n v="100"/>
    <n v="52"/>
    <s v="theater"/>
    <s v="spaces"/>
    <d v="2016-08-15T13:10:47"/>
    <d v="2016-10-14T13:10:47"/>
    <n v="6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x v="0"/>
    <s v="theater/spaces"/>
    <n v="127"/>
    <n v="51"/>
    <s v="theater"/>
    <s v="spaces"/>
    <d v="2015-08-11T17:04:19"/>
    <d v="2015-09-10T17:04:19"/>
    <n v="3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x v="0"/>
    <s v="theater/spaces"/>
    <n v="147"/>
    <n v="191"/>
    <s v="theater"/>
    <s v="spaces"/>
    <d v="2016-07-18T18:38:45"/>
    <d v="2016-08-17T18:38:45"/>
    <n v="3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x v="0"/>
    <s v="theater/spaces"/>
    <n v="113"/>
    <n v="89"/>
    <s v="theater"/>
    <s v="spaces"/>
    <d v="2016-10-01T04:50:55"/>
    <d v="2016-10-31T19:59:00"/>
    <n v="3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x v="0"/>
    <s v="theater/spaces"/>
    <n v="109"/>
    <n v="89"/>
    <s v="theater"/>
    <s v="spaces"/>
    <d v="2013-04-04T05:26:49"/>
    <d v="2013-05-04T05:26:49"/>
    <n v="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x v="0"/>
    <s v="theater/spaces"/>
    <n v="127"/>
    <n v="96"/>
    <s v="theater"/>
    <s v="spaces"/>
    <d v="2013-07-11T10:50:44"/>
    <d v="2013-08-16T03:59:00"/>
    <n v="3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x v="0"/>
    <s v="theater/spaces"/>
    <n v="213"/>
    <n v="33"/>
    <s v="theater"/>
    <s v="spaces"/>
    <d v="2010-07-19T13:26:13"/>
    <d v="2010-10-01T20:59:00"/>
    <n v="74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x v="0"/>
    <s v="theater/spaces"/>
    <n v="101"/>
    <n v="37"/>
    <s v="theater"/>
    <s v="spaces"/>
    <d v="2016-01-03T22:03:17"/>
    <d v="2016-03-03T22:03:17"/>
    <n v="6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x v="0"/>
    <s v="theater/spaces"/>
    <n v="109"/>
    <n v="92"/>
    <s v="theater"/>
    <s v="spaces"/>
    <d v="2013-12-02T11:03:58"/>
    <d v="2013-12-28T23:59:00"/>
    <n v="26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x v="0"/>
    <s v="theater/spaces"/>
    <n v="108"/>
    <n v="77"/>
    <s v="theater"/>
    <s v="spaces"/>
    <d v="2015-06-22T11:00:21"/>
    <d v="2015-06-26T15:00:00"/>
    <n v="4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x v="0"/>
    <s v="theater/spaces"/>
    <n v="110"/>
    <n v="97"/>
    <s v="theater"/>
    <s v="spaces"/>
    <d v="2015-12-21T12:50:48"/>
    <d v="2016-01-20T12:50:48"/>
    <n v="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x v="0"/>
    <s v="theater/spaces"/>
    <n v="128"/>
    <n v="52"/>
    <s v="theater"/>
    <s v="spaces"/>
    <d v="2015-09-06T08:30:47"/>
    <d v="2015-10-06T08:30:47"/>
    <n v="3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x v="0"/>
    <s v="theater/spaces"/>
    <n v="110"/>
    <n v="129"/>
    <s v="theater"/>
    <s v="spaces"/>
    <d v="2015-03-19T17:41:39"/>
    <d v="2015-04-15T18:50:00"/>
    <n v="2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x v="0"/>
    <s v="theater/spaces"/>
    <n v="109"/>
    <n v="84"/>
    <s v="theater"/>
    <s v="spaces"/>
    <d v="2016-01-18T09:26:38"/>
    <d v="2016-02-02T09:26:38"/>
    <n v="1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x v="0"/>
    <s v="theater/spaces"/>
    <n v="133"/>
    <n v="83"/>
    <s v="theater"/>
    <s v="spaces"/>
    <d v="2014-07-22T19:44:15"/>
    <d v="2014-08-21T19:44:15"/>
    <n v="3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x v="0"/>
    <s v="theater/spaces"/>
    <n v="191"/>
    <n v="260"/>
    <s v="theater"/>
    <s v="spaces"/>
    <d v="2014-08-11T11:16:26"/>
    <d v="2014-09-09T20:52:00"/>
    <n v="2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x v="0"/>
    <s v="theater/spaces"/>
    <n v="149"/>
    <n v="37"/>
    <s v="theater"/>
    <s v="spaces"/>
    <d v="2016-03-14T15:44:14"/>
    <d v="2016-04-27T05:16:00"/>
    <n v="4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x v="0"/>
    <s v="theater/spaces"/>
    <n v="166"/>
    <n v="177"/>
    <s v="theater"/>
    <s v="spaces"/>
    <d v="2014-12-02T13:37:42"/>
    <d v="2014-12-31T13:22:00"/>
    <n v="2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x v="0"/>
    <s v="theater/spaces"/>
    <n v="107"/>
    <n v="74"/>
    <s v="theater"/>
    <s v="spaces"/>
    <d v="2015-05-14T16:20:55"/>
    <d v="2015-06-13T16:20:55"/>
    <n v="3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x v="0"/>
    <s v="theater/spaces"/>
    <n v="106"/>
    <n v="71"/>
    <s v="theater"/>
    <s v="spaces"/>
    <d v="2016-04-04T20:02:40"/>
    <d v="2016-05-04T20:02:40"/>
    <n v="3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x v="1"/>
    <s v="theater/spaces"/>
    <n v="24"/>
    <n v="24"/>
    <s v="theater"/>
    <s v="spaces"/>
    <d v="2017-01-09T01:59:05"/>
    <d v="2017-02-08T01:59:05"/>
    <n v="3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x v="1"/>
    <s v="theater/spaces"/>
    <n v="0"/>
    <n v="38"/>
    <s v="theater"/>
    <s v="spaces"/>
    <d v="2015-04-28T08:04:54"/>
    <d v="2015-05-28T07:59:00"/>
    <n v="2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x v="1"/>
    <s v="theater/spaces"/>
    <n v="0"/>
    <n v="13"/>
    <s v="theater"/>
    <s v="spaces"/>
    <d v="2014-08-11T10:16:53"/>
    <d v="2014-10-01T19:59:00"/>
    <n v="5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x v="1"/>
    <s v="theater/spaces"/>
    <n v="0"/>
    <n v="0"/>
    <s v="theater"/>
    <s v="spaces"/>
    <d v="2015-01-23T11:59:14"/>
    <d v="2015-03-01T17:04:00"/>
    <n v="37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x v="1"/>
    <s v="theater/spaces"/>
    <n v="0"/>
    <n v="1"/>
    <s v="theater"/>
    <s v="spaces"/>
    <d v="2014-11-10T14:59:50"/>
    <d v="2015-01-09T14:59:50"/>
    <n v="6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x v="1"/>
    <s v="theater/spaces"/>
    <n v="0"/>
    <n v="0"/>
    <s v="theater"/>
    <s v="spaces"/>
    <d v="2014-07-31T07:16:24"/>
    <d v="2014-09-29T07:16:24"/>
    <n v="6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x v="1"/>
    <s v="theater/spaces"/>
    <n v="0"/>
    <n v="0"/>
    <s v="theater"/>
    <s v="spaces"/>
    <d v="2016-03-04T07:36:51"/>
    <d v="2016-04-03T06:36:51"/>
    <n v="2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x v="1"/>
    <s v="theater/spaces"/>
    <n v="0"/>
    <n v="1"/>
    <s v="theater"/>
    <s v="spaces"/>
    <d v="2016-03-31T00:59:00"/>
    <d v="2016-05-20T00:59:00"/>
    <n v="5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x v="1"/>
    <s v="theater/spaces"/>
    <n v="3"/>
    <n v="41"/>
    <s v="theater"/>
    <s v="spaces"/>
    <d v="2014-07-09T14:27:26"/>
    <d v="2014-08-08T14:27:26"/>
    <n v="3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x v="1"/>
    <s v="theater/spaces"/>
    <n v="0"/>
    <n v="56"/>
    <s v="theater"/>
    <s v="spaces"/>
    <d v="2015-08-28T22:35:34"/>
    <d v="2015-09-27T22:35:34"/>
    <n v="3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x v="1"/>
    <s v="theater/spaces"/>
    <n v="0"/>
    <n v="0"/>
    <s v="theater"/>
    <s v="spaces"/>
    <d v="2014-07-14T10:49:08"/>
    <d v="2014-08-13T10:49:08"/>
    <n v="3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x v="1"/>
    <s v="theater/spaces"/>
    <n v="67"/>
    <n v="100"/>
    <s v="theater"/>
    <s v="spaces"/>
    <d v="2015-09-01T04:51:32"/>
    <d v="2015-09-30T10:00:00"/>
    <n v="2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x v="1"/>
    <s v="theater/spaces"/>
    <n v="20"/>
    <n v="26"/>
    <s v="theater"/>
    <s v="spaces"/>
    <d v="2016-09-17T14:08:58"/>
    <d v="2016-10-22T14:08:58"/>
    <n v="3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x v="1"/>
    <s v="theater/spaces"/>
    <n v="11"/>
    <n v="118"/>
    <s v="theater"/>
    <s v="spaces"/>
    <d v="2015-10-21T19:07:26"/>
    <d v="2015-11-21T22:59:00"/>
    <n v="31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x v="1"/>
    <s v="theater/spaces"/>
    <n v="0"/>
    <n v="5"/>
    <s v="theater"/>
    <s v="spaces"/>
    <d v="2014-07-04T17:19:32"/>
    <d v="2014-07-29T17:19:32"/>
    <n v="2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x v="1"/>
    <s v="theater/spaces"/>
    <n v="12"/>
    <n v="2797"/>
    <s v="theater"/>
    <s v="spaces"/>
    <d v="2016-06-09T21:28:57"/>
    <d v="2016-07-09T21:28:57"/>
    <n v="3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x v="1"/>
    <s v="theater/spaces"/>
    <n v="3"/>
    <n v="200"/>
    <s v="theater"/>
    <s v="spaces"/>
    <d v="2015-08-10T14:31:19"/>
    <d v="2015-09-09T14:31:19"/>
    <n v="3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x v="1"/>
    <s v="theater/spaces"/>
    <n v="0"/>
    <n v="88"/>
    <s v="theater"/>
    <s v="spaces"/>
    <d v="2015-09-16T08:35:52"/>
    <d v="2015-10-16T08:35:52"/>
    <n v="3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x v="1"/>
    <s v="theater/spaces"/>
    <n v="14"/>
    <n v="20"/>
    <s v="theater"/>
    <s v="spaces"/>
    <d v="2014-11-14T12:00:34"/>
    <d v="2014-12-14T12:00:34"/>
    <n v="3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x v="1"/>
    <s v="theater/spaces"/>
    <n v="3"/>
    <n v="21"/>
    <s v="theater"/>
    <s v="spaces"/>
    <d v="2016-11-16T09:36:09"/>
    <d v="2016-12-07T09:36:09"/>
    <n v="2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x v="1"/>
    <s v="theater/spaces"/>
    <n v="60"/>
    <n v="61"/>
    <s v="theater"/>
    <s v="spaces"/>
    <d v="2015-04-03T09:34:41"/>
    <d v="2015-04-20T21:59:00"/>
    <n v="1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x v="1"/>
    <s v="theater/spaces"/>
    <n v="0"/>
    <n v="1"/>
    <s v="theater"/>
    <s v="spaces"/>
    <d v="2016-10-15T08:34:22"/>
    <d v="2016-10-29T17:46:00"/>
    <n v="1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x v="1"/>
    <s v="theater/spaces"/>
    <n v="0"/>
    <n v="92"/>
    <s v="theater"/>
    <s v="spaces"/>
    <d v="2015-04-17T08:25:00"/>
    <d v="2015-06-14T11:19:00"/>
    <n v="5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x v="1"/>
    <s v="theater/spaces"/>
    <n v="0"/>
    <n v="7"/>
    <s v="theater"/>
    <s v="spaces"/>
    <d v="2016-02-09T05:42:39"/>
    <d v="2016-03-10T05:42:39"/>
    <n v="3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x v="1"/>
    <s v="theater/spaces"/>
    <n v="9"/>
    <n v="65"/>
    <s v="theater"/>
    <s v="spaces"/>
    <d v="2016-06-29T18:27:20"/>
    <d v="2016-08-18T18:27:20"/>
    <n v="5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x v="1"/>
    <s v="theater/spaces"/>
    <n v="15"/>
    <n v="30"/>
    <s v="theater"/>
    <s v="spaces"/>
    <d v="2015-08-10T07:38:43"/>
    <d v="2015-10-09T07:38:43"/>
    <n v="6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x v="1"/>
    <s v="theater/spaces"/>
    <n v="0"/>
    <n v="53"/>
    <s v="theater"/>
    <s v="spaces"/>
    <d v="2017-01-31T14:57:58"/>
    <d v="2017-03-02T14:57:58"/>
    <n v="3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x v="1"/>
    <s v="theater/spaces"/>
    <n v="0"/>
    <n v="24"/>
    <s v="theater"/>
    <s v="spaces"/>
    <d v="2015-01-26T19:19:55"/>
    <d v="2015-02-25T19:19:55"/>
    <n v="3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x v="1"/>
    <s v="theater/spaces"/>
    <n v="1"/>
    <n v="416"/>
    <s v="theater"/>
    <s v="spaces"/>
    <d v="2015-02-20T09:07:15"/>
    <d v="2015-03-22T08:07:15"/>
    <n v="2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x v="1"/>
    <s v="theater/spaces"/>
    <n v="0"/>
    <n v="54"/>
    <s v="theater"/>
    <s v="spaces"/>
    <d v="2014-10-27T16:40:44"/>
    <d v="2014-12-26T17:40:44"/>
    <n v="6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x v="1"/>
    <s v="theater/spaces"/>
    <n v="0"/>
    <n v="421"/>
    <s v="theater"/>
    <s v="spaces"/>
    <d v="2015-08-20T20:21:31"/>
    <d v="2015-09-19T20:21:31"/>
    <n v="3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x v="1"/>
    <s v="theater/spaces"/>
    <n v="0"/>
    <n v="0"/>
    <s v="theater"/>
    <s v="spaces"/>
    <d v="2015-10-16T14:09:06"/>
    <d v="2015-11-15T15:09:06"/>
    <n v="3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x v="1"/>
    <s v="theater/spaces"/>
    <n v="0"/>
    <n v="19"/>
    <s v="theater"/>
    <s v="spaces"/>
    <d v="2014-08-02T05:31:18"/>
    <d v="2014-08-31T21:00:00"/>
    <n v="2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x v="1"/>
    <s v="theater/spaces"/>
    <n v="12"/>
    <n v="78"/>
    <s v="theater"/>
    <s v="spaces"/>
    <d v="2015-04-06T09:22:11"/>
    <d v="2015-05-05T10:48:00"/>
    <n v="2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x v="1"/>
    <s v="theater/spaces"/>
    <n v="2"/>
    <n v="68"/>
    <s v="theater"/>
    <s v="spaces"/>
    <d v="2015-08-30T13:12:39"/>
    <d v="2015-09-29T13:12:39"/>
    <n v="3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x v="1"/>
    <s v="theater/spaces"/>
    <n v="0"/>
    <n v="17"/>
    <s v="theater"/>
    <s v="spaces"/>
    <d v="2015-06-18T08:05:59"/>
    <d v="2015-08-17T08:05:59"/>
    <n v="6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x v="1"/>
    <s v="theater/spaces"/>
    <n v="1"/>
    <n v="63"/>
    <s v="theater"/>
    <s v="spaces"/>
    <d v="2016-10-21T19:36:30"/>
    <d v="2016-12-20T20:36:30"/>
    <n v="6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x v="1"/>
    <s v="theater/spaces"/>
    <n v="0"/>
    <n v="42"/>
    <s v="theater"/>
    <s v="spaces"/>
    <d v="2014-12-08T05:44:07"/>
    <d v="2015-01-08T05:41:00"/>
    <n v="3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x v="1"/>
    <s v="theater/spaces"/>
    <n v="23"/>
    <n v="130"/>
    <s v="theater"/>
    <s v="spaces"/>
    <d v="2016-06-07T05:01:23"/>
    <d v="2016-07-08T17:59:00"/>
    <n v="3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x v="1"/>
    <s v="theater/spaces"/>
    <n v="5"/>
    <n v="1270"/>
    <s v="theater"/>
    <s v="spaces"/>
    <d v="2015-03-02T11:39:05"/>
    <d v="2015-05-01T10:39:05"/>
    <n v="5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x v="1"/>
    <s v="theater/spaces"/>
    <n v="16"/>
    <n v="88"/>
    <s v="theater"/>
    <s v="spaces"/>
    <d v="2016-07-15T14:45:43"/>
    <d v="2016-08-14T14:45:43"/>
    <n v="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x v="1"/>
    <s v="theater/spaces"/>
    <n v="1"/>
    <n v="56"/>
    <s v="theater"/>
    <s v="spaces"/>
    <d v="2015-09-08T06:51:52"/>
    <d v="2015-10-15T14:00:00"/>
    <n v="3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x v="1"/>
    <s v="theater/spaces"/>
    <n v="23"/>
    <n v="54"/>
    <s v="theater"/>
    <s v="spaces"/>
    <d v="2014-05-01T13:49:01"/>
    <d v="2014-05-31T19:59:00"/>
    <n v="3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x v="1"/>
    <s v="theater/spaces"/>
    <n v="0"/>
    <n v="25"/>
    <s v="theater"/>
    <s v="spaces"/>
    <d v="2015-07-22T11:05:56"/>
    <d v="2015-09-20T11:05:56"/>
    <n v="6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x v="1"/>
    <s v="theater/spaces"/>
    <n v="0"/>
    <n v="50"/>
    <s v="theater"/>
    <s v="spaces"/>
    <d v="2016-06-01T16:36:20"/>
    <d v="2016-07-31T16:36:20"/>
    <n v="6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x v="1"/>
    <s v="theater/spaces"/>
    <n v="4"/>
    <n v="57"/>
    <s v="theater"/>
    <s v="spaces"/>
    <d v="2015-04-20T11:48:46"/>
    <d v="2015-05-20T11:48:46"/>
    <n v="3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x v="1"/>
    <s v="theater/spaces"/>
    <n v="17"/>
    <n v="41"/>
    <s v="theater"/>
    <s v="spaces"/>
    <d v="2016-09-16T04:05:01"/>
    <d v="2016-10-07T06:00:00"/>
    <n v="2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x v="1"/>
    <s v="theater/spaces"/>
    <n v="4"/>
    <n v="65"/>
    <s v="theater"/>
    <s v="spaces"/>
    <d v="2015-12-21T11:00:49"/>
    <d v="2016-02-07T16:17:00"/>
    <n v="4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x v="1"/>
    <s v="theater/spaces"/>
    <n v="14"/>
    <n v="56"/>
    <s v="theater"/>
    <s v="spaces"/>
    <d v="2016-01-12T20:33:11"/>
    <d v="2016-02-11T20:33:11"/>
    <n v="3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x v="1"/>
    <s v="theater/spaces"/>
    <n v="15"/>
    <n v="141"/>
    <s v="theater"/>
    <s v="spaces"/>
    <d v="2014-09-20T06:56:15"/>
    <d v="2014-10-20T06:56:15"/>
    <n v="3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x v="1"/>
    <s v="theater/spaces"/>
    <n v="12"/>
    <n v="25"/>
    <s v="theater"/>
    <s v="spaces"/>
    <d v="2015-06-16T01:12:17"/>
    <d v="2015-07-15T23:56:00"/>
    <n v="2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x v="1"/>
    <s v="theater/spaces"/>
    <n v="39"/>
    <n v="70"/>
    <s v="theater"/>
    <s v="spaces"/>
    <d v="2016-07-04T00:10:18"/>
    <d v="2016-08-23T00:10:18"/>
    <n v="5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x v="1"/>
    <s v="theater/spaces"/>
    <n v="0"/>
    <n v="6"/>
    <s v="theater"/>
    <s v="spaces"/>
    <d v="2015-04-12T19:45:06"/>
    <d v="2015-06-11T19:45:06"/>
    <n v="6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x v="1"/>
    <s v="theater/spaces"/>
    <n v="30"/>
    <n v="237"/>
    <s v="theater"/>
    <s v="spaces"/>
    <d v="2015-01-02T13:48:31"/>
    <d v="2015-02-02T18:00:00"/>
    <n v="3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x v="1"/>
    <s v="theater/spaces"/>
    <n v="42"/>
    <n v="80"/>
    <s v="theater"/>
    <s v="spaces"/>
    <d v="2014-08-25T09:15:16"/>
    <d v="2014-10-18T21:00:00"/>
    <n v="5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x v="1"/>
    <s v="theater/spaces"/>
    <n v="4"/>
    <n v="10"/>
    <s v="theater"/>
    <s v="spaces"/>
    <d v="2015-08-25T02:17:56"/>
    <d v="2015-09-16T14:00:00"/>
    <n v="22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x v="1"/>
    <s v="theater/spaces"/>
    <n v="20"/>
    <n v="273"/>
    <s v="theater"/>
    <s v="spaces"/>
    <d v="2015-05-04T11:32:31"/>
    <d v="2015-05-11T11:32:31"/>
    <n v="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x v="1"/>
    <s v="theater/spaces"/>
    <n v="0"/>
    <n v="13"/>
    <s v="theater"/>
    <s v="spaces"/>
    <d v="2015-02-27T08:19:54"/>
    <d v="2015-04-28T07:19:54"/>
    <n v="5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x v="1"/>
    <s v="theater/spaces"/>
    <n v="25"/>
    <n v="58"/>
    <s v="theater"/>
    <s v="spaces"/>
    <d v="2014-07-23T19:00:10"/>
    <d v="2014-08-27T19:00:10"/>
    <n v="35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x v="1"/>
    <s v="theater/spaces"/>
    <n v="0"/>
    <n v="10"/>
    <s v="theater"/>
    <s v="spaces"/>
    <d v="2017-01-09T16:45:19"/>
    <d v="2017-02-18T16:45:19"/>
    <n v="4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x v="1"/>
    <s v="theater/spaces"/>
    <n v="27"/>
    <n v="70"/>
    <s v="theater"/>
    <s v="spaces"/>
    <d v="2014-09-03T06:17:00"/>
    <d v="2014-10-04T06:17:00"/>
    <n v="3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x v="1"/>
    <s v="theater/spaces"/>
    <n v="5"/>
    <n v="58"/>
    <s v="theater"/>
    <s v="spaces"/>
    <d v="2016-09-01T18:55:34"/>
    <d v="2016-10-31T18:55:34"/>
    <n v="6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x v="1"/>
    <s v="theater/spaces"/>
    <n v="4"/>
    <n v="125"/>
    <s v="theater"/>
    <s v="spaces"/>
    <d v="2015-03-18T09:33:02"/>
    <d v="2015-04-17T09:33:02"/>
    <n v="3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x v="1"/>
    <s v="theater/spaces"/>
    <n v="0"/>
    <n v="0"/>
    <s v="theater"/>
    <s v="spaces"/>
    <d v="2014-07-23T07:10:50"/>
    <d v="2014-09-21T07:10:50"/>
    <n v="6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x v="1"/>
    <s v="theater/spaces"/>
    <n v="3"/>
    <n v="300"/>
    <s v="theater"/>
    <s v="spaces"/>
    <d v="2016-05-06T02:43:47"/>
    <d v="2016-06-05T02:43:47"/>
    <n v="3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x v="1"/>
    <s v="theater/spaces"/>
    <n v="57"/>
    <n v="43"/>
    <s v="theater"/>
    <s v="spaces"/>
    <d v="2015-03-18T04:22:05"/>
    <d v="2015-04-01T04:22:05"/>
    <n v="14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x v="1"/>
    <s v="theater/spaces"/>
    <n v="0"/>
    <n v="1"/>
    <s v="theater"/>
    <s v="spaces"/>
    <d v="2016-05-19T00:59:20"/>
    <d v="2016-05-27T05:12:00"/>
    <n v="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x v="1"/>
    <s v="theater/spaces"/>
    <n v="0"/>
    <n v="775"/>
    <s v="theater"/>
    <s v="spaces"/>
    <d v="2016-06-13T07:35:23"/>
    <d v="2016-07-02T07:35:23"/>
    <n v="1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x v="1"/>
    <s v="theater/spaces"/>
    <n v="0"/>
    <n v="5"/>
    <s v="theater"/>
    <s v="spaces"/>
    <d v="2015-02-24T17:05:32"/>
    <d v="2015-03-26T16:05:32"/>
    <n v="2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x v="1"/>
    <s v="theater/spaces"/>
    <n v="0"/>
    <n v="13"/>
    <s v="theater"/>
    <s v="spaces"/>
    <d v="2016-03-06T14:36:36"/>
    <d v="2016-05-05T13:36:36"/>
    <n v="5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x v="1"/>
    <s v="theater/spaces"/>
    <n v="1"/>
    <n v="10"/>
    <s v="theater"/>
    <s v="spaces"/>
    <d v="2014-07-28T08:18:55"/>
    <d v="2014-09-26T08:18:55"/>
    <n v="6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x v="1"/>
    <s v="theater/spaces"/>
    <n v="58"/>
    <n v="58"/>
    <s v="theater"/>
    <s v="spaces"/>
    <d v="2016-11-04T14:22:12"/>
    <d v="2016-11-09T15:22:12"/>
    <n v="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x v="1"/>
    <s v="theater/spaces"/>
    <n v="68"/>
    <n v="245"/>
    <s v="theater"/>
    <s v="spaces"/>
    <d v="2016-06-09T15:49:58"/>
    <d v="2016-07-09T15:49:58"/>
    <n v="3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x v="1"/>
    <s v="theater/spaces"/>
    <n v="0"/>
    <n v="7"/>
    <s v="theater"/>
    <s v="spaces"/>
    <d v="2014-12-04T10:43:21"/>
    <d v="2015-02-02T10:43:21"/>
    <n v="60"/>
  </r>
  <r>
    <n v="3125"/>
    <s v="N/A (Canceled)"/>
    <s v="N/A"/>
    <n v="1500000"/>
    <n v="0"/>
    <x v="1"/>
    <s v="US"/>
    <s v="USD"/>
    <n v="1452142672"/>
    <n v="1449550672"/>
    <b v="0"/>
    <n v="0"/>
    <x v="1"/>
    <s v="theater/spaces"/>
    <n v="0"/>
    <n v="0"/>
    <s v="theater"/>
    <s v="spaces"/>
    <d v="2015-12-07T20:57:52"/>
    <d v="2016-01-06T20:57:52"/>
    <n v="3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x v="1"/>
    <s v="theater/spaces"/>
    <n v="4"/>
    <n v="61"/>
    <s v="theater"/>
    <s v="spaces"/>
    <d v="2016-02-26T16:26:02"/>
    <d v="2016-03-27T15:26:02"/>
    <n v="2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x v="1"/>
    <s v="theater/spaces"/>
    <n v="0"/>
    <n v="0"/>
    <s v="theater"/>
    <s v="spaces"/>
    <d v="2015-01-30T12:33:49"/>
    <d v="2015-03-01T12:33:49"/>
    <n v="3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x v="1"/>
    <s v="theater/plays"/>
    <n v="109"/>
    <n v="139"/>
    <s v="theater"/>
    <s v="plays"/>
    <d v="2017-02-14T11:49:01"/>
    <d v="2017-03-16T10:49:01"/>
    <n v="2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x v="1"/>
    <s v="theater/plays"/>
    <n v="1"/>
    <n v="10"/>
    <s v="theater"/>
    <s v="plays"/>
    <d v="2017-03-09T12:13:39"/>
    <d v="2017-04-18T11:13:39"/>
    <n v="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x v="1"/>
    <s v="theater/plays"/>
    <n v="4"/>
    <n v="94"/>
    <s v="theater"/>
    <s v="plays"/>
    <d v="2017-03-14T07:21:56"/>
    <d v="2017-04-13T20:59:00"/>
    <n v="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x v="1"/>
    <s v="theater/plays"/>
    <n v="16"/>
    <n v="54"/>
    <s v="theater"/>
    <s v="plays"/>
    <d v="2017-03-09T05:54:05"/>
    <d v="2017-04-08T04:54:05"/>
    <n v="2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x v="1"/>
    <s v="theater/plays"/>
    <n v="0"/>
    <n v="10"/>
    <s v="theater"/>
    <s v="plays"/>
    <d v="2017-02-20T00:24:20"/>
    <d v="2017-04-20T23:24:20"/>
    <n v="5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x v="1"/>
    <s v="theater/plays"/>
    <n v="108"/>
    <n v="34"/>
    <s v="theater"/>
    <s v="plays"/>
    <d v="2017-02-22T05:33:54"/>
    <d v="2017-03-24T04:33:54"/>
    <n v="2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x v="1"/>
    <s v="theater/plays"/>
    <n v="23"/>
    <n v="19"/>
    <s v="theater"/>
    <s v="plays"/>
    <d v="2017-03-06T09:16:59"/>
    <d v="2017-03-27T08:16:59"/>
    <n v="2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x v="1"/>
    <s v="theater/plays"/>
    <n v="21"/>
    <n v="23"/>
    <s v="theater"/>
    <s v="plays"/>
    <d v="2017-03-12T19:38:41"/>
    <d v="2017-04-03T19:38:41"/>
    <n v="2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x v="1"/>
    <s v="theater/plays"/>
    <n v="128"/>
    <n v="29"/>
    <s v="theater"/>
    <s v="plays"/>
    <d v="2017-02-23T03:05:54"/>
    <d v="2017-03-31T14:59:00"/>
    <n v="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x v="1"/>
    <s v="theater/plays"/>
    <n v="3"/>
    <n v="50"/>
    <s v="theater"/>
    <s v="plays"/>
    <d v="2017-03-13T13:14:29"/>
    <d v="2017-05-03T11:12:00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x v="1"/>
    <s v="theater/plays"/>
    <n v="0"/>
    <n v="0"/>
    <s v="theater"/>
    <s v="plays"/>
    <d v="2017-03-15T07:30:07"/>
    <d v="2017-04-03T07:30:07"/>
    <n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x v="1"/>
    <s v="theater/plays"/>
    <n v="5"/>
    <n v="450"/>
    <s v="theater"/>
    <s v="plays"/>
    <d v="2017-02-18T22:29:20"/>
    <d v="2017-03-24T20:33:00"/>
    <n v="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x v="1"/>
    <s v="theater/plays"/>
    <n v="1"/>
    <n v="24"/>
    <s v="theater"/>
    <s v="plays"/>
    <d v="2017-03-08T09:15:03"/>
    <d v="2017-04-07T08:15:03"/>
    <n v="2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x v="1"/>
    <s v="theater/plays"/>
    <n v="52"/>
    <n v="32"/>
    <s v="theater"/>
    <s v="plays"/>
    <d v="2017-03-06T10:04:48"/>
    <d v="2017-04-16T12:00:00"/>
    <n v="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x v="1"/>
    <s v="theater/plays"/>
    <n v="2"/>
    <n v="15"/>
    <s v="theater"/>
    <s v="plays"/>
    <d v="2017-02-17T04:18:59"/>
    <d v="2017-03-19T03:18:59"/>
    <n v="2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x v="1"/>
    <s v="theater/plays"/>
    <n v="0"/>
    <n v="0"/>
    <s v="theater"/>
    <s v="plays"/>
    <d v="2017-03-14T00:35:56"/>
    <d v="2017-04-09T00:35:56"/>
    <n v="2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x v="1"/>
    <s v="theater/plays"/>
    <n v="75"/>
    <n v="251"/>
    <s v="theater"/>
    <s v="plays"/>
    <d v="2017-03-02T04:55:07"/>
    <d v="2017-03-18T22:00:00"/>
    <n v="1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x v="1"/>
    <s v="theater/plays"/>
    <n v="0"/>
    <n v="0"/>
    <s v="theater"/>
    <s v="plays"/>
    <d v="2017-01-26T16:58:54"/>
    <d v="2017-03-27T15:58:54"/>
    <n v="5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x v="1"/>
    <s v="theater/plays"/>
    <n v="11"/>
    <n v="438"/>
    <s v="theater"/>
    <s v="plays"/>
    <d v="2017-03-02T08:22:46"/>
    <d v="2017-04-16T07:22:46"/>
    <n v="4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x v="0"/>
    <s v="theater/plays"/>
    <n v="118"/>
    <n v="110"/>
    <s v="theater"/>
    <s v="plays"/>
    <d v="2014-09-27T15:15:55"/>
    <d v="2014-11-06T16:15:55"/>
    <n v="4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x v="0"/>
    <s v="theater/plays"/>
    <n v="131"/>
    <n v="41"/>
    <s v="theater"/>
    <s v="plays"/>
    <d v="2014-09-09T07:58:04"/>
    <d v="2014-09-30T20:00:00"/>
    <n v="2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x v="0"/>
    <s v="theater/plays"/>
    <n v="104"/>
    <n v="52"/>
    <s v="theater"/>
    <s v="plays"/>
    <d v="2012-11-12T16:25:00"/>
    <d v="2012-12-06T18:00:00"/>
    <n v="2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x v="0"/>
    <s v="theater/plays"/>
    <n v="101"/>
    <n v="34"/>
    <s v="theater"/>
    <s v="plays"/>
    <d v="2010-10-26T22:20:03"/>
    <d v="2011-01-24T20:00:00"/>
    <n v="8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x v="0"/>
    <s v="theater/plays"/>
    <n v="100"/>
    <n v="103"/>
    <s v="theater"/>
    <s v="plays"/>
    <d v="2014-08-11T12:09:34"/>
    <d v="2014-09-10T12:09:34"/>
    <n v="3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x v="0"/>
    <s v="theater/plays"/>
    <n v="106"/>
    <n v="35"/>
    <s v="theater"/>
    <s v="plays"/>
    <d v="2013-10-03T12:49:27"/>
    <d v="2013-11-02T12:49:27"/>
    <n v="3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x v="0"/>
    <s v="theater/plays"/>
    <n v="336"/>
    <n v="42"/>
    <s v="theater"/>
    <s v="plays"/>
    <d v="2011-03-30T19:42:17"/>
    <d v="2011-04-30T20:59:00"/>
    <n v="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x v="0"/>
    <s v="theater/plays"/>
    <n v="113"/>
    <n v="64"/>
    <s v="theater"/>
    <s v="plays"/>
    <d v="2012-03-02T13:00:58"/>
    <d v="2012-04-01T12:00:58"/>
    <n v="2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x v="0"/>
    <s v="theater/plays"/>
    <n v="189"/>
    <n v="31"/>
    <s v="theater"/>
    <s v="plays"/>
    <d v="2012-11-20T03:58:45"/>
    <d v="2012-12-20T03:58:45"/>
    <n v="3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x v="0"/>
    <s v="theater/plays"/>
    <n v="102"/>
    <n v="63"/>
    <s v="theater"/>
    <s v="plays"/>
    <d v="2012-04-27T14:52:24"/>
    <d v="2012-06-01T14:52:24"/>
    <n v="3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x v="0"/>
    <s v="theater/plays"/>
    <n v="101"/>
    <n v="99"/>
    <s v="theater"/>
    <s v="plays"/>
    <d v="2014-07-09T10:55:05"/>
    <d v="2014-07-18T21:00:00"/>
    <n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x v="0"/>
    <s v="theater/plays"/>
    <n v="114"/>
    <n v="83"/>
    <s v="theater"/>
    <s v="plays"/>
    <d v="2013-06-22T12:09:12"/>
    <d v="2013-07-22T12:09:12"/>
    <n v="3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x v="0"/>
    <s v="theater/plays"/>
    <n v="133"/>
    <n v="39"/>
    <s v="theater"/>
    <s v="plays"/>
    <d v="2011-12-06T17:36:01"/>
    <d v="2012-01-18T15:00:00"/>
    <n v="4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x v="0"/>
    <s v="theater/plays"/>
    <n v="102"/>
    <n v="80"/>
    <s v="theater"/>
    <s v="plays"/>
    <d v="2014-07-20T22:21:27"/>
    <d v="2014-08-12T20:59:00"/>
    <n v="22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x v="0"/>
    <s v="theater/plays"/>
    <n v="105"/>
    <n v="28"/>
    <s v="theater"/>
    <s v="plays"/>
    <d v="2014-09-15T04:52:02"/>
    <d v="2014-10-15T04:52:02"/>
    <n v="3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x v="0"/>
    <s v="theater/plays"/>
    <n v="127"/>
    <n v="81"/>
    <s v="theater"/>
    <s v="plays"/>
    <d v="2014-06-09T08:27:42"/>
    <d v="2014-07-06T18:00:00"/>
    <n v="2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x v="0"/>
    <s v="theater/plays"/>
    <n v="111"/>
    <n v="201"/>
    <s v="theater"/>
    <s v="plays"/>
    <d v="2014-05-16T10:05:25"/>
    <d v="2014-06-15T10:05:25"/>
    <n v="3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x v="0"/>
    <s v="theater/plays"/>
    <n v="107"/>
    <n v="38"/>
    <s v="theater"/>
    <s v="plays"/>
    <d v="2014-05-07T11:20:15"/>
    <d v="2014-06-09T11:20:15"/>
    <n v="3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x v="0"/>
    <s v="theater/plays"/>
    <n v="163"/>
    <n v="58"/>
    <s v="theater"/>
    <s v="plays"/>
    <d v="2011-04-10T19:49:20"/>
    <d v="2011-05-02T19:59:00"/>
    <n v="2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x v="0"/>
    <s v="theater/plays"/>
    <n v="160"/>
    <n v="60"/>
    <s v="theater"/>
    <s v="plays"/>
    <d v="2014-10-28T08:35:53"/>
    <d v="2014-11-25T23:59:00"/>
    <n v="28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x v="0"/>
    <s v="theater/plays"/>
    <n v="116"/>
    <n v="63"/>
    <s v="theater"/>
    <s v="plays"/>
    <d v="2014-07-18T20:13:01"/>
    <d v="2014-08-01T20:13:01"/>
    <n v="1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x v="0"/>
    <s v="theater/plays"/>
    <n v="124"/>
    <n v="51"/>
    <s v="theater"/>
    <s v="plays"/>
    <d v="2014-05-12T18:32:33"/>
    <d v="2014-06-13T14:00:00"/>
    <n v="3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x v="0"/>
    <s v="theater/plays"/>
    <n v="103"/>
    <n v="101"/>
    <s v="theater"/>
    <s v="plays"/>
    <d v="2013-11-13T09:42:41"/>
    <d v="2013-12-12T20:59:00"/>
    <n v="2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x v="0"/>
    <s v="theater/plays"/>
    <n v="112"/>
    <n v="32"/>
    <s v="theater"/>
    <s v="plays"/>
    <d v="2014-05-29T17:55:44"/>
    <d v="2014-07-01T20:00:00"/>
    <n v="3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x v="0"/>
    <s v="theater/plays"/>
    <n v="109"/>
    <n v="65"/>
    <s v="theater"/>
    <s v="plays"/>
    <d v="2016-04-06T06:35:58"/>
    <d v="2016-05-06T06:35:58"/>
    <n v="3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x v="0"/>
    <s v="theater/plays"/>
    <n v="115"/>
    <n v="79"/>
    <s v="theater"/>
    <s v="plays"/>
    <d v="2012-01-15T09:31:08"/>
    <d v="2012-02-14T09:31:08"/>
    <n v="3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x v="0"/>
    <s v="theater/plays"/>
    <n v="103"/>
    <n v="139"/>
    <s v="theater"/>
    <s v="plays"/>
    <d v="2014-08-27T13:04:52"/>
    <d v="2014-09-26T13:04:52"/>
    <n v="3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x v="0"/>
    <s v="theater/plays"/>
    <n v="101"/>
    <n v="132"/>
    <s v="theater"/>
    <s v="plays"/>
    <d v="2014-08-11T12:45:08"/>
    <d v="2014-08-25T12:45:08"/>
    <n v="1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x v="0"/>
    <s v="theater/plays"/>
    <n v="110"/>
    <n v="91"/>
    <s v="theater"/>
    <s v="plays"/>
    <d v="2010-12-19T13:17:07"/>
    <d v="2011-02-17T13:17:07"/>
    <n v="6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x v="0"/>
    <s v="theater/plays"/>
    <n v="115"/>
    <n v="40"/>
    <s v="theater"/>
    <s v="plays"/>
    <d v="2013-07-22T14:20:31"/>
    <d v="2013-08-18T07:00:00"/>
    <n v="2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x v="0"/>
    <s v="theater/plays"/>
    <n v="117"/>
    <n v="58"/>
    <s v="theater"/>
    <s v="plays"/>
    <d v="2014-05-22T08:00:09"/>
    <d v="2014-06-21T08:00:09"/>
    <n v="3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x v="0"/>
    <s v="theater/plays"/>
    <n v="172"/>
    <n v="33"/>
    <s v="theater"/>
    <s v="plays"/>
    <d v="2014-06-16T06:31:15"/>
    <d v="2014-07-16T06:31:15"/>
    <n v="3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x v="0"/>
    <s v="theater/plays"/>
    <n v="114"/>
    <n v="77"/>
    <s v="theater"/>
    <s v="plays"/>
    <d v="2013-04-11T08:51:11"/>
    <d v="2013-05-06T08:51:11"/>
    <n v="25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x v="0"/>
    <s v="theater/plays"/>
    <n v="120"/>
    <n v="32"/>
    <s v="theater"/>
    <s v="plays"/>
    <d v="2014-05-21T01:54:09"/>
    <d v="2014-06-20T01:54:09"/>
    <n v="3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x v="0"/>
    <s v="theater/plays"/>
    <n v="109"/>
    <n v="36"/>
    <s v="theater"/>
    <s v="plays"/>
    <d v="2014-05-19T23:26:27"/>
    <d v="2014-06-15T08:00:00"/>
    <n v="2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x v="0"/>
    <s v="theater/plays"/>
    <n v="101"/>
    <n v="47"/>
    <s v="theater"/>
    <s v="plays"/>
    <d v="2011-12-06T14:47:01"/>
    <d v="2012-01-31T09:00:00"/>
    <n v="5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x v="0"/>
    <s v="theater/plays"/>
    <n v="109"/>
    <n v="40"/>
    <s v="theater"/>
    <s v="plays"/>
    <d v="2013-08-05T11:04:29"/>
    <d v="2013-08-23T11:04:29"/>
    <n v="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x v="0"/>
    <s v="theater/plays"/>
    <n v="107"/>
    <n v="100"/>
    <s v="theater"/>
    <s v="plays"/>
    <d v="2014-06-01T15:50:31"/>
    <d v="2014-07-01T15:50:31"/>
    <n v="3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x v="0"/>
    <s v="theater/plays"/>
    <n v="100"/>
    <n v="42"/>
    <s v="theater"/>
    <s v="plays"/>
    <d v="2014-07-09T15:27:21"/>
    <d v="2014-07-16T15:27:21"/>
    <n v="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x v="0"/>
    <s v="theater/plays"/>
    <n v="102"/>
    <n v="47"/>
    <s v="theater"/>
    <s v="plays"/>
    <d v="2014-08-17T14:10:38"/>
    <d v="2014-09-16T13:00:00"/>
    <n v="2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x v="0"/>
    <s v="theater/plays"/>
    <n v="116"/>
    <n v="71"/>
    <s v="theater"/>
    <s v="plays"/>
    <d v="2014-07-15T07:59:33"/>
    <d v="2014-08-04T07:59:33"/>
    <n v="2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x v="1"/>
    <s v="theater/musical"/>
    <n v="65"/>
    <n v="14"/>
    <s v="theater"/>
    <s v="musical"/>
    <d v="2015-05-20T01:58:22"/>
    <d v="2015-06-10T01:58:22"/>
    <n v="2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x v="1"/>
    <s v="theater/musical"/>
    <n v="12"/>
    <n v="357"/>
    <s v="theater"/>
    <s v="musical"/>
    <d v="2015-04-24T00:18:52"/>
    <d v="2015-05-24T00:18:52"/>
    <n v="3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x v="1"/>
    <s v="theater/musical"/>
    <n v="0"/>
    <n v="0"/>
    <s v="theater"/>
    <s v="musical"/>
    <d v="2016-11-08T19:37:55"/>
    <d v="2016-12-08T20:37:55"/>
    <n v="3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x v="1"/>
    <s v="theater/musical"/>
    <n v="4"/>
    <n v="38"/>
    <s v="theater"/>
    <s v="musical"/>
    <d v="2016-06-17T10:07:49"/>
    <d v="2016-08-16T10:07:49"/>
    <n v="6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x v="1"/>
    <s v="theater/musical"/>
    <n v="1"/>
    <n v="13"/>
    <s v="theater"/>
    <s v="musical"/>
    <d v="2015-01-14T14:34:19"/>
    <d v="2015-02-28T14:00:00"/>
    <n v="44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x v="1"/>
    <s v="theater/musical"/>
    <n v="12"/>
    <n v="24"/>
    <s v="theater"/>
    <s v="musical"/>
    <d v="2015-01-06T15:14:16"/>
    <d v="2015-02-20T15:14:16"/>
    <n v="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x v="1"/>
    <s v="theater/musical"/>
    <n v="0"/>
    <n v="0"/>
    <s v="theater"/>
    <s v="musical"/>
    <d v="2015-06-26T17:29:58"/>
    <d v="2015-07-26T17:29:58"/>
    <n v="3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x v="1"/>
    <s v="theater/musical"/>
    <n v="59"/>
    <n v="53"/>
    <s v="theater"/>
    <s v="musical"/>
    <d v="2015-01-13T06:15:42"/>
    <d v="2015-02-12T06:15:42"/>
    <n v="3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x v="1"/>
    <s v="theater/musical"/>
    <n v="0"/>
    <n v="300"/>
    <s v="theater"/>
    <s v="musical"/>
    <d v="2015-06-02T06:21:15"/>
    <d v="2015-08-01T06:00:00"/>
    <n v="5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x v="1"/>
    <s v="theater/musical"/>
    <n v="11"/>
    <n v="286"/>
    <s v="theater"/>
    <s v="musical"/>
    <d v="2015-01-05T03:50:18"/>
    <d v="2015-02-04T03:50:18"/>
    <n v="3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x v="1"/>
    <s v="theater/musical"/>
    <n v="0"/>
    <n v="37"/>
    <s v="theater"/>
    <s v="musical"/>
    <d v="2015-01-09T02:11:17"/>
    <d v="2015-02-16T02:11:17"/>
    <n v="3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x v="1"/>
    <s v="theater/musical"/>
    <n v="52"/>
    <n v="49"/>
    <s v="theater"/>
    <s v="musical"/>
    <d v="2014-08-07T10:16:58"/>
    <d v="2014-09-06T13:00:00"/>
    <n v="3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x v="1"/>
    <s v="theater/musical"/>
    <n v="0"/>
    <n v="1"/>
    <s v="theater"/>
    <s v="musical"/>
    <d v="2016-03-30T23:41:41"/>
    <d v="2016-04-29T21:34:00"/>
    <n v="2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x v="1"/>
    <s v="theater/musical"/>
    <n v="1"/>
    <n v="13"/>
    <s v="theater"/>
    <s v="musical"/>
    <d v="2014-08-10T10:24:37"/>
    <d v="2014-08-31T10:24:37"/>
    <n v="2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x v="1"/>
    <s v="theater/musical"/>
    <n v="55"/>
    <n v="109"/>
    <s v="theater"/>
    <s v="musical"/>
    <d v="2015-10-16T12:29:06"/>
    <d v="2015-12-13T21:59:00"/>
    <n v="5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x v="1"/>
    <s v="theater/musical"/>
    <n v="25"/>
    <n v="42"/>
    <s v="theater"/>
    <s v="musical"/>
    <d v="2015-08-26T15:43:42"/>
    <d v="2015-09-25T15:43:42"/>
    <n v="3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x v="1"/>
    <s v="theater/musical"/>
    <n v="0"/>
    <n v="0"/>
    <s v="theater"/>
    <s v="musical"/>
    <d v="2015-06-17T08:27:59"/>
    <d v="2015-07-17T08:14:00"/>
    <n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x v="1"/>
    <s v="theater/musical"/>
    <n v="3"/>
    <n v="23"/>
    <s v="theater"/>
    <s v="musical"/>
    <d v="2015-04-01T00:59:32"/>
    <d v="2015-05-01T00:59:32"/>
    <n v="3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x v="1"/>
    <s v="theater/musical"/>
    <n v="0"/>
    <n v="0"/>
    <s v="theater"/>
    <s v="musical"/>
    <d v="2015-08-19T22:37:31"/>
    <d v="2015-09-18T22:37:31"/>
    <n v="3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x v="1"/>
    <s v="theater/musical"/>
    <n v="46"/>
    <n v="71"/>
    <s v="theater"/>
    <s v="musical"/>
    <d v="2015-02-21T22:40:07"/>
    <d v="2015-04-22T21:40:07"/>
    <n v="5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x v="0"/>
    <s v="theater/plays"/>
    <n v="104"/>
    <n v="63"/>
    <s v="theater"/>
    <s v="plays"/>
    <d v="2014-07-07T06:31:17"/>
    <d v="2014-07-28T06:31:17"/>
    <n v="2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x v="0"/>
    <s v="theater/plays"/>
    <n v="119"/>
    <n v="50"/>
    <s v="theater"/>
    <s v="plays"/>
    <d v="2014-05-19T07:17:38"/>
    <d v="2014-06-20T15:00:00"/>
    <n v="3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x v="0"/>
    <s v="theater/plays"/>
    <n v="126"/>
    <n v="63"/>
    <s v="theater"/>
    <s v="plays"/>
    <d v="2012-04-14T14:28:39"/>
    <d v="2012-05-31T19:59:00"/>
    <n v="4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x v="0"/>
    <s v="theater/plays"/>
    <n v="120"/>
    <n v="86"/>
    <s v="theater"/>
    <s v="plays"/>
    <d v="2014-07-14T06:04:40"/>
    <d v="2014-08-14T18:00:00"/>
    <n v="3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x v="0"/>
    <s v="theater/plays"/>
    <n v="126"/>
    <n v="54"/>
    <s v="theater"/>
    <s v="plays"/>
    <d v="2014-07-09T11:05:51"/>
    <d v="2014-08-08T11:05:51"/>
    <n v="3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x v="0"/>
    <s v="theater/plays"/>
    <n v="100"/>
    <n v="128"/>
    <s v="theater"/>
    <s v="plays"/>
    <d v="2015-06-16T10:19:19"/>
    <d v="2015-07-26T10:19:19"/>
    <n v="4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x v="0"/>
    <s v="theater/plays"/>
    <n v="102"/>
    <n v="107"/>
    <s v="theater"/>
    <s v="plays"/>
    <d v="2015-11-29T11:01:13"/>
    <d v="2016-01-05T15:55:00"/>
    <n v="3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x v="0"/>
    <s v="theater/plays"/>
    <n v="100"/>
    <n v="262"/>
    <s v="theater"/>
    <s v="plays"/>
    <d v="2015-08-03T07:57:51"/>
    <d v="2015-09-09T19:59:00"/>
    <n v="37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x v="0"/>
    <s v="theater/plays"/>
    <n v="100"/>
    <n v="57"/>
    <s v="theater"/>
    <s v="plays"/>
    <d v="2015-06-10T03:06:11"/>
    <d v="2015-07-11T06:30:00"/>
    <n v="3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x v="0"/>
    <s v="theater/plays"/>
    <n v="116"/>
    <n v="50"/>
    <s v="theater"/>
    <s v="plays"/>
    <d v="2016-10-05T05:06:24"/>
    <d v="2016-11-04T05:06:24"/>
    <n v="3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x v="0"/>
    <s v="theater/plays"/>
    <n v="102"/>
    <n v="67"/>
    <s v="theater"/>
    <s v="plays"/>
    <d v="2014-11-27T16:03:06"/>
    <d v="2014-12-30T16:00:00"/>
    <n v="32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x v="0"/>
    <s v="theater/plays"/>
    <n v="100"/>
    <n v="168"/>
    <s v="theater"/>
    <s v="plays"/>
    <d v="2015-02-15T15:35:47"/>
    <d v="2015-03-22T14:35:47"/>
    <n v="3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x v="0"/>
    <s v="theater/plays"/>
    <n v="101"/>
    <n v="256"/>
    <s v="theater"/>
    <s v="plays"/>
    <d v="2017-02-06T12:00:04"/>
    <d v="2017-03-12T13:00:00"/>
    <n v="3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x v="0"/>
    <s v="theater/plays"/>
    <n v="103"/>
    <n v="37"/>
    <s v="theater"/>
    <s v="plays"/>
    <d v="2015-05-31T08:43:23"/>
    <d v="2015-07-05T08:43:23"/>
    <n v="3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x v="0"/>
    <s v="theater/plays"/>
    <n v="125"/>
    <n v="37"/>
    <s v="theater"/>
    <s v="plays"/>
    <d v="2015-09-23T05:58:17"/>
    <d v="2015-10-24T13:29:00"/>
    <n v="3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x v="0"/>
    <s v="theater/plays"/>
    <n v="110"/>
    <n v="46"/>
    <s v="theater"/>
    <s v="plays"/>
    <d v="2015-07-21T12:02:56"/>
    <d v="2015-08-20T12:02:56"/>
    <n v="3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x v="0"/>
    <s v="theater/plays"/>
    <n v="102"/>
    <n v="142"/>
    <s v="theater"/>
    <s v="plays"/>
    <d v="2016-11-23T12:25:13"/>
    <d v="2017-01-09T21:00:00"/>
    <n v="4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x v="0"/>
    <s v="theater/plays"/>
    <n v="102"/>
    <n v="52"/>
    <s v="theater"/>
    <s v="plays"/>
    <d v="2016-05-13T05:25:38"/>
    <d v="2016-06-03T13:00:00"/>
    <n v="2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x v="0"/>
    <s v="theater/plays"/>
    <n v="104"/>
    <n v="60"/>
    <s v="theater"/>
    <s v="plays"/>
    <d v="2015-09-30T06:00:12"/>
    <d v="2015-10-30T06:00:12"/>
    <n v="3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x v="0"/>
    <s v="theater/plays"/>
    <n v="125"/>
    <n v="50"/>
    <s v="theater"/>
    <s v="plays"/>
    <d v="2016-12-18T13:10:36"/>
    <d v="2017-01-17T13:10:36"/>
    <n v="3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x v="0"/>
    <s v="theater/plays"/>
    <n v="102"/>
    <n v="194"/>
    <s v="theater"/>
    <s v="plays"/>
    <d v="2015-11-15T09:01:24"/>
    <d v="2015-12-16T20:59:00"/>
    <n v="3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x v="0"/>
    <s v="theater/plays"/>
    <n v="108"/>
    <n v="107"/>
    <s v="theater"/>
    <s v="plays"/>
    <d v="2014-10-20T22:59:58"/>
    <d v="2014-11-19T23:59:58"/>
    <n v="3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x v="0"/>
    <s v="theater/plays"/>
    <n v="110"/>
    <n v="77"/>
    <s v="theater"/>
    <s v="plays"/>
    <d v="2014-09-15T20:02:06"/>
    <d v="2014-09-30T19:59:00"/>
    <n v="1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x v="0"/>
    <s v="theater/plays"/>
    <n v="161"/>
    <n v="58"/>
    <s v="theater"/>
    <s v="plays"/>
    <d v="2016-03-17T14:39:07"/>
    <d v="2016-04-16T14:39:07"/>
    <n v="3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x v="0"/>
    <s v="theater/plays"/>
    <n v="131"/>
    <n v="50"/>
    <s v="theater"/>
    <s v="plays"/>
    <d v="2016-04-03T11:31:57"/>
    <d v="2016-05-03T19:59:00"/>
    <n v="3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x v="0"/>
    <s v="theater/plays"/>
    <n v="119"/>
    <n v="97"/>
    <s v="theater"/>
    <s v="plays"/>
    <d v="2017-01-31T11:19:15"/>
    <d v="2017-03-02T11:19:15"/>
    <n v="3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x v="0"/>
    <s v="theater/plays"/>
    <n v="100"/>
    <n v="35"/>
    <s v="theater"/>
    <s v="plays"/>
    <d v="2016-12-30T10:56:48"/>
    <d v="2017-02-01T15:31:00"/>
    <n v="3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x v="0"/>
    <s v="theater/plays"/>
    <n v="103"/>
    <n v="86"/>
    <s v="theater"/>
    <s v="plays"/>
    <d v="2016-06-01T00:20:51"/>
    <d v="2016-07-01T00:20:51"/>
    <n v="3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x v="0"/>
    <s v="theater/plays"/>
    <n v="101"/>
    <n v="183"/>
    <s v="theater"/>
    <s v="plays"/>
    <d v="2016-11-28T14:00:33"/>
    <d v="2016-12-28T14:00:33"/>
    <n v="3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x v="0"/>
    <s v="theater/plays"/>
    <n v="101"/>
    <n v="131"/>
    <s v="theater"/>
    <s v="plays"/>
    <d v="2015-09-05T03:23:04"/>
    <d v="2015-09-28T19:59:00"/>
    <n v="2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x v="0"/>
    <s v="theater/plays"/>
    <n v="112"/>
    <n v="40"/>
    <s v="theater"/>
    <s v="plays"/>
    <d v="2015-06-01T04:14:58"/>
    <d v="2015-07-01T04:14:58"/>
    <n v="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x v="0"/>
    <s v="theater/plays"/>
    <n v="106"/>
    <n v="60"/>
    <s v="theater"/>
    <s v="plays"/>
    <d v="2015-09-30T18:08:13"/>
    <d v="2015-10-25T15:59:00"/>
    <n v="2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x v="0"/>
    <s v="theater/plays"/>
    <n v="101"/>
    <n v="89"/>
    <s v="theater"/>
    <s v="plays"/>
    <d v="2017-01-19T08:39:08"/>
    <d v="2017-02-16T15:00:00"/>
    <n v="2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x v="0"/>
    <s v="theater/plays"/>
    <n v="115"/>
    <n v="59"/>
    <s v="theater"/>
    <s v="plays"/>
    <d v="2014-09-10T23:47:50"/>
    <d v="2014-10-13T22:59:00"/>
    <n v="3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x v="0"/>
    <s v="theater/plays"/>
    <n v="127"/>
    <n v="70"/>
    <s v="theater"/>
    <s v="plays"/>
    <d v="2014-08-20T10:08:12"/>
    <d v="2014-09-19T10:08:12"/>
    <n v="3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x v="0"/>
    <s v="theater/plays"/>
    <n v="103"/>
    <n v="116"/>
    <s v="theater"/>
    <s v="plays"/>
    <d v="2015-09-14T18:19:22"/>
    <d v="2015-10-08T16:00:00"/>
    <n v="2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x v="0"/>
    <s v="theater/plays"/>
    <n v="103"/>
    <n v="24"/>
    <s v="theater"/>
    <s v="plays"/>
    <d v="2016-11-01T08:39:42"/>
    <d v="2016-12-01T09:39:42"/>
    <n v="3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x v="0"/>
    <s v="theater/plays"/>
    <n v="104"/>
    <n v="81"/>
    <s v="theater"/>
    <s v="plays"/>
    <d v="2015-05-11T06:24:18"/>
    <d v="2015-06-11T18:00:00"/>
    <n v="31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x v="0"/>
    <s v="theater/plays"/>
    <n v="111"/>
    <n v="58"/>
    <s v="theater"/>
    <s v="plays"/>
    <d v="2015-08-14T03:20:00"/>
    <d v="2015-09-11T19:59:00"/>
    <n v="2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x v="0"/>
    <s v="theater/plays"/>
    <n v="106"/>
    <n v="46"/>
    <s v="theater"/>
    <s v="plays"/>
    <d v="2015-06-12T02:25:12"/>
    <d v="2015-07-12T02:25:12"/>
    <n v="3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x v="0"/>
    <s v="theater/plays"/>
    <n v="101"/>
    <n v="60"/>
    <s v="theater"/>
    <s v="plays"/>
    <d v="2015-03-05T13:19:17"/>
    <d v="2015-04-04T12:19:17"/>
    <n v="2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x v="0"/>
    <s v="theater/plays"/>
    <n v="105"/>
    <n v="66"/>
    <s v="theater"/>
    <s v="plays"/>
    <d v="2015-05-21T09:55:14"/>
    <d v="2015-06-20T09:55:14"/>
    <n v="3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x v="0"/>
    <s v="theater/plays"/>
    <n v="102"/>
    <n v="119"/>
    <s v="theater"/>
    <s v="plays"/>
    <d v="2014-10-06T09:48:44"/>
    <d v="2014-11-05T10:48:44"/>
    <n v="3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x v="0"/>
    <s v="theater/plays"/>
    <n v="111"/>
    <n v="83"/>
    <s v="theater"/>
    <s v="plays"/>
    <d v="2015-05-22T09:32:46"/>
    <d v="2015-06-21T09:32:46"/>
    <n v="3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x v="0"/>
    <s v="theater/plays"/>
    <n v="128"/>
    <n v="58"/>
    <s v="theater"/>
    <s v="plays"/>
    <d v="2016-08-08T03:20:40"/>
    <d v="2016-09-07T03:20:40"/>
    <n v="3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x v="0"/>
    <s v="theater/plays"/>
    <n v="102"/>
    <n v="177"/>
    <s v="theater"/>
    <s v="plays"/>
    <d v="2016-08-20T05:50:28"/>
    <d v="2016-09-07T19:45:00"/>
    <n v="1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x v="0"/>
    <s v="theater/plays"/>
    <n v="101"/>
    <n v="71"/>
    <s v="theater"/>
    <s v="plays"/>
    <d v="2015-02-23T18:03:29"/>
    <d v="2015-03-25T17:03:29"/>
    <n v="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x v="0"/>
    <s v="theater/plays"/>
    <n v="175"/>
    <n v="29"/>
    <s v="theater"/>
    <s v="plays"/>
    <d v="2014-09-07T10:26:15"/>
    <d v="2014-10-07T10:26:15"/>
    <n v="3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x v="0"/>
    <s v="theater/plays"/>
    <n v="128"/>
    <n v="73"/>
    <s v="theater"/>
    <s v="plays"/>
    <d v="2015-05-20T05:46:17"/>
    <d v="2015-06-10T19:59:00"/>
    <n v="2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x v="0"/>
    <s v="theater/plays"/>
    <n v="106"/>
    <n v="52"/>
    <s v="theater"/>
    <s v="plays"/>
    <d v="2017-01-23T05:25:52"/>
    <d v="2017-02-22T05:25:52"/>
    <n v="3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x v="0"/>
    <s v="theater/plays"/>
    <n v="105"/>
    <n v="98"/>
    <s v="theater"/>
    <s v="plays"/>
    <d v="2014-12-09T13:17:41"/>
    <d v="2015-01-08T13:17:41"/>
    <n v="3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x v="0"/>
    <s v="theater/plays"/>
    <n v="106"/>
    <n v="252"/>
    <s v="theater"/>
    <s v="plays"/>
    <d v="2016-09-01T10:15:45"/>
    <d v="2016-09-30T19:59:00"/>
    <n v="2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x v="0"/>
    <s v="theater/plays"/>
    <n v="109"/>
    <n v="75"/>
    <s v="theater"/>
    <s v="plays"/>
    <d v="2015-10-26T08:08:38"/>
    <d v="2015-11-30T09:08:38"/>
    <n v="3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x v="0"/>
    <s v="theater/plays"/>
    <n v="100"/>
    <n v="68"/>
    <s v="theater"/>
    <s v="plays"/>
    <d v="2015-06-16T09:24:36"/>
    <d v="2015-07-16T09:24:36"/>
    <n v="3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x v="0"/>
    <s v="theater/plays"/>
    <n v="103"/>
    <n v="94"/>
    <s v="theater"/>
    <s v="plays"/>
    <d v="2014-11-20T23:34:22"/>
    <d v="2014-12-21T20:00:00"/>
    <n v="3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x v="0"/>
    <s v="theater/plays"/>
    <n v="112"/>
    <n v="41"/>
    <s v="theater"/>
    <s v="plays"/>
    <d v="2015-10-07T04:23:08"/>
    <d v="2015-10-30T13:00:00"/>
    <n v="2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x v="0"/>
    <s v="theater/plays"/>
    <n v="103"/>
    <n v="53"/>
    <s v="theater"/>
    <s v="plays"/>
    <d v="2015-01-12T11:12:18"/>
    <d v="2015-01-28T14:00:00"/>
    <n v="1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x v="0"/>
    <s v="theater/plays"/>
    <n v="164"/>
    <n v="70"/>
    <s v="theater"/>
    <s v="plays"/>
    <d v="2015-11-03T09:05:15"/>
    <d v="2015-12-03T09:00:00"/>
    <n v="2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x v="0"/>
    <s v="theater/plays"/>
    <n v="131"/>
    <n v="48"/>
    <s v="theater"/>
    <s v="plays"/>
    <d v="2015-05-12T04:52:02"/>
    <d v="2015-06-12T13:00:00"/>
    <n v="3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x v="0"/>
    <s v="theater/plays"/>
    <n v="102"/>
    <n v="53"/>
    <s v="theater"/>
    <s v="plays"/>
    <d v="2015-06-17T10:11:00"/>
    <d v="2015-07-17T10:11:00"/>
    <n v="3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x v="0"/>
    <s v="theater/plays"/>
    <n v="128"/>
    <n v="61"/>
    <s v="theater"/>
    <s v="plays"/>
    <d v="2016-08-08T13:42:08"/>
    <d v="2016-08-24T13:42:08"/>
    <n v="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x v="0"/>
    <s v="theater/plays"/>
    <n v="102"/>
    <n v="116"/>
    <s v="theater"/>
    <s v="plays"/>
    <d v="2015-05-13T01:29:57"/>
    <d v="2015-06-16T03:00:00"/>
    <n v="3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x v="0"/>
    <s v="theater/plays"/>
    <n v="102"/>
    <n v="61"/>
    <s v="theater"/>
    <s v="plays"/>
    <d v="2015-06-12T04:47:45"/>
    <d v="2015-07-12T04:47:45"/>
    <n v="3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x v="0"/>
    <s v="theater/plays"/>
    <n v="130"/>
    <n v="38"/>
    <s v="theater"/>
    <s v="plays"/>
    <d v="2014-10-03T02:29:35"/>
    <d v="2014-11-02T03:29:35"/>
    <n v="3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x v="0"/>
    <s v="theater/plays"/>
    <n v="154"/>
    <n v="107"/>
    <s v="theater"/>
    <s v="plays"/>
    <d v="2015-10-07T04:00:09"/>
    <d v="2015-11-06T05:00:09"/>
    <n v="3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x v="0"/>
    <s v="theater/plays"/>
    <n v="107"/>
    <n v="205"/>
    <s v="theater"/>
    <s v="plays"/>
    <d v="2016-08-29T11:14:02"/>
    <d v="2016-09-14T11:00:00"/>
    <n v="1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x v="0"/>
    <s v="theater/plays"/>
    <n v="101"/>
    <n v="55"/>
    <s v="theater"/>
    <s v="plays"/>
    <d v="2016-01-31T08:54:32"/>
    <d v="2016-03-15T13:00:00"/>
    <n v="4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x v="0"/>
    <s v="theater/plays"/>
    <n v="100"/>
    <n v="150"/>
    <s v="theater"/>
    <s v="plays"/>
    <d v="2015-01-13T13:07:51"/>
    <d v="2015-02-08T20:30:00"/>
    <n v="2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x v="0"/>
    <s v="theater/plays"/>
    <n v="117"/>
    <n v="53"/>
    <s v="theater"/>
    <s v="plays"/>
    <d v="2016-02-26T14:47:59"/>
    <d v="2016-03-31T19:59:00"/>
    <n v="3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x v="0"/>
    <s v="theater/plays"/>
    <n v="109"/>
    <n v="54"/>
    <s v="theater"/>
    <s v="plays"/>
    <d v="2014-10-19T08:23:26"/>
    <d v="2014-11-18T09:23:26"/>
    <n v="3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x v="0"/>
    <s v="theater/plays"/>
    <n v="103"/>
    <n v="76"/>
    <s v="theater"/>
    <s v="plays"/>
    <d v="2015-04-30T12:21:43"/>
    <d v="2015-05-30T12:21:43"/>
    <n v="3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x v="0"/>
    <s v="theater/plays"/>
    <n v="114"/>
    <n v="105"/>
    <s v="theater"/>
    <s v="plays"/>
    <d v="2016-03-01T18:27:39"/>
    <d v="2016-03-31T17:27:39"/>
    <n v="2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x v="0"/>
    <s v="theater/plays"/>
    <n v="103"/>
    <n v="69"/>
    <s v="theater"/>
    <s v="plays"/>
    <d v="2015-04-27T10:09:58"/>
    <d v="2015-05-31T21:00:00"/>
    <n v="3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x v="0"/>
    <s v="theater/plays"/>
    <n v="122"/>
    <n v="129"/>
    <s v="theater"/>
    <s v="plays"/>
    <d v="2015-08-02T16:28:25"/>
    <d v="2015-09-01T16:28:25"/>
    <n v="3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x v="0"/>
    <s v="theater/plays"/>
    <n v="103"/>
    <n v="134"/>
    <s v="theater"/>
    <s v="plays"/>
    <d v="2016-03-15T20:39:48"/>
    <d v="2016-04-28T20:39:48"/>
    <n v="4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x v="0"/>
    <s v="theater/plays"/>
    <n v="105"/>
    <n v="18"/>
    <s v="theater"/>
    <s v="plays"/>
    <d v="2016-01-10T09:51:38"/>
    <d v="2016-02-10T13:00:00"/>
    <n v="3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x v="0"/>
    <s v="theater/plays"/>
    <n v="102"/>
    <n v="203"/>
    <s v="theater"/>
    <s v="plays"/>
    <d v="2016-01-11T13:14:13"/>
    <d v="2016-01-28T21:59:00"/>
    <n v="17"/>
  </r>
  <r>
    <n v="3285"/>
    <s v="By Morning"/>
    <s v="A new play by Matthew Gasda"/>
    <n v="4999"/>
    <n v="5604"/>
    <x v="0"/>
    <s v="US"/>
    <s v="USD"/>
    <n v="1488258000"/>
    <n v="1485556626"/>
    <b v="0"/>
    <n v="81"/>
    <x v="0"/>
    <s v="theater/plays"/>
    <n v="112"/>
    <n v="69"/>
    <s v="theater"/>
    <s v="plays"/>
    <d v="2017-01-27T14:37:06"/>
    <d v="2017-02-27T21:00:00"/>
    <n v="3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x v="0"/>
    <s v="theater/plays"/>
    <n v="102"/>
    <n v="125"/>
    <s v="theater"/>
    <s v="plays"/>
    <d v="2016-07-16T12:09:42"/>
    <d v="2016-08-15T12:09:42"/>
    <n v="3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x v="0"/>
    <s v="theater/plays"/>
    <n v="100"/>
    <n v="74"/>
    <s v="theater"/>
    <s v="plays"/>
    <d v="2015-11-03T10:00:28"/>
    <d v="2015-11-28T10:00:28"/>
    <n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x v="0"/>
    <s v="theater/plays"/>
    <n v="100"/>
    <n v="48"/>
    <s v="theater"/>
    <s v="plays"/>
    <d v="2016-05-15T10:35:15"/>
    <d v="2016-06-20T15:00:00"/>
    <n v="3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x v="0"/>
    <s v="theater/plays"/>
    <n v="133"/>
    <n v="27"/>
    <s v="theater"/>
    <s v="plays"/>
    <d v="2017-01-23T00:50:02"/>
    <d v="2017-02-20T00:50:02"/>
    <n v="2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x v="0"/>
    <s v="theater/plays"/>
    <n v="121"/>
    <n v="34"/>
    <s v="theater"/>
    <s v="plays"/>
    <d v="2017-02-09T04:21:31"/>
    <d v="2017-03-11T04:21:31"/>
    <n v="3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x v="0"/>
    <s v="theater/plays"/>
    <n v="114"/>
    <n v="41"/>
    <s v="theater"/>
    <s v="plays"/>
    <d v="2015-08-16T08:51:40"/>
    <d v="2015-09-16T19:59:00"/>
    <n v="3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x v="0"/>
    <s v="theater/plays"/>
    <n v="286"/>
    <n v="19"/>
    <s v="theater"/>
    <s v="plays"/>
    <d v="2015-10-05T10:29:08"/>
    <d v="2015-12-04T11:29:08"/>
    <n v="6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x v="0"/>
    <s v="theater/plays"/>
    <n v="170"/>
    <n v="84"/>
    <s v="theater"/>
    <s v="plays"/>
    <d v="2017-02-02T02:12:32"/>
    <d v="2017-03-04T02:12:32"/>
    <n v="3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x v="0"/>
    <s v="theater/plays"/>
    <n v="118"/>
    <n v="30"/>
    <s v="theater"/>
    <s v="plays"/>
    <d v="2015-05-17T04:59:14"/>
    <d v="2015-06-16T04:59:14"/>
    <n v="3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x v="0"/>
    <s v="theater/plays"/>
    <n v="103"/>
    <n v="27"/>
    <s v="theater"/>
    <s v="plays"/>
    <d v="2016-08-27T02:37:09"/>
    <d v="2016-09-26T02:37:09"/>
    <n v="3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x v="0"/>
    <s v="theater/plays"/>
    <n v="144"/>
    <n v="46"/>
    <s v="theater"/>
    <s v="plays"/>
    <d v="2015-11-01T10:09:32"/>
    <d v="2015-11-22T14:00:00"/>
    <n v="2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x v="0"/>
    <s v="theater/plays"/>
    <n v="100"/>
    <n v="125"/>
    <s v="theater"/>
    <s v="plays"/>
    <d v="2015-07-08T10:30:56"/>
    <d v="2015-07-27T14:59:00"/>
    <n v="1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x v="0"/>
    <s v="theater/plays"/>
    <n v="102"/>
    <n v="141"/>
    <s v="theater"/>
    <s v="plays"/>
    <d v="2015-08-23T14:59:28"/>
    <d v="2015-09-12T16:00:00"/>
    <n v="2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x v="0"/>
    <s v="theater/plays"/>
    <n v="116"/>
    <n v="55"/>
    <s v="theater"/>
    <s v="plays"/>
    <d v="2015-09-14T14:01:03"/>
    <d v="2015-10-14T14:01:03"/>
    <n v="3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x v="0"/>
    <s v="theater/plays"/>
    <n v="136"/>
    <n v="46"/>
    <s v="theater"/>
    <s v="plays"/>
    <d v="2015-04-08T09:51:02"/>
    <d v="2015-04-29T09:51:02"/>
    <n v="2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x v="0"/>
    <s v="theater/plays"/>
    <n v="133"/>
    <n v="57"/>
    <s v="theater"/>
    <s v="plays"/>
    <d v="2016-06-17T09:39:36"/>
    <d v="2016-07-31T22:59:00"/>
    <n v="44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x v="0"/>
    <s v="theater/plays"/>
    <n v="103"/>
    <n v="174"/>
    <s v="theater"/>
    <s v="plays"/>
    <d v="2016-11-07T00:26:16"/>
    <d v="2016-12-07T00:26:16"/>
    <n v="3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x v="0"/>
    <s v="theater/plays"/>
    <n v="116"/>
    <n v="60"/>
    <s v="theater"/>
    <s v="plays"/>
    <d v="2015-02-21T07:38:04"/>
    <d v="2015-03-28T06:38:04"/>
    <n v="3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x v="0"/>
    <s v="theater/plays"/>
    <n v="105"/>
    <n v="90"/>
    <s v="theater"/>
    <s v="plays"/>
    <d v="2016-11-22T06:59:12"/>
    <d v="2016-12-22T06:59:12"/>
    <n v="3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x v="0"/>
    <s v="theater/plays"/>
    <n v="102"/>
    <n v="204"/>
    <s v="theater"/>
    <s v="plays"/>
    <d v="2015-07-01T12:32:28"/>
    <d v="2015-07-31T12:32:28"/>
    <n v="3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x v="0"/>
    <s v="theater/plays"/>
    <n v="175"/>
    <n v="49"/>
    <s v="theater"/>
    <s v="plays"/>
    <d v="2016-05-02T21:15:42"/>
    <d v="2016-06-09T19:00:00"/>
    <n v="37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x v="0"/>
    <s v="theater/plays"/>
    <n v="107"/>
    <n v="53"/>
    <s v="theater"/>
    <s v="plays"/>
    <d v="2016-04-14T17:22:19"/>
    <d v="2016-05-14T17:22:19"/>
    <n v="3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x v="0"/>
    <s v="theater/plays"/>
    <n v="122"/>
    <n v="75"/>
    <s v="theater"/>
    <s v="plays"/>
    <d v="2016-03-23T13:02:45"/>
    <d v="2016-04-13T13:02:45"/>
    <n v="2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x v="0"/>
    <s v="theater/plays"/>
    <n v="159"/>
    <n v="18"/>
    <s v="theater"/>
    <s v="plays"/>
    <d v="2016-09-15T07:36:18"/>
    <d v="2016-10-16T07:36:18"/>
    <n v="3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x v="0"/>
    <s v="theater/plays"/>
    <n v="100"/>
    <n v="210"/>
    <s v="theater"/>
    <s v="plays"/>
    <d v="2015-09-06T14:17:05"/>
    <d v="2015-10-06T14:17:05"/>
    <n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x v="0"/>
    <s v="theater/plays"/>
    <n v="110"/>
    <n v="61"/>
    <s v="theater"/>
    <s v="plays"/>
    <d v="2015-09-16T23:00:10"/>
    <d v="2015-10-16T23:00:10"/>
    <n v="3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x v="0"/>
    <s v="theater/plays"/>
    <n v="100"/>
    <n v="61"/>
    <s v="theater"/>
    <s v="plays"/>
    <d v="2016-10-21T11:25:46"/>
    <d v="2016-11-11T14:00:00"/>
    <n v="2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x v="0"/>
    <s v="theater/plays"/>
    <n v="116"/>
    <n v="80"/>
    <s v="theater"/>
    <s v="plays"/>
    <d v="2016-01-12T21:51:57"/>
    <d v="2016-01-26T17:00:00"/>
    <n v="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x v="0"/>
    <s v="theater/plays"/>
    <n v="211"/>
    <n v="29"/>
    <s v="theater"/>
    <s v="plays"/>
    <d v="2015-04-10T22:25:11"/>
    <d v="2015-05-08T12:05:00"/>
    <n v="2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x v="0"/>
    <s v="theater/plays"/>
    <n v="110"/>
    <n v="49"/>
    <s v="theater"/>
    <s v="plays"/>
    <d v="2016-04-05T23:17:21"/>
    <d v="2016-05-05T23:17:21"/>
    <n v="3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x v="0"/>
    <s v="theater/plays"/>
    <n v="100"/>
    <n v="94"/>
    <s v="theater"/>
    <s v="plays"/>
    <d v="2014-07-06T12:54:35"/>
    <d v="2014-08-08T05:54:00"/>
    <n v="32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x v="0"/>
    <s v="theater/plays"/>
    <n v="106"/>
    <n v="62"/>
    <s v="theater"/>
    <s v="plays"/>
    <d v="2016-05-08T16:57:04"/>
    <d v="2016-06-07T16:57:04"/>
    <n v="3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x v="0"/>
    <s v="theater/plays"/>
    <n v="126"/>
    <n v="79"/>
    <s v="theater"/>
    <s v="plays"/>
    <d v="2016-03-01T23:14:53"/>
    <d v="2016-04-10T18:30:00"/>
    <n v="3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x v="0"/>
    <s v="theater/plays"/>
    <n v="108"/>
    <n v="34"/>
    <s v="theater"/>
    <s v="plays"/>
    <d v="2014-12-17T06:03:06"/>
    <d v="2015-01-31T06:03:06"/>
    <n v="4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x v="0"/>
    <s v="theater/plays"/>
    <n v="101"/>
    <n v="66"/>
    <s v="theater"/>
    <s v="plays"/>
    <d v="2016-05-22T17:05:57"/>
    <d v="2016-06-21T17:05:57"/>
    <n v="3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x v="0"/>
    <s v="theater/plays"/>
    <n v="107"/>
    <n v="36"/>
    <s v="theater"/>
    <s v="plays"/>
    <d v="2014-10-01T18:24:25"/>
    <d v="2014-10-15T19:59:00"/>
    <n v="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x v="0"/>
    <s v="theater/plays"/>
    <n v="102"/>
    <n v="146"/>
    <s v="theater"/>
    <s v="plays"/>
    <d v="2016-05-30T16:14:56"/>
    <d v="2016-06-21T19:55:00"/>
    <n v="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x v="0"/>
    <s v="theater/plays"/>
    <n v="126"/>
    <n v="26"/>
    <s v="theater"/>
    <s v="plays"/>
    <d v="2016-08-26T00:46:48"/>
    <d v="2016-09-25T00:46:48"/>
    <n v="3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x v="0"/>
    <s v="theater/plays"/>
    <n v="102"/>
    <n v="153"/>
    <s v="theater"/>
    <s v="plays"/>
    <d v="2016-05-22T05:59:50"/>
    <d v="2016-06-05T05:59:50"/>
    <n v="1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x v="0"/>
    <s v="theater/plays"/>
    <n v="113"/>
    <n v="30"/>
    <s v="theater"/>
    <s v="plays"/>
    <d v="2015-03-01T10:51:17"/>
    <d v="2015-04-05T09:51:17"/>
    <n v="3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x v="0"/>
    <s v="theater/plays"/>
    <n v="101"/>
    <n v="142"/>
    <s v="theater"/>
    <s v="plays"/>
    <d v="2015-02-06T09:08:25"/>
    <d v="2015-03-08T08:08:25"/>
    <n v="2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x v="0"/>
    <s v="theater/plays"/>
    <n v="101"/>
    <n v="25"/>
    <s v="theater"/>
    <s v="plays"/>
    <d v="2016-04-08T00:59:26"/>
    <d v="2016-05-08T00:59:26"/>
    <n v="3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x v="0"/>
    <s v="theater/plays"/>
    <n v="146"/>
    <n v="293"/>
    <s v="theater"/>
    <s v="plays"/>
    <d v="2014-07-02T05:48:03"/>
    <d v="2014-07-04T17:00:00"/>
    <n v="2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x v="0"/>
    <s v="theater/plays"/>
    <n v="117"/>
    <n v="45"/>
    <s v="theater"/>
    <s v="plays"/>
    <d v="2014-07-16T23:45:08"/>
    <d v="2014-07-27T15:00:00"/>
    <n v="1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x v="0"/>
    <s v="theater/plays"/>
    <n v="106"/>
    <n v="23"/>
    <s v="theater"/>
    <s v="plays"/>
    <d v="2015-03-02T13:17:48"/>
    <d v="2015-04-01T12:17:48"/>
    <n v="2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x v="0"/>
    <s v="theater/plays"/>
    <n v="105"/>
    <n v="80"/>
    <s v="theater"/>
    <s v="plays"/>
    <d v="2015-09-01T08:44:46"/>
    <d v="2015-10-06T08:44:46"/>
    <n v="3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x v="0"/>
    <s v="theater/plays"/>
    <n v="100"/>
    <n v="72"/>
    <s v="theater"/>
    <s v="plays"/>
    <d v="2014-06-19T12:38:50"/>
    <d v="2014-07-19T12:38:50"/>
    <n v="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x v="0"/>
    <s v="theater/plays"/>
    <n v="105"/>
    <n v="33"/>
    <s v="theater"/>
    <s v="plays"/>
    <d v="2015-05-24T08:14:40"/>
    <d v="2015-06-15T08:14:40"/>
    <n v="22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x v="0"/>
    <s v="theater/plays"/>
    <n v="139"/>
    <n v="117"/>
    <s v="theater"/>
    <s v="plays"/>
    <d v="2015-06-30T04:30:22"/>
    <d v="2015-07-30T04:30:22"/>
    <n v="3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x v="0"/>
    <s v="theater/plays"/>
    <n v="100"/>
    <n v="80"/>
    <s v="theater"/>
    <s v="plays"/>
    <d v="2014-07-07T08:10:46"/>
    <d v="2014-08-03T15:00:00"/>
    <n v="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x v="0"/>
    <s v="theater/plays"/>
    <n v="100"/>
    <n v="28"/>
    <s v="theater"/>
    <s v="plays"/>
    <d v="2016-03-08T01:34:06"/>
    <d v="2016-04-05T00:34:06"/>
    <n v="2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x v="0"/>
    <s v="theater/plays"/>
    <n v="110"/>
    <n v="81"/>
    <s v="theater"/>
    <s v="plays"/>
    <d v="2014-09-18T22:46:07"/>
    <d v="2014-10-10T13:00:00"/>
    <n v="2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x v="0"/>
    <s v="theater/plays"/>
    <n v="102"/>
    <n v="137"/>
    <s v="theater"/>
    <s v="plays"/>
    <d v="2017-02-03T05:48:00"/>
    <d v="2017-02-24T05:48:00"/>
    <n v="2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x v="0"/>
    <s v="theater/plays"/>
    <n v="104"/>
    <n v="178"/>
    <s v="theater"/>
    <s v="plays"/>
    <d v="2016-06-28T07:58:38"/>
    <d v="2016-07-28T07:58:38"/>
    <n v="3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x v="0"/>
    <s v="theater/plays"/>
    <n v="138"/>
    <n v="109"/>
    <s v="theater"/>
    <s v="plays"/>
    <d v="2016-11-11T15:22:34"/>
    <d v="2016-12-06T15:22:34"/>
    <n v="25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x v="0"/>
    <s v="theater/plays"/>
    <n v="100"/>
    <n v="120"/>
    <s v="theater"/>
    <s v="plays"/>
    <d v="2016-05-20T11:10:21"/>
    <d v="2016-06-12T09:00:00"/>
    <n v="2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x v="0"/>
    <s v="theater/plays"/>
    <n v="102"/>
    <n v="78"/>
    <s v="theater"/>
    <s v="plays"/>
    <d v="2015-02-26T23:06:50"/>
    <d v="2015-03-31T20:59:00"/>
    <n v="3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x v="0"/>
    <s v="theater/plays"/>
    <n v="171"/>
    <n v="52"/>
    <s v="theater"/>
    <s v="plays"/>
    <d v="2016-03-23T13:59:44"/>
    <d v="2016-04-13T05:18:00"/>
    <n v="2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x v="0"/>
    <s v="theater/plays"/>
    <n v="101"/>
    <n v="114"/>
    <s v="theater"/>
    <s v="plays"/>
    <d v="2014-07-30T20:48:13"/>
    <d v="2014-08-29T20:48:13"/>
    <n v="3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x v="0"/>
    <s v="theater/plays"/>
    <n v="130"/>
    <n v="50"/>
    <s v="theater"/>
    <s v="plays"/>
    <d v="2015-02-17T18:32:48"/>
    <d v="2015-04-17T16:37:00"/>
    <n v="5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x v="0"/>
    <s v="theater/plays"/>
    <n v="110"/>
    <n v="92"/>
    <s v="theater"/>
    <s v="plays"/>
    <d v="2015-02-18T16:35:10"/>
    <d v="2015-02-25T16:35:10"/>
    <n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x v="0"/>
    <s v="theater/plays"/>
    <n v="119"/>
    <n v="109"/>
    <s v="theater"/>
    <s v="plays"/>
    <d v="2016-04-24T05:14:14"/>
    <d v="2016-05-08T13:00:00"/>
    <n v="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x v="0"/>
    <s v="theater/plays"/>
    <n v="100"/>
    <n v="70"/>
    <s v="theater"/>
    <s v="plays"/>
    <d v="2016-04-06T05:24:40"/>
    <d v="2016-04-29T19:59:00"/>
    <n v="2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x v="0"/>
    <s v="theater/plays"/>
    <n v="153"/>
    <n v="110"/>
    <s v="theater"/>
    <s v="plays"/>
    <d v="2016-05-22T18:39:32"/>
    <d v="2016-06-13T09:00:00"/>
    <n v="2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x v="0"/>
    <s v="theater/plays"/>
    <n v="104"/>
    <n v="72"/>
    <s v="theater"/>
    <s v="plays"/>
    <d v="2015-10-25T08:50:11"/>
    <d v="2015-11-29T15:00:00"/>
    <n v="35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x v="0"/>
    <s v="theater/plays"/>
    <n v="101"/>
    <n v="94"/>
    <s v="theater"/>
    <s v="plays"/>
    <d v="2014-06-16T01:29:25"/>
    <d v="2014-07-23T03:00:00"/>
    <n v="3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x v="0"/>
    <s v="theater/plays"/>
    <n v="108"/>
    <n v="77"/>
    <s v="theater"/>
    <s v="plays"/>
    <d v="2016-05-05T15:49:38"/>
    <d v="2016-07-01T15:00:00"/>
    <n v="5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x v="0"/>
    <s v="theater/plays"/>
    <n v="315"/>
    <n v="36"/>
    <s v="theater"/>
    <s v="plays"/>
    <d v="2016-04-19T02:22:30"/>
    <d v="2016-05-02T15:00:00"/>
    <n v="1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x v="0"/>
    <s v="theater/plays"/>
    <n v="102"/>
    <n v="56"/>
    <s v="theater"/>
    <s v="plays"/>
    <d v="2015-09-23T09:26:46"/>
    <d v="2015-10-28T20:01:00"/>
    <n v="35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x v="0"/>
    <s v="theater/plays"/>
    <n v="126"/>
    <n v="147"/>
    <s v="theater"/>
    <s v="plays"/>
    <d v="2016-04-29T06:52:07"/>
    <d v="2016-05-10T03:17:00"/>
    <n v="1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x v="0"/>
    <s v="theater/plays"/>
    <n v="101"/>
    <n v="56"/>
    <s v="theater"/>
    <s v="plays"/>
    <d v="2016-06-15T11:34:32"/>
    <d v="2016-07-15T11:34:32"/>
    <n v="3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x v="0"/>
    <s v="theater/plays"/>
    <n v="101"/>
    <n v="96"/>
    <s v="theater"/>
    <s v="plays"/>
    <d v="2014-07-02T02:01:50"/>
    <d v="2014-08-01T02:01:50"/>
    <n v="3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x v="0"/>
    <s v="theater/plays"/>
    <n v="103"/>
    <n v="64"/>
    <s v="theater"/>
    <s v="plays"/>
    <d v="2014-10-19T23:27:59"/>
    <d v="2014-11-19T00:27:59"/>
    <n v="3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x v="0"/>
    <s v="theater/plays"/>
    <n v="106"/>
    <n v="185"/>
    <s v="theater"/>
    <s v="plays"/>
    <d v="2017-01-10T17:22:14"/>
    <d v="2017-02-24T17:22:14"/>
    <n v="45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x v="0"/>
    <s v="theater/plays"/>
    <n v="101"/>
    <n v="127"/>
    <s v="theater"/>
    <s v="plays"/>
    <d v="2016-11-22T17:59:03"/>
    <d v="2016-12-14T07:59:00"/>
    <n v="2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x v="0"/>
    <s v="theater/plays"/>
    <n v="113"/>
    <n v="83"/>
    <s v="theater"/>
    <s v="plays"/>
    <d v="2014-08-14T16:36:30"/>
    <d v="2014-09-01T07:59:00"/>
    <n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x v="0"/>
    <s v="theater/plays"/>
    <n v="218"/>
    <n v="55"/>
    <s v="theater"/>
    <s v="plays"/>
    <d v="2015-02-20T18:11:57"/>
    <d v="2015-03-06T20:55:00"/>
    <n v="1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x v="0"/>
    <s v="theater/plays"/>
    <n v="101"/>
    <n v="302"/>
    <s v="theater"/>
    <s v="plays"/>
    <d v="2014-07-31T10:30:45"/>
    <d v="2014-08-19T08:00:00"/>
    <n v="18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x v="0"/>
    <s v="theater/plays"/>
    <n v="106"/>
    <n v="44"/>
    <s v="theater"/>
    <s v="plays"/>
    <d v="2016-02-22T15:27:29"/>
    <d v="2016-03-15T13:00:00"/>
    <n v="2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x v="0"/>
    <s v="theater/plays"/>
    <n v="104"/>
    <n v="867"/>
    <s v="theater"/>
    <s v="plays"/>
    <d v="2015-11-12T18:26:32"/>
    <d v="2015-12-12T18:26:32"/>
    <n v="3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x v="0"/>
    <s v="theater/plays"/>
    <n v="221"/>
    <n v="61"/>
    <s v="theater"/>
    <s v="plays"/>
    <d v="2015-04-12T17:37:17"/>
    <d v="2015-05-12T17:37:17"/>
    <n v="3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x v="0"/>
    <s v="theater/plays"/>
    <n v="119"/>
    <n v="30"/>
    <s v="theater"/>
    <s v="plays"/>
    <d v="2015-07-07T14:24:54"/>
    <d v="2015-08-01T14:24:54"/>
    <n v="2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x v="0"/>
    <s v="theater/plays"/>
    <n v="105"/>
    <n v="45"/>
    <s v="theater"/>
    <s v="plays"/>
    <d v="2014-11-25T20:47:39"/>
    <d v="2014-12-31T21:00:00"/>
    <n v="3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x v="0"/>
    <s v="theater/plays"/>
    <n v="104"/>
    <n v="96"/>
    <s v="theater"/>
    <s v="plays"/>
    <d v="2016-11-15T16:59:40"/>
    <d v="2017-01-14T16:59:40"/>
    <n v="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x v="0"/>
    <s v="theater/plays"/>
    <n v="118"/>
    <n v="68"/>
    <s v="theater"/>
    <s v="plays"/>
    <d v="2016-11-16T00:01:25"/>
    <d v="2016-12-17T00:00:00"/>
    <n v="3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x v="0"/>
    <s v="theater/plays"/>
    <n v="139"/>
    <n v="31"/>
    <s v="theater"/>
    <s v="plays"/>
    <d v="2015-11-04T12:59:25"/>
    <d v="2015-12-02T12:59:25"/>
    <n v="28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x v="0"/>
    <s v="theater/plays"/>
    <n v="104"/>
    <n v="38"/>
    <s v="theater"/>
    <s v="plays"/>
    <d v="2014-08-04T05:09:16"/>
    <d v="2014-08-24T20:59:00"/>
    <n v="2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x v="0"/>
    <s v="theater/plays"/>
    <n v="100"/>
    <n v="67"/>
    <s v="theater"/>
    <s v="plays"/>
    <d v="2015-06-24T12:30:40"/>
    <d v="2015-07-18T08:00:00"/>
    <n v="2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x v="0"/>
    <s v="theater/plays"/>
    <n v="107"/>
    <n v="72"/>
    <s v="theater"/>
    <s v="plays"/>
    <d v="2015-09-28T09:33:36"/>
    <d v="2015-10-28T09:33:36"/>
    <n v="3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x v="0"/>
    <s v="theater/plays"/>
    <n v="100"/>
    <n v="176"/>
    <s v="theater"/>
    <s v="plays"/>
    <d v="2014-05-06T06:39:33"/>
    <d v="2014-05-18T06:39:33"/>
    <n v="1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x v="0"/>
    <s v="theater/plays"/>
    <n v="100"/>
    <n v="421"/>
    <s v="theater"/>
    <s v="plays"/>
    <d v="2015-02-24T08:49:54"/>
    <d v="2015-04-25T07:49:54"/>
    <n v="5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x v="0"/>
    <s v="theater/plays"/>
    <n v="101"/>
    <n v="105"/>
    <s v="theater"/>
    <s v="plays"/>
    <d v="2015-02-18T09:34:59"/>
    <d v="2015-03-20T08:56:00"/>
    <n v="2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x v="0"/>
    <s v="theater/plays"/>
    <n v="108"/>
    <n v="28"/>
    <s v="theater"/>
    <s v="plays"/>
    <d v="2014-08-07T00:31:46"/>
    <d v="2014-08-31T05:08:00"/>
    <n v="24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x v="0"/>
    <s v="theater/plays"/>
    <n v="104"/>
    <n v="55"/>
    <s v="theater"/>
    <s v="plays"/>
    <d v="2015-08-09T04:20:00"/>
    <d v="2015-08-26T15:00:00"/>
    <n v="1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x v="0"/>
    <s v="theater/plays"/>
    <n v="104"/>
    <n v="112"/>
    <s v="theater"/>
    <s v="plays"/>
    <d v="2014-10-25T14:52:58"/>
    <d v="2014-11-29T15:52:58"/>
    <n v="3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x v="0"/>
    <s v="theater/plays"/>
    <n v="102"/>
    <n v="85"/>
    <s v="theater"/>
    <s v="plays"/>
    <d v="2015-02-08T20:26:23"/>
    <d v="2015-03-10T19:26:23"/>
    <n v="2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x v="0"/>
    <s v="theater/plays"/>
    <n v="101"/>
    <n v="77"/>
    <s v="theater"/>
    <s v="plays"/>
    <d v="2016-07-08T02:20:56"/>
    <d v="2016-08-01T14:59:00"/>
    <n v="2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x v="0"/>
    <s v="theater/plays"/>
    <n v="112"/>
    <n v="65"/>
    <s v="theater"/>
    <s v="plays"/>
    <d v="2016-06-03T10:47:00"/>
    <d v="2016-06-23T10:47:00"/>
    <n v="2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x v="0"/>
    <s v="theater/plays"/>
    <n v="100"/>
    <n v="94"/>
    <s v="theater"/>
    <s v="plays"/>
    <d v="2015-10-14T18:06:08"/>
    <d v="2015-11-20T19:00:00"/>
    <n v="3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x v="0"/>
    <s v="theater/plays"/>
    <n v="100"/>
    <n v="133"/>
    <s v="theater"/>
    <s v="plays"/>
    <d v="2014-11-10T12:49:12"/>
    <d v="2014-12-10T12:49:12"/>
    <n v="3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x v="0"/>
    <s v="theater/plays"/>
    <n v="105"/>
    <n v="51"/>
    <s v="theater"/>
    <s v="plays"/>
    <d v="2014-11-03T07:28:26"/>
    <d v="2014-12-03T07:28:26"/>
    <n v="3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x v="0"/>
    <s v="theater/plays"/>
    <n v="117"/>
    <n v="100"/>
    <s v="theater"/>
    <s v="plays"/>
    <d v="2014-11-04T10:18:08"/>
    <d v="2014-12-14T10:18:08"/>
    <n v="4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x v="0"/>
    <s v="theater/plays"/>
    <n v="104"/>
    <n v="35"/>
    <s v="theater"/>
    <s v="plays"/>
    <d v="2015-05-19T03:04:01"/>
    <d v="2015-06-18T03:04:01"/>
    <n v="3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x v="0"/>
    <s v="theater/plays"/>
    <n v="115"/>
    <n v="185"/>
    <s v="theater"/>
    <s v="plays"/>
    <d v="2016-05-04T05:31:22"/>
    <d v="2016-06-03T05:31:22"/>
    <n v="3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x v="0"/>
    <s v="theater/plays"/>
    <n v="102"/>
    <n v="70"/>
    <s v="theater"/>
    <s v="plays"/>
    <d v="2014-06-25T10:35:45"/>
    <d v="2014-07-10T10:35:45"/>
    <n v="1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x v="0"/>
    <s v="theater/plays"/>
    <n v="223"/>
    <n v="62"/>
    <s v="theater"/>
    <s v="plays"/>
    <d v="2014-07-10T05:05:48"/>
    <d v="2014-08-08T14:28:00"/>
    <n v="2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x v="0"/>
    <s v="theater/plays"/>
    <n v="100"/>
    <n v="42"/>
    <s v="theater"/>
    <s v="plays"/>
    <d v="2016-03-17T12:17:35"/>
    <d v="2016-05-06T12:17:35"/>
    <n v="5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x v="0"/>
    <s v="theater/plays"/>
    <n v="106"/>
    <n v="36"/>
    <s v="theater"/>
    <s v="plays"/>
    <d v="2014-10-11T14:07:10"/>
    <d v="2014-11-05T16:46:00"/>
    <n v="25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x v="0"/>
    <s v="theater/plays"/>
    <n v="142"/>
    <n v="29"/>
    <s v="theater"/>
    <s v="plays"/>
    <d v="2014-06-27T06:17:25"/>
    <d v="2014-07-27T06:17:25"/>
    <n v="3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x v="0"/>
    <s v="theater/plays"/>
    <n v="184"/>
    <n v="24"/>
    <s v="theater"/>
    <s v="plays"/>
    <d v="2015-05-16T09:05:44"/>
    <d v="2015-05-30T10:10:00"/>
    <n v="1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x v="0"/>
    <s v="theater/plays"/>
    <n v="104"/>
    <n v="56"/>
    <s v="theater"/>
    <s v="plays"/>
    <d v="2014-05-05T02:43:09"/>
    <d v="2014-05-31T19:59:00"/>
    <n v="2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x v="0"/>
    <s v="theater/plays"/>
    <n v="112"/>
    <n v="12"/>
    <s v="theater"/>
    <s v="plays"/>
    <d v="2016-01-09T03:28:49"/>
    <d v="2016-02-18T14:00:00"/>
    <n v="4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x v="0"/>
    <s v="theater/plays"/>
    <n v="111"/>
    <n v="68"/>
    <s v="theater"/>
    <s v="plays"/>
    <d v="2014-10-29T10:02:56"/>
    <d v="2014-11-21T09:00:00"/>
    <n v="2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x v="0"/>
    <s v="theater/plays"/>
    <n v="104"/>
    <n v="27"/>
    <s v="theater"/>
    <s v="plays"/>
    <d v="2015-01-22T14:05:25"/>
    <d v="2015-02-21T14:05:25"/>
    <n v="3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x v="0"/>
    <s v="theater/plays"/>
    <n v="100"/>
    <n v="118"/>
    <s v="theater"/>
    <s v="plays"/>
    <d v="2014-07-14T14:53:34"/>
    <d v="2014-08-28T14:53:34"/>
    <n v="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x v="0"/>
    <s v="theater/plays"/>
    <n v="102"/>
    <n v="45"/>
    <s v="theater"/>
    <s v="plays"/>
    <d v="2015-07-08T09:22:26"/>
    <d v="2015-08-07T09:22:26"/>
    <n v="3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x v="0"/>
    <s v="theater/plays"/>
    <n v="110"/>
    <n v="100"/>
    <s v="theater"/>
    <s v="plays"/>
    <d v="2015-10-13T06:50:43"/>
    <d v="2015-11-11T18:31:00"/>
    <n v="2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x v="0"/>
    <s v="theater/plays"/>
    <n v="100"/>
    <n v="118"/>
    <s v="theater"/>
    <s v="plays"/>
    <d v="2015-05-26T03:05:24"/>
    <d v="2015-06-25T03:05:24"/>
    <n v="3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x v="0"/>
    <s v="theater/plays"/>
    <n v="122"/>
    <n v="203"/>
    <s v="theater"/>
    <s v="plays"/>
    <d v="2015-05-28T04:05:02"/>
    <d v="2015-06-17T04:05:02"/>
    <n v="2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x v="0"/>
    <s v="theater/plays"/>
    <n v="138"/>
    <n v="28"/>
    <s v="theater"/>
    <s v="plays"/>
    <d v="2016-02-09T16:24:46"/>
    <d v="2016-03-01T15:59:00"/>
    <n v="2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x v="0"/>
    <s v="theater/plays"/>
    <n v="100"/>
    <n v="110"/>
    <s v="theater"/>
    <s v="plays"/>
    <d v="2014-06-01T03:49:36"/>
    <d v="2014-07-16T03:49:36"/>
    <n v="4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x v="0"/>
    <s v="theater/plays"/>
    <n v="107"/>
    <n v="32"/>
    <s v="theater"/>
    <s v="plays"/>
    <d v="2014-06-06T02:08:09"/>
    <d v="2014-07-06T02:08:09"/>
    <n v="3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x v="0"/>
    <s v="theater/plays"/>
    <n v="211"/>
    <n v="59"/>
    <s v="theater"/>
    <s v="plays"/>
    <d v="2014-06-18T15:48:24"/>
    <d v="2014-07-18T15:48:24"/>
    <n v="3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x v="0"/>
    <s v="theater/plays"/>
    <n v="124"/>
    <n v="29"/>
    <s v="theater"/>
    <s v="plays"/>
    <d v="2016-06-23T11:32:38"/>
    <d v="2016-07-31T12:58:00"/>
    <n v="3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x v="0"/>
    <s v="theater/plays"/>
    <n v="109"/>
    <n v="81"/>
    <s v="theater"/>
    <s v="plays"/>
    <d v="2016-05-09T16:59:50"/>
    <d v="2016-06-05T23:00:00"/>
    <n v="2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x v="0"/>
    <s v="theater/plays"/>
    <n v="104"/>
    <n v="199"/>
    <s v="theater"/>
    <s v="plays"/>
    <d v="2015-09-17T16:32:52"/>
    <d v="2015-10-07T16:32:52"/>
    <n v="2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x v="0"/>
    <s v="theater/plays"/>
    <n v="100"/>
    <n v="115"/>
    <s v="theater"/>
    <s v="plays"/>
    <d v="2014-08-28T15:01:02"/>
    <d v="2014-09-27T15:01:02"/>
    <n v="3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x v="0"/>
    <s v="theater/plays"/>
    <n v="130"/>
    <n v="46"/>
    <s v="theater"/>
    <s v="plays"/>
    <d v="2015-02-18T09:35:38"/>
    <d v="2015-02-27T20:59:00"/>
    <n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x v="0"/>
    <s v="theater/plays"/>
    <n v="104"/>
    <n v="71"/>
    <s v="theater"/>
    <s v="plays"/>
    <d v="2016-11-01T11:58:45"/>
    <d v="2016-11-30T23:59:00"/>
    <n v="2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x v="0"/>
    <s v="theater/plays"/>
    <n v="100"/>
    <n v="22"/>
    <s v="theater"/>
    <s v="plays"/>
    <d v="2016-04-06T19:27:36"/>
    <d v="2016-04-17T15:30:00"/>
    <n v="1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x v="0"/>
    <s v="theater/plays"/>
    <n v="120"/>
    <n v="159"/>
    <s v="theater"/>
    <s v="plays"/>
    <d v="2015-03-26T01:54:05"/>
    <d v="2015-04-23T10:30:00"/>
    <n v="2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x v="0"/>
    <s v="theater/plays"/>
    <n v="100"/>
    <n v="38"/>
    <s v="theater"/>
    <s v="plays"/>
    <d v="2014-09-12T13:55:48"/>
    <d v="2014-10-25T16:43:00"/>
    <n v="4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x v="0"/>
    <s v="theater/plays"/>
    <n v="101"/>
    <n v="72"/>
    <s v="theater"/>
    <s v="plays"/>
    <d v="2014-04-23T12:01:47"/>
    <d v="2014-05-23T12:01:47"/>
    <n v="3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x v="0"/>
    <s v="theater/plays"/>
    <n v="107"/>
    <n v="64"/>
    <s v="theater"/>
    <s v="plays"/>
    <d v="2016-03-19T11:43:05"/>
    <d v="2016-04-06T13:30:00"/>
    <n v="1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x v="0"/>
    <s v="theater/plays"/>
    <n v="138"/>
    <n v="28"/>
    <s v="theater"/>
    <s v="plays"/>
    <d v="2016-02-04T18:10:02"/>
    <d v="2016-02-13T16:00:00"/>
    <n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x v="0"/>
    <s v="theater/plays"/>
    <n v="101"/>
    <n v="103"/>
    <s v="theater"/>
    <s v="plays"/>
    <d v="2015-02-02T10:59:23"/>
    <d v="2015-03-04T10:59:23"/>
    <n v="3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x v="0"/>
    <s v="theater/plays"/>
    <n v="109"/>
    <n v="71"/>
    <s v="theater"/>
    <s v="plays"/>
    <d v="2015-11-15T05:29:36"/>
    <d v="2015-12-13T16:00:00"/>
    <n v="2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x v="0"/>
    <s v="theater/plays"/>
    <n v="140"/>
    <n v="35"/>
    <s v="theater"/>
    <s v="plays"/>
    <d v="2015-03-25T13:52:21"/>
    <d v="2015-04-24T13:52:21"/>
    <n v="3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x v="0"/>
    <s v="theater/plays"/>
    <n v="104"/>
    <n v="82"/>
    <s v="theater"/>
    <s v="plays"/>
    <d v="2015-01-14T08:14:44"/>
    <d v="2015-02-04T22:59:00"/>
    <n v="2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x v="0"/>
    <s v="theater/plays"/>
    <n v="103"/>
    <n v="297"/>
    <s v="theater"/>
    <s v="plays"/>
    <d v="2014-09-02T06:48:56"/>
    <d v="2014-10-04T06:48:56"/>
    <n v="3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x v="0"/>
    <s v="theater/plays"/>
    <n v="108"/>
    <n v="47"/>
    <s v="theater"/>
    <s v="plays"/>
    <d v="2014-09-01T17:21:43"/>
    <d v="2014-09-20T18:00:00"/>
    <n v="1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x v="0"/>
    <s v="theater/plays"/>
    <n v="100"/>
    <n v="52"/>
    <s v="theater"/>
    <s v="plays"/>
    <d v="2014-06-02T07:29:12"/>
    <d v="2014-07-02T07:29:12"/>
    <n v="3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x v="0"/>
    <s v="theater/plays"/>
    <n v="103"/>
    <n v="40"/>
    <s v="theater"/>
    <s v="plays"/>
    <d v="2015-02-03T09:17:27"/>
    <d v="2015-02-28T09:00:00"/>
    <n v="2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x v="0"/>
    <s v="theater/plays"/>
    <n v="130"/>
    <n v="16"/>
    <s v="theater"/>
    <s v="plays"/>
    <d v="2016-10-18T16:31:01"/>
    <d v="2016-11-01T16:31:01"/>
    <n v="14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x v="0"/>
    <s v="theater/plays"/>
    <n v="109"/>
    <n v="30"/>
    <s v="theater"/>
    <s v="plays"/>
    <d v="2014-06-30T14:41:41"/>
    <d v="2014-07-30T14:41:41"/>
    <n v="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x v="0"/>
    <s v="theater/plays"/>
    <n v="100"/>
    <n v="95"/>
    <s v="theater"/>
    <s v="plays"/>
    <d v="2014-07-19T09:32:33"/>
    <d v="2014-08-18T09:32:33"/>
    <n v="3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x v="0"/>
    <s v="theater/plays"/>
    <n v="110"/>
    <n v="52"/>
    <s v="theater"/>
    <s v="plays"/>
    <d v="2016-01-11T05:56:54"/>
    <d v="2016-02-05T14:00:00"/>
    <n v="25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x v="0"/>
    <s v="theater/plays"/>
    <n v="100"/>
    <n v="134"/>
    <s v="theater"/>
    <s v="plays"/>
    <d v="2014-05-16T17:30:55"/>
    <d v="2014-06-16T19:00:00"/>
    <n v="3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x v="0"/>
    <s v="theater/plays"/>
    <n v="106"/>
    <n v="63"/>
    <s v="theater"/>
    <s v="plays"/>
    <d v="2014-06-10T01:07:49"/>
    <d v="2014-07-10T01:07:49"/>
    <n v="3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x v="0"/>
    <s v="theater/plays"/>
    <n v="112"/>
    <n v="59"/>
    <s v="theater"/>
    <s v="plays"/>
    <d v="2016-07-21T06:48:13"/>
    <d v="2016-08-06T19:00:00"/>
    <n v="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x v="0"/>
    <s v="theater/plays"/>
    <n v="106"/>
    <n v="143"/>
    <s v="theater"/>
    <s v="plays"/>
    <d v="2014-07-31T04:59:53"/>
    <d v="2014-08-21T08:28:00"/>
    <n v="2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x v="0"/>
    <s v="theater/plays"/>
    <n v="101"/>
    <n v="84"/>
    <s v="theater"/>
    <s v="plays"/>
    <d v="2015-07-20T09:03:40"/>
    <d v="2015-08-19T09:03:40"/>
    <n v="3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x v="0"/>
    <s v="theater/plays"/>
    <n v="104"/>
    <n v="186"/>
    <s v="theater"/>
    <s v="plays"/>
    <d v="2015-04-06T14:16:07"/>
    <d v="2015-05-02T13:00:00"/>
    <n v="2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x v="0"/>
    <s v="theater/plays"/>
    <n v="135"/>
    <n v="90"/>
    <s v="theater"/>
    <s v="plays"/>
    <d v="2016-01-05T13:52:10"/>
    <d v="2016-01-18T20:59:00"/>
    <n v="13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x v="0"/>
    <s v="theater/plays"/>
    <n v="105"/>
    <n v="64"/>
    <s v="theater"/>
    <s v="plays"/>
    <d v="2014-06-18T18:57:08"/>
    <d v="2014-07-11T08:15:00"/>
    <n v="2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x v="0"/>
    <s v="theater/plays"/>
    <n v="103"/>
    <n v="60"/>
    <s v="theater"/>
    <s v="plays"/>
    <d v="2015-10-17T02:18:41"/>
    <d v="2015-11-13T12:17:00"/>
    <n v="27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x v="0"/>
    <s v="theater/plays"/>
    <n v="100"/>
    <n v="31"/>
    <s v="theater"/>
    <s v="plays"/>
    <d v="2015-04-30T12:11:12"/>
    <d v="2015-05-30T12:11:12"/>
    <n v="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x v="0"/>
    <s v="theater/plays"/>
    <n v="186"/>
    <n v="41"/>
    <s v="theater"/>
    <s v="plays"/>
    <d v="2014-08-10T04:35:46"/>
    <d v="2014-09-09T04:35:46"/>
    <n v="3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x v="0"/>
    <s v="theater/plays"/>
    <n v="289"/>
    <n v="43"/>
    <s v="theater"/>
    <s v="plays"/>
    <d v="2016-05-30T22:59:46"/>
    <d v="2016-06-08T05:59:00"/>
    <n v="8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x v="0"/>
    <s v="theater/plays"/>
    <n v="100"/>
    <n v="65"/>
    <s v="theater"/>
    <s v="plays"/>
    <d v="2015-09-25T04:43:56"/>
    <d v="2015-10-23T04:43:56"/>
    <n v="2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x v="0"/>
    <s v="theater/plays"/>
    <n v="108"/>
    <n v="43"/>
    <s v="theater"/>
    <s v="plays"/>
    <d v="2015-01-12T11:58:45"/>
    <d v="2015-02-05T04:20:00"/>
    <n v="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x v="0"/>
    <s v="theater/plays"/>
    <n v="108"/>
    <n v="77"/>
    <s v="theater"/>
    <s v="plays"/>
    <d v="2016-02-02T13:20:12"/>
    <d v="2016-03-18T12:20:12"/>
    <n v="4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x v="0"/>
    <s v="theater/plays"/>
    <n v="110"/>
    <n v="51"/>
    <s v="theater"/>
    <s v="plays"/>
    <d v="2014-11-16T18:51:29"/>
    <d v="2014-12-16T18:51:29"/>
    <n v="3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x v="0"/>
    <s v="theater/plays"/>
    <n v="171"/>
    <n v="68"/>
    <s v="theater"/>
    <s v="plays"/>
    <d v="2016-06-10T17:15:38"/>
    <d v="2016-07-08T20:00:00"/>
    <n v="2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x v="0"/>
    <s v="theater/plays"/>
    <n v="152"/>
    <n v="19"/>
    <s v="theater"/>
    <s v="plays"/>
    <d v="2015-02-01T08:54:31"/>
    <d v="2015-04-02T07:54:31"/>
    <n v="5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x v="0"/>
    <s v="theater/plays"/>
    <n v="101"/>
    <n v="41"/>
    <s v="theater"/>
    <s v="plays"/>
    <d v="2015-03-25T09:22:07"/>
    <d v="2015-04-21T09:22:07"/>
    <n v="2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x v="0"/>
    <s v="theater/plays"/>
    <n v="153"/>
    <n v="41"/>
    <s v="theater"/>
    <s v="plays"/>
    <d v="2014-06-30T07:20:26"/>
    <d v="2014-07-22T19:59:00"/>
    <n v="2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x v="0"/>
    <s v="theater/plays"/>
    <n v="128"/>
    <n v="28"/>
    <s v="theater"/>
    <s v="plays"/>
    <d v="2016-06-14T15:29:16"/>
    <d v="2016-08-13T15:29:16"/>
    <n v="6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x v="0"/>
    <s v="theater/plays"/>
    <n v="101"/>
    <n v="34"/>
    <s v="theater"/>
    <s v="plays"/>
    <d v="2014-07-01T08:45:59"/>
    <d v="2014-07-31T08:45:59"/>
    <n v="3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x v="0"/>
    <s v="theater/plays"/>
    <n v="101"/>
    <n v="146"/>
    <s v="theater"/>
    <s v="plays"/>
    <d v="2016-09-13T10:00:27"/>
    <d v="2016-10-13T10:00:27"/>
    <n v="3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x v="0"/>
    <s v="theater/plays"/>
    <n v="191"/>
    <n v="359"/>
    <s v="theater"/>
    <s v="plays"/>
    <d v="2014-06-30T20:56:07"/>
    <d v="2014-07-31T22:59:00"/>
    <n v="3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x v="0"/>
    <s v="theater/plays"/>
    <n v="140"/>
    <n v="51"/>
    <s v="theater"/>
    <s v="plays"/>
    <d v="2015-01-12T08:57:37"/>
    <d v="2015-02-11T21:59:00"/>
    <n v="3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x v="0"/>
    <s v="theater/plays"/>
    <n v="124"/>
    <n v="45"/>
    <s v="theater"/>
    <s v="plays"/>
    <d v="2015-01-06T20:51:43"/>
    <d v="2015-02-02T20:27:00"/>
    <n v="2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x v="0"/>
    <s v="theater/plays"/>
    <n v="126"/>
    <n v="18"/>
    <s v="theater"/>
    <s v="plays"/>
    <d v="2016-04-20T03:31:00"/>
    <d v="2016-05-20T03:31:00"/>
    <n v="3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x v="0"/>
    <s v="theater/plays"/>
    <n v="190"/>
    <n v="50"/>
    <s v="theater"/>
    <s v="plays"/>
    <d v="2014-08-01T04:39:12"/>
    <d v="2014-08-15T04:39:12"/>
    <n v="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x v="0"/>
    <s v="theater/plays"/>
    <n v="139"/>
    <n v="58"/>
    <s v="theater"/>
    <s v="plays"/>
    <d v="2016-09-30T07:11:19"/>
    <d v="2016-10-28T19:00:00"/>
    <n v="2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x v="0"/>
    <s v="theater/plays"/>
    <n v="202"/>
    <n v="30"/>
    <s v="theater"/>
    <s v="plays"/>
    <d v="2015-06-24T13:33:48"/>
    <d v="2015-07-10T10:00:00"/>
    <n v="1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x v="0"/>
    <s v="theater/plays"/>
    <n v="103"/>
    <n v="91"/>
    <s v="theater"/>
    <s v="plays"/>
    <d v="2016-08-30T14:03:05"/>
    <d v="2016-10-10T19:59:00"/>
    <n v="4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x v="0"/>
    <s v="theater/plays"/>
    <n v="102"/>
    <n v="55"/>
    <s v="theater"/>
    <s v="plays"/>
    <d v="2016-07-23T19:07:17"/>
    <d v="2016-08-22T19:07:17"/>
    <n v="3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x v="0"/>
    <s v="theater/plays"/>
    <n v="103"/>
    <n v="57"/>
    <s v="theater"/>
    <s v="plays"/>
    <d v="2015-07-15T07:01:12"/>
    <d v="2015-08-09T08:00:00"/>
    <n v="2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x v="0"/>
    <s v="theater/plays"/>
    <n v="127"/>
    <n v="73"/>
    <s v="theater"/>
    <s v="plays"/>
    <d v="2016-02-19T16:27:30"/>
    <d v="2016-04-19T15:27:30"/>
    <n v="5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x v="0"/>
    <s v="theater/plays"/>
    <n v="101"/>
    <n v="64"/>
    <s v="theater"/>
    <s v="plays"/>
    <d v="2015-02-18T08:07:12"/>
    <d v="2015-03-20T07:07:12"/>
    <n v="2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x v="0"/>
    <s v="theater/plays"/>
    <n v="122"/>
    <n v="716"/>
    <s v="theater"/>
    <s v="plays"/>
    <d v="2016-08-23T10:22:09"/>
    <d v="2016-09-20T19:00:00"/>
    <n v="2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x v="0"/>
    <s v="theater/plays"/>
    <n v="113"/>
    <n v="50"/>
    <s v="theater"/>
    <s v="plays"/>
    <d v="2016-03-29T07:24:05"/>
    <d v="2016-04-28T07:24:05"/>
    <n v="3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x v="0"/>
    <s v="theater/plays"/>
    <n v="150"/>
    <n v="42"/>
    <s v="theater"/>
    <s v="plays"/>
    <d v="2016-06-07T16:31:42"/>
    <d v="2016-07-15T13:38:00"/>
    <n v="37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x v="0"/>
    <s v="theater/plays"/>
    <n v="215"/>
    <n v="36"/>
    <s v="theater"/>
    <s v="plays"/>
    <d v="2014-07-21T11:41:30"/>
    <d v="2014-08-31T12:00:00"/>
    <n v="4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x v="0"/>
    <s v="theater/plays"/>
    <n v="102"/>
    <n v="89"/>
    <s v="theater"/>
    <s v="plays"/>
    <d v="2014-10-15T20:05:31"/>
    <d v="2014-11-05T21:59:00"/>
    <n v="2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x v="0"/>
    <s v="theater/plays"/>
    <n v="100"/>
    <n v="148"/>
    <s v="theater"/>
    <s v="plays"/>
    <d v="2015-02-27T12:01:36"/>
    <d v="2015-03-20T12:27:00"/>
    <n v="2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x v="0"/>
    <s v="theater/plays"/>
    <n v="101"/>
    <n v="52"/>
    <s v="theater"/>
    <s v="plays"/>
    <d v="2016-06-20T04:02:11"/>
    <d v="2016-07-20T04:02:11"/>
    <n v="3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x v="0"/>
    <s v="theater/plays"/>
    <n v="113"/>
    <n v="20"/>
    <s v="theater"/>
    <s v="plays"/>
    <d v="2014-10-06T13:08:24"/>
    <d v="2014-11-02T16:00:00"/>
    <n v="2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x v="0"/>
    <s v="theater/plays"/>
    <n v="104"/>
    <n v="52"/>
    <s v="theater"/>
    <s v="plays"/>
    <d v="2014-10-08T22:43:10"/>
    <d v="2014-10-26T19:00:00"/>
    <n v="17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x v="0"/>
    <s v="theater/plays"/>
    <n v="115"/>
    <n v="53"/>
    <s v="theater"/>
    <s v="plays"/>
    <d v="2015-05-04T09:40:43"/>
    <d v="2015-05-16T19:00:00"/>
    <n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x v="0"/>
    <s v="theater/plays"/>
    <n v="113"/>
    <n v="40"/>
    <s v="theater"/>
    <s v="plays"/>
    <d v="2015-02-18T14:00:22"/>
    <d v="2015-03-16T13:00:00"/>
    <n v="2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x v="0"/>
    <s v="theater/plays"/>
    <n v="128"/>
    <n v="34"/>
    <s v="theater"/>
    <s v="plays"/>
    <d v="2014-05-22T12:31:20"/>
    <d v="2014-06-21T12:31:20"/>
    <n v="3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x v="0"/>
    <s v="theater/plays"/>
    <n v="143"/>
    <n v="165"/>
    <s v="theater"/>
    <s v="plays"/>
    <d v="2015-06-15T23:37:07"/>
    <d v="2015-07-10T13:00:00"/>
    <n v="2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x v="0"/>
    <s v="theater/plays"/>
    <n v="119"/>
    <n v="125"/>
    <s v="theater"/>
    <s v="plays"/>
    <d v="2014-12-15T21:56:28"/>
    <d v="2015-01-01T21:56:28"/>
    <n v="17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x v="0"/>
    <s v="theater/plays"/>
    <n v="138"/>
    <n v="52"/>
    <s v="theater"/>
    <s v="plays"/>
    <d v="2014-06-06T10:31:06"/>
    <d v="2014-07-06T10:31:06"/>
    <n v="3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x v="0"/>
    <s v="theater/plays"/>
    <n v="160"/>
    <n v="40"/>
    <s v="theater"/>
    <s v="plays"/>
    <d v="2014-06-03T08:03:01"/>
    <d v="2014-07-03T08:03:01"/>
    <n v="3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x v="0"/>
    <s v="theater/plays"/>
    <n v="114"/>
    <n v="65"/>
    <s v="theater"/>
    <s v="plays"/>
    <d v="2016-05-16T10:14:59"/>
    <d v="2016-06-15T10:14:59"/>
    <n v="3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x v="0"/>
    <s v="theater/plays"/>
    <n v="101"/>
    <n v="55"/>
    <s v="theater"/>
    <s v="plays"/>
    <d v="2016-01-03T08:38:00"/>
    <d v="2016-02-02T08:38:00"/>
    <n v="3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x v="0"/>
    <s v="theater/plays"/>
    <n v="155"/>
    <n v="83"/>
    <s v="theater"/>
    <s v="plays"/>
    <d v="2015-05-02T13:00:01"/>
    <d v="2015-06-02T22:59:00"/>
    <n v="3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x v="0"/>
    <s v="theater/plays"/>
    <n v="128"/>
    <n v="39"/>
    <s v="theater"/>
    <s v="plays"/>
    <d v="2015-05-25T14:34:12"/>
    <d v="2015-06-24T14:34:12"/>
    <n v="3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x v="0"/>
    <s v="theater/plays"/>
    <n v="121"/>
    <n v="125"/>
    <s v="theater"/>
    <s v="plays"/>
    <d v="2015-03-24T10:26:00"/>
    <d v="2015-04-17T08:00:00"/>
    <n v="2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x v="0"/>
    <s v="theater/plays"/>
    <n v="113"/>
    <n v="78"/>
    <s v="theater"/>
    <s v="plays"/>
    <d v="2014-04-24T07:15:31"/>
    <d v="2014-05-24T13:00:00"/>
    <n v="3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x v="0"/>
    <s v="theater/plays"/>
    <n v="128"/>
    <n v="47"/>
    <s v="theater"/>
    <s v="plays"/>
    <d v="2016-03-14T11:15:24"/>
    <d v="2016-04-13T11:15:24"/>
    <n v="3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x v="0"/>
    <s v="theater/plays"/>
    <n v="158"/>
    <n v="79"/>
    <s v="theater"/>
    <s v="plays"/>
    <d v="2015-04-26T21:59:44"/>
    <d v="2015-05-17T21:59:44"/>
    <n v="2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x v="0"/>
    <s v="theater/plays"/>
    <n v="105"/>
    <n v="114"/>
    <s v="theater"/>
    <s v="plays"/>
    <d v="2015-09-20T16:13:17"/>
    <d v="2015-10-25T16:13:17"/>
    <n v="3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x v="0"/>
    <s v="theater/plays"/>
    <n v="100"/>
    <n v="52"/>
    <s v="theater"/>
    <s v="plays"/>
    <d v="2014-07-28T12:47:16"/>
    <d v="2014-08-16T21:11:00"/>
    <n v="1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x v="0"/>
    <s v="theater/plays"/>
    <n v="100"/>
    <n v="31"/>
    <s v="theater"/>
    <s v="plays"/>
    <d v="2016-11-14T21:09:35"/>
    <d v="2016-11-25T22:00:00"/>
    <n v="1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x v="0"/>
    <s v="theater/plays"/>
    <n v="107"/>
    <n v="74"/>
    <s v="theater"/>
    <s v="plays"/>
    <d v="2014-10-03T10:18:29"/>
    <d v="2014-11-01T09:18:00"/>
    <n v="2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x v="0"/>
    <s v="theater/plays"/>
    <n v="124"/>
    <n v="48"/>
    <s v="theater"/>
    <s v="plays"/>
    <d v="2016-08-02T12:19:26"/>
    <d v="2016-09-11T12:19:26"/>
    <n v="4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x v="0"/>
    <s v="theater/plays"/>
    <n v="109"/>
    <n v="34"/>
    <s v="theater"/>
    <s v="plays"/>
    <d v="2016-05-21T09:48:24"/>
    <d v="2016-06-02T14:00:00"/>
    <n v="1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x v="0"/>
    <s v="theater/plays"/>
    <n v="102"/>
    <n v="40"/>
    <s v="theater"/>
    <s v="plays"/>
    <d v="2016-03-29T19:48:24"/>
    <d v="2016-05-28T13:44:00"/>
    <n v="5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x v="0"/>
    <s v="theater/plays"/>
    <n v="106"/>
    <n v="60"/>
    <s v="theater"/>
    <s v="plays"/>
    <d v="2015-05-07T16:52:05"/>
    <d v="2015-06-30T22:59:00"/>
    <n v="5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x v="0"/>
    <s v="theater/plays"/>
    <n v="106"/>
    <n v="25"/>
    <s v="theater"/>
    <s v="plays"/>
    <d v="2016-02-19T14:03:58"/>
    <d v="2016-03-06T20:59:00"/>
    <n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x v="0"/>
    <s v="theater/plays"/>
    <n v="101"/>
    <n v="36"/>
    <s v="theater"/>
    <s v="plays"/>
    <d v="2015-08-17T10:19:55"/>
    <d v="2015-09-11T10:19:55"/>
    <n v="2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x v="0"/>
    <s v="theater/plays"/>
    <n v="105"/>
    <n v="136"/>
    <s v="theater"/>
    <s v="plays"/>
    <d v="2016-03-01T12:08:44"/>
    <d v="2016-03-15T19:59:00"/>
    <n v="1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x v="0"/>
    <s v="theater/plays"/>
    <n v="108"/>
    <n v="71"/>
    <s v="theater"/>
    <s v="plays"/>
    <d v="2016-06-24T03:28:48"/>
    <d v="2016-07-24T03:28:48"/>
    <n v="3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x v="0"/>
    <s v="theater/plays"/>
    <n v="100"/>
    <n v="125"/>
    <s v="theater"/>
    <s v="plays"/>
    <d v="2015-10-20T09:58:11"/>
    <d v="2015-11-19T10:58:11"/>
    <n v="3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x v="0"/>
    <s v="theater/plays"/>
    <n v="104"/>
    <n v="67"/>
    <s v="theater"/>
    <s v="plays"/>
    <d v="2014-05-01T14:27:25"/>
    <d v="2014-05-12T20:00:00"/>
    <n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x v="0"/>
    <s v="theater/plays"/>
    <n v="102"/>
    <n v="105"/>
    <s v="theater"/>
    <s v="plays"/>
    <d v="2014-07-09T09:37:20"/>
    <d v="2014-08-23T09:37:20"/>
    <n v="45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x v="0"/>
    <s v="theater/plays"/>
    <n v="104"/>
    <n v="145"/>
    <s v="theater"/>
    <s v="plays"/>
    <d v="2016-05-01T14:08:57"/>
    <d v="2016-05-31T14:08:57"/>
    <n v="3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x v="0"/>
    <s v="theater/plays"/>
    <n v="180"/>
    <n v="12"/>
    <s v="theater"/>
    <s v="plays"/>
    <d v="2016-04-17T09:30:53"/>
    <d v="2016-05-10T13:00:00"/>
    <n v="2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x v="0"/>
    <s v="theater/plays"/>
    <n v="106"/>
    <n v="97"/>
    <s v="theater"/>
    <s v="plays"/>
    <d v="2014-11-07T12:37:46"/>
    <d v="2014-11-20T20:55:00"/>
    <n v="1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x v="0"/>
    <s v="theater/plays"/>
    <n v="101"/>
    <n v="60"/>
    <s v="theater"/>
    <s v="plays"/>
    <d v="2014-06-12T06:54:06"/>
    <d v="2014-07-02T06:54:06"/>
    <n v="2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x v="0"/>
    <s v="theater/plays"/>
    <n v="101"/>
    <n v="80"/>
    <s v="theater"/>
    <s v="plays"/>
    <d v="2014-10-15T12:58:15"/>
    <d v="2014-11-07T10:30:00"/>
    <n v="22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x v="0"/>
    <s v="theater/plays"/>
    <n v="100"/>
    <n v="59"/>
    <s v="theater"/>
    <s v="plays"/>
    <d v="2015-02-22T04:53:12"/>
    <d v="2015-04-23T03:53:12"/>
    <n v="5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x v="0"/>
    <s v="theater/plays"/>
    <n v="118"/>
    <n v="75"/>
    <s v="theater"/>
    <s v="plays"/>
    <d v="2014-05-21T18:18:32"/>
    <d v="2014-06-03T20:59:00"/>
    <n v="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x v="0"/>
    <s v="theater/plays"/>
    <n v="110"/>
    <n v="55"/>
    <s v="theater"/>
    <s v="plays"/>
    <d v="2015-01-16T12:19:12"/>
    <d v="2015-02-01T20:59:00"/>
    <n v="1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x v="0"/>
    <s v="theater/plays"/>
    <n v="103"/>
    <n v="67"/>
    <s v="theater"/>
    <s v="plays"/>
    <d v="2015-05-01T10:32:51"/>
    <d v="2015-05-31T10:32:51"/>
    <n v="3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x v="0"/>
    <s v="theater/plays"/>
    <n v="100"/>
    <n v="227"/>
    <s v="theater"/>
    <s v="plays"/>
    <d v="2014-08-04T16:14:30"/>
    <d v="2014-09-07T19:00:00"/>
    <n v="3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x v="0"/>
    <s v="theater/plays"/>
    <n v="100"/>
    <n v="308"/>
    <s v="theater"/>
    <s v="plays"/>
    <d v="2014-06-04T11:37:14"/>
    <d v="2014-07-04T03:00:00"/>
    <n v="2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x v="0"/>
    <s v="theater/plays"/>
    <n v="110"/>
    <n v="50"/>
    <s v="theater"/>
    <s v="plays"/>
    <d v="2014-09-11T10:48:19"/>
    <d v="2014-10-02T06:21:00"/>
    <n v="2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x v="0"/>
    <s v="theater/plays"/>
    <n v="101"/>
    <n v="72"/>
    <s v="theater"/>
    <s v="plays"/>
    <d v="2015-02-02T06:22:30"/>
    <d v="2015-03-04T06:22:30"/>
    <n v="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x v="0"/>
    <s v="theater/plays"/>
    <n v="101"/>
    <n v="96"/>
    <s v="theater"/>
    <s v="plays"/>
    <d v="2015-08-11T11:46:52"/>
    <d v="2015-09-06T05:47:00"/>
    <n v="2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x v="0"/>
    <s v="theater/plays"/>
    <n v="169"/>
    <n v="46"/>
    <s v="theater"/>
    <s v="plays"/>
    <d v="2014-08-30T00:40:20"/>
    <d v="2014-09-29T00:40:20"/>
    <n v="3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x v="0"/>
    <s v="theater/plays"/>
    <n v="100"/>
    <n v="41"/>
    <s v="theater"/>
    <s v="plays"/>
    <d v="2015-08-18T10:57:26"/>
    <d v="2015-09-15T02:06:00"/>
    <n v="27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x v="0"/>
    <s v="theater/plays"/>
    <n v="114"/>
    <n v="57"/>
    <s v="theater"/>
    <s v="plays"/>
    <d v="2016-07-30T01:32:28"/>
    <d v="2016-09-25T15:00:00"/>
    <n v="57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x v="0"/>
    <s v="theater/plays"/>
    <n v="102"/>
    <n v="137"/>
    <s v="theater"/>
    <s v="plays"/>
    <d v="2014-08-29T10:19:33"/>
    <d v="2014-09-12T20:00:00"/>
    <n v="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x v="0"/>
    <s v="theater/plays"/>
    <n v="106"/>
    <n v="76"/>
    <s v="theater"/>
    <s v="plays"/>
    <d v="2015-07-29T08:41:46"/>
    <d v="2015-08-09T08:00:00"/>
    <n v="1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x v="0"/>
    <s v="theater/plays"/>
    <n v="102"/>
    <n v="99"/>
    <s v="theater"/>
    <s v="plays"/>
    <d v="2016-03-31T00:02:51"/>
    <d v="2016-04-27T21:59:00"/>
    <n v="2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x v="0"/>
    <s v="theater/plays"/>
    <n v="117"/>
    <n v="82"/>
    <s v="theater"/>
    <s v="plays"/>
    <d v="2015-06-11T16:33:25"/>
    <d v="2015-07-10T19:59:00"/>
    <n v="2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x v="0"/>
    <s v="theater/plays"/>
    <n v="101"/>
    <n v="45"/>
    <s v="theater"/>
    <s v="plays"/>
    <d v="2016-12-29T04:01:58"/>
    <d v="2017-01-18T04:01:58"/>
    <n v="2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x v="0"/>
    <s v="theater/plays"/>
    <n v="132"/>
    <n v="37"/>
    <s v="theater"/>
    <s v="plays"/>
    <d v="2015-06-22T10:16:58"/>
    <d v="2015-07-12T17:00:00"/>
    <n v="2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x v="0"/>
    <s v="theater/plays"/>
    <n v="100"/>
    <n v="125"/>
    <s v="theater"/>
    <s v="plays"/>
    <d v="2016-03-13T06:57:37"/>
    <d v="2016-04-10T12:00:00"/>
    <n v="2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x v="0"/>
    <s v="theater/plays"/>
    <n v="128"/>
    <n v="49"/>
    <s v="theater"/>
    <s v="plays"/>
    <d v="2016-05-31T07:42:14"/>
    <d v="2016-06-30T07:42:14"/>
    <n v="3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x v="0"/>
    <s v="theater/plays"/>
    <n v="119"/>
    <n v="42"/>
    <s v="theater"/>
    <s v="plays"/>
    <d v="2014-09-02T06:23:47"/>
    <d v="2014-09-17T19:59:00"/>
    <n v="1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x v="0"/>
    <s v="theater/plays"/>
    <n v="126"/>
    <n v="79"/>
    <s v="theater"/>
    <s v="plays"/>
    <d v="2015-10-12T10:16:07"/>
    <d v="2015-11-11T11:16:07"/>
    <n v="3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x v="0"/>
    <s v="theater/plays"/>
    <n v="156"/>
    <n v="38"/>
    <s v="theater"/>
    <s v="plays"/>
    <d v="2015-08-27T07:00:23"/>
    <d v="2015-10-01T07:00:23"/>
    <n v="3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x v="0"/>
    <s v="theater/plays"/>
    <n v="103"/>
    <n v="45"/>
    <s v="theater"/>
    <s v="plays"/>
    <d v="2015-09-01T07:21:50"/>
    <d v="2015-10-02T10:00:00"/>
    <n v="3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x v="0"/>
    <s v="theater/plays"/>
    <n v="153"/>
    <n v="14"/>
    <s v="theater"/>
    <s v="plays"/>
    <d v="2015-11-20T09:27:05"/>
    <d v="2015-12-20T03:59:00"/>
    <n v="2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x v="0"/>
    <s v="theater/plays"/>
    <n v="180"/>
    <n v="44"/>
    <s v="theater"/>
    <s v="plays"/>
    <d v="2014-10-11T00:30:16"/>
    <d v="2014-11-16T23:59:00"/>
    <n v="3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x v="0"/>
    <s v="theater/plays"/>
    <n v="128"/>
    <n v="31"/>
    <s v="theater"/>
    <s v="plays"/>
    <d v="2016-07-20T02:05:40"/>
    <d v="2016-08-17T02:05:40"/>
    <n v="2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x v="0"/>
    <s v="theater/plays"/>
    <n v="120"/>
    <n v="55"/>
    <s v="theater"/>
    <s v="plays"/>
    <d v="2016-08-18T10:08:42"/>
    <d v="2016-09-08T10:08:42"/>
    <n v="21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x v="0"/>
    <s v="theater/plays"/>
    <n v="123"/>
    <n v="46"/>
    <s v="theater"/>
    <s v="plays"/>
    <d v="2016-05-26T16:04:51"/>
    <d v="2016-06-25T16:04:51"/>
    <n v="3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x v="0"/>
    <s v="theater/plays"/>
    <n v="105"/>
    <n v="39"/>
    <s v="theater"/>
    <s v="plays"/>
    <d v="2015-08-06T09:31:15"/>
    <d v="2015-08-31T09:31:15"/>
    <n v="2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x v="0"/>
    <s v="theater/plays"/>
    <n v="102"/>
    <n v="66"/>
    <s v="theater"/>
    <s v="plays"/>
    <d v="2014-07-09T06:23:42"/>
    <d v="2014-09-07T06:23:42"/>
    <n v="6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x v="0"/>
    <s v="theater/plays"/>
    <n v="105"/>
    <n v="54"/>
    <s v="theater"/>
    <s v="plays"/>
    <d v="2015-05-26T10:07:39"/>
    <d v="2015-06-25T10:07:39"/>
    <n v="3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x v="0"/>
    <s v="theater/plays"/>
    <n v="100"/>
    <n v="104"/>
    <s v="theater"/>
    <s v="plays"/>
    <d v="2015-02-05T11:57:37"/>
    <d v="2015-03-07T11:57:37"/>
    <n v="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x v="0"/>
    <s v="theater/plays"/>
    <n v="100"/>
    <n v="31"/>
    <s v="theater"/>
    <s v="plays"/>
    <d v="2015-03-12T11:22:39"/>
    <d v="2015-04-11T11:22:39"/>
    <n v="3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x v="0"/>
    <s v="theater/plays"/>
    <n v="102"/>
    <n v="59"/>
    <s v="theater"/>
    <s v="plays"/>
    <d v="2015-03-10T07:51:24"/>
    <d v="2015-03-31T19:59:00"/>
    <n v="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x v="0"/>
    <s v="theater/plays"/>
    <n v="114"/>
    <n v="119"/>
    <s v="theater"/>
    <s v="plays"/>
    <d v="2016-04-19T17:53:21"/>
    <d v="2016-05-13T19:59:00"/>
    <n v="2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x v="0"/>
    <s v="theater/plays"/>
    <n v="102"/>
    <n v="165"/>
    <s v="theater"/>
    <s v="plays"/>
    <d v="2016-02-11T14:36:54"/>
    <d v="2016-03-04T17:00:00"/>
    <n v="2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x v="0"/>
    <s v="theater/plays"/>
    <n v="102"/>
    <n v="24"/>
    <s v="theater"/>
    <s v="plays"/>
    <d v="2015-08-07T01:27:53"/>
    <d v="2015-09-04T01:27:53"/>
    <n v="2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x v="0"/>
    <s v="theater/plays"/>
    <n v="105"/>
    <n v="41"/>
    <s v="theater"/>
    <s v="plays"/>
    <d v="2016-04-02T13:26:38"/>
    <d v="2016-05-02T13:26:38"/>
    <n v="3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x v="0"/>
    <s v="theater/plays"/>
    <n v="102"/>
    <n v="61"/>
    <s v="theater"/>
    <s v="plays"/>
    <d v="2014-04-24T04:22:50"/>
    <d v="2014-05-22T14:07:00"/>
    <n v="2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x v="0"/>
    <s v="theater/plays"/>
    <n v="100"/>
    <n v="39"/>
    <s v="theater"/>
    <s v="plays"/>
    <d v="2014-05-29T06:05:24"/>
    <d v="2014-06-28T06:05:24"/>
    <n v="3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x v="0"/>
    <s v="theater/plays"/>
    <n v="106"/>
    <n v="56"/>
    <s v="theater"/>
    <s v="plays"/>
    <d v="2015-07-10T16:41:20"/>
    <d v="2015-08-11T16:00:00"/>
    <n v="3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x v="0"/>
    <s v="theater/plays"/>
    <n v="113"/>
    <n v="107"/>
    <s v="theater"/>
    <s v="plays"/>
    <d v="2015-01-11T17:12:39"/>
    <d v="2015-02-11T09:00:00"/>
    <n v="3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x v="0"/>
    <s v="theater/plays"/>
    <n v="100"/>
    <n v="171"/>
    <s v="theater"/>
    <s v="plays"/>
    <d v="2016-10-18T02:36:34"/>
    <d v="2016-11-17T03:36:34"/>
    <n v="3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x v="0"/>
    <s v="theater/plays"/>
    <n v="100"/>
    <n v="111"/>
    <s v="theater"/>
    <s v="plays"/>
    <d v="2014-06-18T07:35:24"/>
    <d v="2014-08-17T07:35:24"/>
    <n v="6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x v="0"/>
    <s v="theater/plays"/>
    <n v="100"/>
    <n v="179"/>
    <s v="theater"/>
    <s v="plays"/>
    <d v="2014-03-31T22:38:31"/>
    <d v="2014-05-04T22:38:31"/>
    <n v="3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x v="0"/>
    <s v="theater/plays"/>
    <n v="144"/>
    <n v="23"/>
    <s v="theater"/>
    <s v="plays"/>
    <d v="2015-05-15T11:36:15"/>
    <d v="2015-06-26T13:00:00"/>
    <n v="4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x v="0"/>
    <s v="theater/plays"/>
    <n v="104"/>
    <n v="43"/>
    <s v="theater"/>
    <s v="plays"/>
    <d v="2015-07-08T18:18:28"/>
    <d v="2015-07-31T00:58:00"/>
    <n v="2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x v="0"/>
    <s v="theater/plays"/>
    <n v="108"/>
    <n v="47"/>
    <s v="theater"/>
    <s v="plays"/>
    <d v="2015-04-21T13:21:06"/>
    <d v="2015-05-26T18:45:00"/>
    <n v="3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x v="0"/>
    <s v="theater/plays"/>
    <n v="102"/>
    <n v="47"/>
    <s v="theater"/>
    <s v="plays"/>
    <d v="2015-07-18T08:19:38"/>
    <d v="2015-08-05T10:36:00"/>
    <n v="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x v="0"/>
    <s v="theater/plays"/>
    <n v="149"/>
    <n v="15"/>
    <s v="theater"/>
    <s v="plays"/>
    <d v="2016-03-04T10:17:07"/>
    <d v="2016-03-13T14:00:00"/>
    <n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x v="0"/>
    <s v="theater/plays"/>
    <n v="105"/>
    <n v="21"/>
    <s v="theater"/>
    <s v="plays"/>
    <d v="2016-07-04T08:07:36"/>
    <d v="2016-08-01T11:00:00"/>
    <n v="2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x v="0"/>
    <s v="theater/plays"/>
    <n v="101"/>
    <n v="59"/>
    <s v="theater"/>
    <s v="plays"/>
    <d v="2015-08-20T06:57:29"/>
    <d v="2015-10-05T08:00:00"/>
    <n v="4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x v="0"/>
    <s v="theater/plays"/>
    <n v="131"/>
    <n v="98"/>
    <s v="theater"/>
    <s v="plays"/>
    <d v="2014-12-01T09:50:08"/>
    <d v="2014-12-31T09:50:08"/>
    <n v="3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x v="0"/>
    <s v="theater/plays"/>
    <n v="105"/>
    <n v="55"/>
    <s v="theater"/>
    <s v="plays"/>
    <d v="2014-12-24T04:11:23"/>
    <d v="2015-01-23T04:11:23"/>
    <n v="3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x v="0"/>
    <s v="theater/plays"/>
    <n v="109"/>
    <n v="27"/>
    <s v="theater"/>
    <s v="plays"/>
    <d v="2015-05-11T11:27:24"/>
    <d v="2015-06-10T11:27:24"/>
    <n v="3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x v="0"/>
    <s v="theater/plays"/>
    <n v="111"/>
    <n v="58"/>
    <s v="theater"/>
    <s v="plays"/>
    <d v="2014-08-18T09:46:34"/>
    <d v="2014-09-17T09:46:34"/>
    <n v="3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x v="0"/>
    <s v="theater/plays"/>
    <n v="100"/>
    <n v="123"/>
    <s v="theater"/>
    <s v="plays"/>
    <d v="2014-12-09T08:31:36"/>
    <d v="2015-01-08T08:31:36"/>
    <n v="3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x v="0"/>
    <s v="theater/plays"/>
    <n v="114"/>
    <n v="88"/>
    <s v="theater"/>
    <s v="plays"/>
    <d v="2014-12-02T23:58:03"/>
    <d v="2014-12-30T23:00:00"/>
    <n v="27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x v="0"/>
    <s v="theater/plays"/>
    <n v="122"/>
    <n v="73"/>
    <s v="theater"/>
    <s v="plays"/>
    <d v="2014-09-30T12:36:53"/>
    <d v="2014-10-30T12:36:53"/>
    <n v="3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x v="0"/>
    <s v="theater/plays"/>
    <n v="100"/>
    <n v="56"/>
    <s v="theater"/>
    <s v="plays"/>
    <d v="2015-05-22T05:41:22"/>
    <d v="2015-06-21T05:41:22"/>
    <n v="3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x v="0"/>
    <s v="theater/plays"/>
    <n v="103"/>
    <n v="40"/>
    <s v="theater"/>
    <s v="plays"/>
    <d v="2014-10-09T01:00:46"/>
    <d v="2014-11-08T02:00:46"/>
    <n v="3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x v="0"/>
    <s v="theater/plays"/>
    <n v="106"/>
    <n v="137"/>
    <s v="theater"/>
    <s v="plays"/>
    <d v="2014-10-14T14:37:28"/>
    <d v="2014-11-13T15:37:28"/>
    <n v="3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x v="0"/>
    <s v="theater/plays"/>
    <n v="101"/>
    <n v="99"/>
    <s v="theater"/>
    <s v="plays"/>
    <d v="2016-07-10T10:48:47"/>
    <d v="2016-08-10T19:59:00"/>
    <n v="3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x v="0"/>
    <s v="theater/plays"/>
    <n v="100"/>
    <n v="20"/>
    <s v="theater"/>
    <s v="plays"/>
    <d v="2016-10-06T05:10:54"/>
    <d v="2016-12-05T06:10:54"/>
    <n v="6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x v="0"/>
    <s v="theater/plays"/>
    <n v="130"/>
    <n v="29"/>
    <s v="theater"/>
    <s v="plays"/>
    <d v="2015-03-30T10:53:03"/>
    <d v="2015-04-25T22:28:00"/>
    <n v="2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x v="0"/>
    <s v="theater/plays"/>
    <n v="100"/>
    <n v="41"/>
    <s v="theater"/>
    <s v="plays"/>
    <d v="2016-03-31T09:36:17"/>
    <d v="2016-04-30T09:36:17"/>
    <n v="3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x v="0"/>
    <s v="theater/plays"/>
    <n v="100"/>
    <n v="36"/>
    <s v="theater"/>
    <s v="plays"/>
    <d v="2016-03-01T10:17:36"/>
    <d v="2016-03-31T09:17:36"/>
    <n v="2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x v="0"/>
    <s v="theater/plays"/>
    <n v="114"/>
    <n v="38"/>
    <s v="theater"/>
    <s v="plays"/>
    <d v="2015-01-21T20:13:42"/>
    <d v="2015-02-28T20:59:00"/>
    <n v="38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x v="0"/>
    <s v="theater/plays"/>
    <n v="100"/>
    <n v="33"/>
    <s v="theater"/>
    <s v="plays"/>
    <d v="2014-07-16T03:18:30"/>
    <d v="2014-07-30T03:18:30"/>
    <n v="1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x v="0"/>
    <s v="theater/plays"/>
    <n v="287"/>
    <n v="59"/>
    <s v="theater"/>
    <s v="plays"/>
    <d v="2016-03-21T18:18:02"/>
    <d v="2016-04-04T18:18:02"/>
    <n v="1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x v="0"/>
    <s v="theater/plays"/>
    <n v="109"/>
    <n v="136"/>
    <s v="theater"/>
    <s v="plays"/>
    <d v="2016-02-18T02:13:25"/>
    <d v="2016-04-18T01:13:25"/>
    <n v="5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x v="0"/>
    <s v="theater/plays"/>
    <n v="116"/>
    <n v="31"/>
    <s v="theater"/>
    <s v="plays"/>
    <d v="2015-06-12T23:35:44"/>
    <d v="2015-07-12T23:35:44"/>
    <n v="3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x v="0"/>
    <s v="theater/plays"/>
    <n v="119"/>
    <n v="176"/>
    <s v="theater"/>
    <s v="plays"/>
    <d v="2014-11-21T09:11:30"/>
    <d v="2014-12-21T09:11:30"/>
    <n v="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x v="0"/>
    <s v="theater/plays"/>
    <n v="109"/>
    <n v="152"/>
    <s v="theater"/>
    <s v="plays"/>
    <d v="2016-07-25T08:44:30"/>
    <d v="2016-09-23T08:44:30"/>
    <n v="6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x v="0"/>
    <s v="theater/plays"/>
    <n v="127"/>
    <n v="23"/>
    <s v="theater"/>
    <s v="plays"/>
    <d v="2016-05-13T04:57:34"/>
    <d v="2016-06-27T11:00:00"/>
    <n v="4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x v="0"/>
    <s v="theater/plays"/>
    <n v="101"/>
    <n v="18"/>
    <s v="theater"/>
    <s v="plays"/>
    <d v="2015-04-07T11:53:30"/>
    <d v="2015-04-29T15:00:00"/>
    <n v="2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x v="0"/>
    <s v="theater/plays"/>
    <n v="128"/>
    <n v="82"/>
    <s v="theater"/>
    <s v="plays"/>
    <d v="2015-05-01T07:32:27"/>
    <d v="2015-05-26T07:32:27"/>
    <n v="2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x v="0"/>
    <s v="theater/plays"/>
    <n v="100"/>
    <n v="69"/>
    <s v="theater"/>
    <s v="plays"/>
    <d v="2014-09-20T00:00:34"/>
    <d v="2014-10-20T00:00:34"/>
    <n v="3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x v="0"/>
    <s v="theater/plays"/>
    <n v="175"/>
    <n v="68"/>
    <s v="theater"/>
    <s v="plays"/>
    <d v="2014-12-30T14:45:44"/>
    <d v="2015-01-23T20:59:00"/>
    <n v="2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x v="0"/>
    <s v="theater/plays"/>
    <n v="127"/>
    <n v="73"/>
    <s v="theater"/>
    <s v="plays"/>
    <d v="2014-12-15T11:55:07"/>
    <d v="2015-02-10T20:59:00"/>
    <n v="5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x v="0"/>
    <s v="theater/plays"/>
    <n v="111"/>
    <n v="77"/>
    <s v="theater"/>
    <s v="plays"/>
    <d v="2014-12-01T13:33:59"/>
    <d v="2015-01-05T12:26:00"/>
    <n v="3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x v="0"/>
    <s v="theater/plays"/>
    <n v="126"/>
    <n v="56"/>
    <s v="theater"/>
    <s v="plays"/>
    <d v="2016-08-09T17:36:22"/>
    <d v="2016-09-03T17:36:22"/>
    <n v="25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x v="0"/>
    <s v="theater/plays"/>
    <n v="119"/>
    <n v="50"/>
    <s v="theater"/>
    <s v="plays"/>
    <d v="2015-02-14T16:12:03"/>
    <d v="2015-03-12T22:59:00"/>
    <n v="2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x v="0"/>
    <s v="theater/plays"/>
    <n v="108"/>
    <n v="79"/>
    <s v="theater"/>
    <s v="plays"/>
    <d v="2014-08-05T09:09:42"/>
    <d v="2014-08-26T09:09:42"/>
    <n v="2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x v="0"/>
    <s v="theater/plays"/>
    <n v="103"/>
    <n v="78"/>
    <s v="theater"/>
    <s v="plays"/>
    <d v="2016-02-17T06:03:10"/>
    <d v="2016-03-02T21:59:00"/>
    <n v="1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x v="0"/>
    <s v="theater/plays"/>
    <n v="110"/>
    <n v="41"/>
    <s v="theater"/>
    <s v="plays"/>
    <d v="2014-08-15T11:10:22"/>
    <d v="2014-09-02T20:59:00"/>
    <n v="1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x v="0"/>
    <s v="theater/plays"/>
    <n v="202"/>
    <n v="59"/>
    <s v="theater"/>
    <s v="plays"/>
    <d v="2015-08-04T11:04:37"/>
    <d v="2015-08-29T16:00:00"/>
    <n v="2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x v="0"/>
    <s v="theater/plays"/>
    <n v="130"/>
    <n v="3"/>
    <s v="theater"/>
    <s v="plays"/>
    <d v="2016-09-15T12:22:44"/>
    <d v="2016-10-13T12:22:44"/>
    <n v="2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x v="0"/>
    <s v="theater/plays"/>
    <n v="104"/>
    <n v="39"/>
    <s v="theater"/>
    <s v="plays"/>
    <d v="2014-12-17T15:58:02"/>
    <d v="2015-01-16T15:58:02"/>
    <n v="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x v="0"/>
    <s v="theater/plays"/>
    <n v="100"/>
    <n v="82"/>
    <s v="theater"/>
    <s v="plays"/>
    <d v="2016-03-18T13:27:59"/>
    <d v="2016-05-17T13:27:59"/>
    <n v="6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x v="0"/>
    <s v="theater/plays"/>
    <n v="171"/>
    <n v="45"/>
    <s v="theater"/>
    <s v="plays"/>
    <d v="2015-10-06T12:44:40"/>
    <d v="2015-11-05T13:44:40"/>
    <n v="3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x v="0"/>
    <s v="theater/plays"/>
    <n v="113"/>
    <n v="49"/>
    <s v="theater"/>
    <s v="plays"/>
    <d v="2016-04-22T16:22:36"/>
    <d v="2016-04-28T22:59:00"/>
    <n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x v="0"/>
    <s v="theater/plays"/>
    <n v="184"/>
    <n v="31"/>
    <s v="theater"/>
    <s v="plays"/>
    <d v="2016-01-14T11:02:06"/>
    <d v="2016-02-13T11:02:06"/>
    <n v="3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x v="0"/>
    <s v="theater/plays"/>
    <n v="130"/>
    <n v="61"/>
    <s v="theater"/>
    <s v="plays"/>
    <d v="2016-07-15T06:30:57"/>
    <d v="2016-08-14T06:30:57"/>
    <n v="3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x v="0"/>
    <s v="theater/plays"/>
    <n v="105"/>
    <n v="29"/>
    <s v="theater"/>
    <s v="plays"/>
    <d v="2015-11-30T15:08:02"/>
    <d v="2015-12-14T16:00:00"/>
    <n v="1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x v="0"/>
    <s v="theater/plays"/>
    <n v="100"/>
    <n v="30"/>
    <s v="theater"/>
    <s v="plays"/>
    <d v="2016-05-16T09:01:30"/>
    <d v="2016-06-17T06:00:00"/>
    <n v="3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x v="0"/>
    <s v="theater/plays"/>
    <n v="153"/>
    <n v="143"/>
    <s v="theater"/>
    <s v="plays"/>
    <d v="2016-02-29T15:48:05"/>
    <d v="2016-03-30T14:48:05"/>
    <n v="2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x v="0"/>
    <s v="theater/plays"/>
    <n v="162"/>
    <n v="52"/>
    <s v="theater"/>
    <s v="plays"/>
    <d v="2015-07-18T02:22:16"/>
    <d v="2015-08-17T02:22:16"/>
    <n v="3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x v="0"/>
    <s v="theater/plays"/>
    <n v="136"/>
    <n v="67"/>
    <s v="theater"/>
    <s v="plays"/>
    <d v="2015-03-09T00:53:21"/>
    <d v="2015-04-08T00:53:21"/>
    <n v="3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x v="0"/>
    <s v="theater/plays"/>
    <n v="144"/>
    <n v="127"/>
    <s v="theater"/>
    <s v="plays"/>
    <d v="2014-05-30T09:26:51"/>
    <d v="2014-06-09T09:26:51"/>
    <n v="1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x v="0"/>
    <s v="theater/plays"/>
    <n v="100"/>
    <n v="63"/>
    <s v="theater"/>
    <s v="plays"/>
    <d v="2014-05-29T06:09:34"/>
    <d v="2014-06-28T06:09:34"/>
    <n v="3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x v="0"/>
    <s v="theater/plays"/>
    <n v="101"/>
    <n v="35"/>
    <s v="theater"/>
    <s v="plays"/>
    <d v="2015-05-19T17:00:16"/>
    <d v="2015-06-18T17:00:16"/>
    <n v="3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x v="0"/>
    <s v="theater/plays"/>
    <n v="107"/>
    <n v="37"/>
    <s v="theater"/>
    <s v="plays"/>
    <d v="2015-11-10T06:14:56"/>
    <d v="2015-12-10T06:14:56"/>
    <n v="3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x v="0"/>
    <s v="theater/plays"/>
    <n v="125"/>
    <n v="69"/>
    <s v="theater"/>
    <s v="plays"/>
    <d v="2015-02-17T14:47:44"/>
    <d v="2015-03-19T13:47:44"/>
    <n v="2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x v="0"/>
    <s v="theater/plays"/>
    <n v="119"/>
    <n v="17"/>
    <s v="theater"/>
    <s v="plays"/>
    <d v="2017-02-13T06:38:49"/>
    <d v="2017-02-27T16:00:00"/>
    <n v="1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x v="0"/>
    <s v="theater/plays"/>
    <n v="101"/>
    <n v="36"/>
    <s v="theater"/>
    <s v="plays"/>
    <d v="2015-05-04T07:04:10"/>
    <d v="2015-06-03T07:04:10"/>
    <n v="3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x v="0"/>
    <s v="theater/plays"/>
    <n v="113"/>
    <n v="66"/>
    <s v="theater"/>
    <s v="plays"/>
    <d v="2016-10-17T19:10:26"/>
    <d v="2016-11-19T14:00:00"/>
    <n v="3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x v="0"/>
    <s v="theater/plays"/>
    <n v="105"/>
    <n v="56"/>
    <s v="theater"/>
    <s v="plays"/>
    <d v="2015-02-02T14:31:01"/>
    <d v="2015-03-04T20:00:00"/>
    <n v="3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x v="0"/>
    <s v="theater/plays"/>
    <n v="110"/>
    <n v="47"/>
    <s v="theater"/>
    <s v="plays"/>
    <d v="2016-09-06T14:27:24"/>
    <d v="2016-09-30T13:00:00"/>
    <n v="2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x v="0"/>
    <s v="theater/plays"/>
    <n v="100"/>
    <n v="48"/>
    <s v="theater"/>
    <s v="plays"/>
    <d v="2014-08-25T21:19:31"/>
    <d v="2014-09-27T19:23:00"/>
    <n v="3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x v="0"/>
    <s v="theater/plays"/>
    <n v="120"/>
    <n v="88"/>
    <s v="theater"/>
    <s v="plays"/>
    <d v="2014-07-08T09:41:10"/>
    <d v="2014-07-25T23:00:00"/>
    <n v="1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x v="0"/>
    <s v="theater/plays"/>
    <n v="105"/>
    <n v="81"/>
    <s v="theater"/>
    <s v="plays"/>
    <d v="2016-06-24T10:34:50"/>
    <d v="2016-08-23T10:34:50"/>
    <n v="6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x v="0"/>
    <s v="theater/plays"/>
    <n v="103"/>
    <n v="39"/>
    <s v="theater"/>
    <s v="plays"/>
    <d v="2015-06-02T07:39:37"/>
    <d v="2015-07-02T07:39:37"/>
    <n v="3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x v="0"/>
    <s v="theater/plays"/>
    <n v="102"/>
    <n v="85"/>
    <s v="theater"/>
    <s v="plays"/>
    <d v="2014-07-26T08:00:57"/>
    <d v="2014-08-16T08:00:57"/>
    <n v="2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x v="0"/>
    <s v="theater/plays"/>
    <n v="100"/>
    <n v="69"/>
    <s v="theater"/>
    <s v="plays"/>
    <d v="2016-03-31T09:48:07"/>
    <d v="2016-05-20T19:59:00"/>
    <n v="5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x v="1"/>
    <s v="theater/musical"/>
    <n v="0"/>
    <n v="0"/>
    <s v="theater"/>
    <s v="musical"/>
    <d v="2015-10-14T11:59:56"/>
    <d v="2015-12-13T12:59:56"/>
    <n v="6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x v="1"/>
    <s v="theater/musical"/>
    <n v="0"/>
    <n v="1"/>
    <s v="theater"/>
    <s v="musical"/>
    <d v="2016-03-07T18:16:04"/>
    <d v="2016-05-05T09:00:00"/>
    <n v="58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x v="1"/>
    <s v="theater/musical"/>
    <n v="0"/>
    <n v="1"/>
    <s v="theater"/>
    <s v="musical"/>
    <d v="2014-10-30T12:19:50"/>
    <d v="2014-11-29T13:19:50"/>
    <n v="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x v="1"/>
    <s v="theater/musical"/>
    <n v="51"/>
    <n v="148"/>
    <s v="theater"/>
    <s v="musical"/>
    <d v="2014-08-29T10:04:57"/>
    <d v="2014-09-22T19:59:00"/>
    <n v="2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x v="1"/>
    <s v="theater/musical"/>
    <n v="20"/>
    <n v="100"/>
    <s v="theater"/>
    <s v="musical"/>
    <d v="2014-11-03T14:29:09"/>
    <d v="2014-11-23T14:29:09"/>
    <n v="2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x v="1"/>
    <s v="theater/musical"/>
    <n v="35"/>
    <n v="57"/>
    <s v="theater"/>
    <s v="musical"/>
    <d v="2016-10-06T06:57:47"/>
    <d v="2016-11-18T17:00:00"/>
    <n v="4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x v="1"/>
    <s v="theater/musical"/>
    <n v="4"/>
    <n v="177"/>
    <s v="theater"/>
    <s v="musical"/>
    <d v="2016-11-26T19:59:34"/>
    <d v="2017-01-13T19:59:00"/>
    <n v="47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x v="1"/>
    <s v="theater/musical"/>
    <n v="36"/>
    <n v="128"/>
    <s v="theater"/>
    <s v="musical"/>
    <d v="2016-03-21T13:11:16"/>
    <d v="2016-04-20T13:11:16"/>
    <n v="3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x v="1"/>
    <s v="theater/musical"/>
    <n v="0"/>
    <n v="0"/>
    <s v="theater"/>
    <s v="musical"/>
    <d v="2015-08-10T08:40:29"/>
    <d v="2015-09-14T08:40:29"/>
    <n v="3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x v="1"/>
    <s v="theater/musical"/>
    <n v="31"/>
    <n v="66"/>
    <s v="theater"/>
    <s v="musical"/>
    <d v="2014-12-02T08:48:55"/>
    <d v="2015-01-01T08:48:55"/>
    <n v="3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x v="1"/>
    <s v="theater/musical"/>
    <n v="7"/>
    <n v="108"/>
    <s v="theater"/>
    <s v="musical"/>
    <d v="2015-02-18T08:08:52"/>
    <d v="2015-04-19T07:08:52"/>
    <n v="5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x v="1"/>
    <s v="theater/musical"/>
    <n v="0"/>
    <n v="1"/>
    <s v="theater"/>
    <s v="musical"/>
    <d v="2016-08-08T08:15:06"/>
    <d v="2016-10-07T07:11:00"/>
    <n v="5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x v="1"/>
    <s v="theater/musical"/>
    <n v="6"/>
    <n v="18"/>
    <s v="theater"/>
    <s v="musical"/>
    <d v="2015-04-10T10:45:30"/>
    <d v="2015-05-10T10:45:30"/>
    <n v="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x v="1"/>
    <s v="theater/musical"/>
    <n v="0"/>
    <n v="0"/>
    <s v="theater"/>
    <s v="musical"/>
    <d v="2014-09-17T07:02:59"/>
    <d v="2014-10-04T21:00:00"/>
    <n v="1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x v="1"/>
    <s v="theater/musical"/>
    <n v="2"/>
    <n v="8"/>
    <s v="theater"/>
    <s v="musical"/>
    <d v="2015-10-20T11:35:27"/>
    <d v="2015-11-30T09:00:00"/>
    <n v="4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x v="1"/>
    <s v="theater/musical"/>
    <n v="0"/>
    <n v="0"/>
    <s v="theater"/>
    <s v="musical"/>
    <d v="2015-10-07T19:27:19"/>
    <d v="2015-11-16T20:27:19"/>
    <n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x v="1"/>
    <s v="theater/musical"/>
    <n v="16"/>
    <n v="68"/>
    <s v="theater"/>
    <s v="musical"/>
    <d v="2016-02-08T21:48:07"/>
    <d v="2016-03-07T20:59:00"/>
    <n v="27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x v="1"/>
    <s v="theater/musical"/>
    <n v="0"/>
    <n v="1"/>
    <s v="theater"/>
    <s v="musical"/>
    <d v="2016-10-22T15:17:18"/>
    <d v="2016-11-21T16:17:18"/>
    <n v="3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x v="1"/>
    <s v="theater/musical"/>
    <n v="5"/>
    <n v="60"/>
    <s v="theater"/>
    <s v="musical"/>
    <d v="2015-05-16T02:06:42"/>
    <d v="2015-06-16T15:30:00"/>
    <n v="3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x v="1"/>
    <s v="theater/musical"/>
    <n v="6"/>
    <n v="15"/>
    <s v="theater"/>
    <s v="musical"/>
    <d v="2016-08-16T09:58:47"/>
    <d v="2016-09-30T09:58:47"/>
    <n v="4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x v="0"/>
    <s v="theater/plays"/>
    <n v="100"/>
    <n v="550"/>
    <s v="theater"/>
    <s v="plays"/>
    <d v="2014-09-04T23:00:45"/>
    <d v="2014-10-04T23:00:45"/>
    <n v="3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x v="0"/>
    <s v="theater/plays"/>
    <n v="104"/>
    <n v="98"/>
    <s v="theater"/>
    <s v="plays"/>
    <d v="2014-05-21T09:06:34"/>
    <d v="2014-06-16T09:06:34"/>
    <n v="2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x v="0"/>
    <s v="theater/plays"/>
    <n v="100"/>
    <n v="29"/>
    <s v="theater"/>
    <s v="plays"/>
    <d v="2016-01-12T03:29:44"/>
    <d v="2016-02-02T03:29:44"/>
    <n v="2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x v="0"/>
    <s v="theater/plays"/>
    <n v="104"/>
    <n v="58"/>
    <s v="theater"/>
    <s v="plays"/>
    <d v="2014-07-08T07:30:42"/>
    <d v="2014-08-10T07:59:00"/>
    <n v="3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x v="0"/>
    <s v="theater/plays"/>
    <n v="251"/>
    <n v="44"/>
    <s v="theater"/>
    <s v="plays"/>
    <d v="2016-08-14T07:28:22"/>
    <d v="2016-08-24T19:59:00"/>
    <n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x v="0"/>
    <s v="theater/plays"/>
    <n v="101"/>
    <n v="61"/>
    <s v="theater"/>
    <s v="plays"/>
    <d v="2015-07-06T00:43:27"/>
    <d v="2015-08-05T00:43:27"/>
    <n v="3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x v="0"/>
    <s v="theater/plays"/>
    <n v="174"/>
    <n v="69"/>
    <s v="theater"/>
    <s v="plays"/>
    <d v="2016-03-11T01:59:46"/>
    <d v="2016-04-03T09:00:00"/>
    <n v="2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x v="0"/>
    <s v="theater/plays"/>
    <n v="116"/>
    <n v="74"/>
    <s v="theater"/>
    <s v="plays"/>
    <d v="2015-06-18T11:16:38"/>
    <d v="2015-07-17T22:59:00"/>
    <n v="2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x v="0"/>
    <s v="theater/plays"/>
    <n v="106"/>
    <n v="115"/>
    <s v="theater"/>
    <s v="plays"/>
    <d v="2017-01-02T13:50:36"/>
    <d v="2017-02-01T14:59:00"/>
    <n v="3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x v="0"/>
    <s v="theater/plays"/>
    <n v="111"/>
    <n v="111"/>
    <s v="theater"/>
    <s v="plays"/>
    <d v="2016-05-09T07:06:59"/>
    <d v="2016-06-01T13:42:00"/>
    <n v="2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x v="0"/>
    <s v="theater/plays"/>
    <n v="101"/>
    <n v="76"/>
    <s v="theater"/>
    <s v="plays"/>
    <d v="2014-05-16T12:36:20"/>
    <d v="2014-07-01T19:59:00"/>
    <n v="4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x v="0"/>
    <s v="theater/plays"/>
    <n v="102"/>
    <n v="235"/>
    <s v="theater"/>
    <s v="plays"/>
    <d v="2015-02-19T22:39:10"/>
    <d v="2015-03-19T06:39:00"/>
    <n v="2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x v="0"/>
    <s v="theater/plays"/>
    <n v="100"/>
    <n v="11"/>
    <s v="theater"/>
    <s v="plays"/>
    <d v="2014-11-28T13:08:45"/>
    <d v="2014-12-23T13:08:45"/>
    <n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x v="0"/>
    <s v="theater/plays"/>
    <n v="111"/>
    <n v="93"/>
    <s v="theater"/>
    <s v="plays"/>
    <d v="2016-03-18T13:31:12"/>
    <d v="2016-04-09T20:00:00"/>
    <n v="2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x v="0"/>
    <s v="theater/plays"/>
    <n v="101"/>
    <n v="203"/>
    <s v="theater"/>
    <s v="plays"/>
    <d v="2015-02-28T21:16:54"/>
    <d v="2015-03-30T20:16:54"/>
    <n v="2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x v="0"/>
    <s v="theater/plays"/>
    <n v="104"/>
    <n v="26"/>
    <s v="theater"/>
    <s v="plays"/>
    <d v="2016-10-22T02:50:30"/>
    <d v="2016-12-21T03:50:30"/>
    <n v="6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x v="0"/>
    <s v="theater/plays"/>
    <n v="109"/>
    <n v="46"/>
    <s v="theater"/>
    <s v="plays"/>
    <d v="2016-06-01T21:58:09"/>
    <d v="2016-06-15T21:58:09"/>
    <n v="1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x v="0"/>
    <s v="theater/plays"/>
    <n v="115"/>
    <n v="51"/>
    <s v="theater"/>
    <s v="plays"/>
    <d v="2015-10-17T11:23:42"/>
    <d v="2015-10-28T11:54:00"/>
    <n v="1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x v="0"/>
    <s v="theater/plays"/>
    <n v="100"/>
    <n v="32"/>
    <s v="theater"/>
    <s v="plays"/>
    <d v="2014-07-02T13:43:02"/>
    <d v="2014-07-23T23:00:00"/>
    <n v="2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x v="0"/>
    <s v="theater/plays"/>
    <n v="103"/>
    <n v="53"/>
    <s v="theater"/>
    <s v="plays"/>
    <d v="2015-06-18T15:16:59"/>
    <d v="2015-07-18T15:16:59"/>
    <n v="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x v="0"/>
    <s v="theater/plays"/>
    <n v="104"/>
    <n v="37"/>
    <s v="theater"/>
    <s v="plays"/>
    <d v="2015-06-30T05:20:52"/>
    <d v="2015-07-23T10:33:00"/>
    <n v="23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x v="0"/>
    <s v="theater/plays"/>
    <n v="138"/>
    <n v="81"/>
    <s v="theater"/>
    <s v="plays"/>
    <d v="2015-05-12T08:12:17"/>
    <d v="2015-06-11T08:12:17"/>
    <n v="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x v="0"/>
    <s v="theater/plays"/>
    <n v="110"/>
    <n v="20"/>
    <s v="theater"/>
    <s v="plays"/>
    <d v="2015-05-18T04:20:11"/>
    <d v="2015-05-31T15:00:00"/>
    <n v="13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x v="0"/>
    <s v="theater/plays"/>
    <n v="101"/>
    <n v="88"/>
    <s v="theater"/>
    <s v="plays"/>
    <d v="2014-06-30T07:04:27"/>
    <d v="2014-07-20T19:59:00"/>
    <n v="2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x v="0"/>
    <s v="theater/plays"/>
    <n v="102"/>
    <n v="53"/>
    <s v="theater"/>
    <s v="plays"/>
    <d v="2014-08-27T14:43:04"/>
    <d v="2014-09-26T14:43:04"/>
    <n v="3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x v="0"/>
    <s v="theater/plays"/>
    <n v="114"/>
    <n v="40"/>
    <s v="theater"/>
    <s v="plays"/>
    <d v="2014-10-01T23:04:57"/>
    <d v="2014-11-05T04:52:00"/>
    <n v="3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x v="0"/>
    <s v="theater/plays"/>
    <n v="100"/>
    <n v="145"/>
    <s v="theater"/>
    <s v="plays"/>
    <d v="2016-07-05T12:57:09"/>
    <d v="2016-09-03T12:57:09"/>
    <n v="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x v="0"/>
    <s v="theater/plays"/>
    <n v="140"/>
    <n v="23"/>
    <s v="theater"/>
    <s v="plays"/>
    <d v="2016-05-03T06:19:42"/>
    <d v="2016-05-15T15:00:00"/>
    <n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x v="0"/>
    <s v="theater/plays"/>
    <n v="129"/>
    <n v="64"/>
    <s v="theater"/>
    <s v="plays"/>
    <d v="2014-08-25T11:34:44"/>
    <d v="2014-09-12T11:34:44"/>
    <n v="18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x v="0"/>
    <s v="theater/plays"/>
    <n v="103"/>
    <n v="62"/>
    <s v="theater"/>
    <s v="plays"/>
    <d v="2014-06-12T05:46:58"/>
    <d v="2014-07-02T19:59:00"/>
    <n v="2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x v="0"/>
    <s v="theater/plays"/>
    <n v="103"/>
    <n v="66"/>
    <s v="theater"/>
    <s v="plays"/>
    <d v="2015-04-26T04:44:58"/>
    <d v="2015-05-31T04:44:58"/>
    <n v="3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x v="0"/>
    <s v="theater/plays"/>
    <n v="110"/>
    <n v="73"/>
    <s v="theater"/>
    <s v="plays"/>
    <d v="2014-05-27T10:16:21"/>
    <d v="2014-06-30T20:59:00"/>
    <n v="3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x v="0"/>
    <s v="theater/plays"/>
    <n v="113"/>
    <n v="100"/>
    <s v="theater"/>
    <s v="plays"/>
    <d v="2016-09-14T02:53:54"/>
    <d v="2016-10-05T02:53:54"/>
    <n v="2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x v="0"/>
    <s v="theater/plays"/>
    <n v="112"/>
    <n v="62"/>
    <s v="theater"/>
    <s v="plays"/>
    <d v="2016-01-05T07:38:10"/>
    <d v="2016-01-15T07:38:10"/>
    <n v="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x v="0"/>
    <s v="theater/plays"/>
    <n v="139"/>
    <n v="62"/>
    <s v="theater"/>
    <s v="plays"/>
    <d v="2014-05-13T08:26:58"/>
    <d v="2014-06-15T22:59:00"/>
    <n v="3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x v="0"/>
    <s v="theater/plays"/>
    <n v="111"/>
    <n v="59"/>
    <s v="theater"/>
    <s v="plays"/>
    <d v="2016-09-19T18:48:16"/>
    <d v="2016-10-19T18:48:16"/>
    <n v="3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x v="0"/>
    <s v="theater/plays"/>
    <n v="139"/>
    <n v="45"/>
    <s v="theater"/>
    <s v="plays"/>
    <d v="2015-08-02T20:19:46"/>
    <d v="2015-09-01T20:19:46"/>
    <n v="3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x v="0"/>
    <s v="theater/plays"/>
    <n v="106"/>
    <n v="42"/>
    <s v="theater"/>
    <s v="plays"/>
    <d v="2014-04-24T06:14:19"/>
    <d v="2014-05-19T13:00:00"/>
    <n v="2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x v="0"/>
    <s v="theater/plays"/>
    <n v="101"/>
    <n v="59"/>
    <s v="theater"/>
    <s v="plays"/>
    <d v="2015-08-14T07:54:20"/>
    <d v="2015-08-28T19:59:00"/>
    <n v="1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x v="0"/>
    <s v="theater/plays"/>
    <n v="100"/>
    <n v="200"/>
    <s v="theater"/>
    <s v="plays"/>
    <d v="2014-05-27T21:14:15"/>
    <d v="2014-06-26T21:14:15"/>
    <n v="3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x v="0"/>
    <s v="theater/plays"/>
    <n v="109"/>
    <n v="84"/>
    <s v="theater"/>
    <s v="plays"/>
    <d v="2014-07-09T10:53:24"/>
    <d v="2014-08-08T10:53:24"/>
    <n v="3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x v="0"/>
    <s v="theater/plays"/>
    <n v="118"/>
    <n v="57"/>
    <s v="theater"/>
    <s v="plays"/>
    <d v="2015-05-23T11:50:39"/>
    <d v="2015-06-21T14:25:00"/>
    <n v="2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x v="0"/>
    <s v="theater/plays"/>
    <n v="120"/>
    <n v="58"/>
    <s v="theater"/>
    <s v="plays"/>
    <d v="2014-10-28T06:21:23"/>
    <d v="2014-11-27T07:21:23"/>
    <n v="3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x v="0"/>
    <s v="theater/plays"/>
    <n v="128"/>
    <n v="187"/>
    <s v="theater"/>
    <s v="plays"/>
    <d v="2015-01-16T08:48:49"/>
    <d v="2015-03-01T20:59:00"/>
    <n v="4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x v="0"/>
    <s v="theater/plays"/>
    <n v="126"/>
    <n v="74"/>
    <s v="theater"/>
    <s v="plays"/>
    <d v="2014-09-09T15:09:39"/>
    <d v="2014-09-18T16:00:00"/>
    <n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x v="0"/>
    <s v="theater/plays"/>
    <n v="129"/>
    <n v="31"/>
    <s v="theater"/>
    <s v="plays"/>
    <d v="2015-10-31T20:35:29"/>
    <d v="2015-11-30T14:30:00"/>
    <n v="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x v="0"/>
    <s v="theater/plays"/>
    <n v="107"/>
    <n v="63"/>
    <s v="theater"/>
    <s v="plays"/>
    <d v="2016-04-29T19:12:47"/>
    <d v="2016-06-05T18:00:00"/>
    <n v="3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x v="0"/>
    <s v="theater/plays"/>
    <n v="100"/>
    <n v="121"/>
    <s v="theater"/>
    <s v="plays"/>
    <d v="2014-12-22T12:53:30"/>
    <d v="2015-01-11T12:53:30"/>
    <n v="2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x v="0"/>
    <s v="theater/plays"/>
    <n v="155"/>
    <n v="40"/>
    <s v="theater"/>
    <s v="plays"/>
    <d v="2014-12-15T06:48:36"/>
    <d v="2015-02-13T06:48:36"/>
    <n v="6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x v="0"/>
    <s v="theater/plays"/>
    <n v="108"/>
    <n v="72"/>
    <s v="theater"/>
    <s v="plays"/>
    <d v="2016-04-19T03:10:48"/>
    <d v="2016-05-10T03:10:48"/>
    <n v="21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x v="0"/>
    <s v="theater/plays"/>
    <n v="111"/>
    <n v="41"/>
    <s v="theater"/>
    <s v="plays"/>
    <d v="2016-02-01T11:21:27"/>
    <d v="2016-03-02T11:21:27"/>
    <n v="3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x v="0"/>
    <s v="theater/plays"/>
    <n v="101"/>
    <n v="63"/>
    <s v="theater"/>
    <s v="plays"/>
    <d v="2014-09-15T06:26:56"/>
    <d v="2014-10-15T06:26:56"/>
    <n v="3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x v="0"/>
    <s v="theater/plays"/>
    <n v="121"/>
    <n v="34"/>
    <s v="theater"/>
    <s v="plays"/>
    <d v="2014-08-31T06:03:20"/>
    <d v="2014-09-30T08:00:00"/>
    <n v="3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x v="0"/>
    <s v="theater/plays"/>
    <n v="100"/>
    <n v="39"/>
    <s v="theater"/>
    <s v="plays"/>
    <d v="2015-05-05T04:59:53"/>
    <d v="2015-06-04T04:59:53"/>
    <n v="3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x v="0"/>
    <s v="theater/plays"/>
    <n v="109"/>
    <n v="156"/>
    <s v="theater"/>
    <s v="plays"/>
    <d v="2016-06-03T04:54:44"/>
    <d v="2016-07-10T14:59:00"/>
    <n v="3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x v="0"/>
    <s v="theater/plays"/>
    <n v="123"/>
    <n v="43"/>
    <s v="theater"/>
    <s v="plays"/>
    <d v="2016-07-05T04:06:28"/>
    <d v="2016-08-12T22:59:00"/>
    <n v="3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x v="0"/>
    <s v="theater/plays"/>
    <n v="136"/>
    <n v="15"/>
    <s v="theater"/>
    <s v="plays"/>
    <d v="2016-04-01T08:33:14"/>
    <d v="2016-05-31T08:33:14"/>
    <n v="6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x v="0"/>
    <s v="theater/plays"/>
    <n v="103"/>
    <n v="84"/>
    <s v="theater"/>
    <s v="plays"/>
    <d v="2014-06-02T05:01:54"/>
    <d v="2014-06-23T10:00:00"/>
    <n v="2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x v="0"/>
    <s v="theater/plays"/>
    <n v="121"/>
    <n v="140"/>
    <s v="theater"/>
    <s v="plays"/>
    <d v="2014-08-28T13:55:49"/>
    <d v="2014-09-12T13:55:49"/>
    <n v="15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x v="0"/>
    <s v="theater/plays"/>
    <n v="186"/>
    <n v="81"/>
    <s v="theater"/>
    <s v="plays"/>
    <d v="2016-06-30T17:09:38"/>
    <d v="2016-07-21T21:26:00"/>
    <n v="21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x v="0"/>
    <s v="theater/plays"/>
    <n v="300"/>
    <n v="54"/>
    <s v="theater"/>
    <s v="plays"/>
    <d v="2014-06-19T19:24:46"/>
    <d v="2014-07-03T19:24:46"/>
    <n v="1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x v="0"/>
    <s v="theater/plays"/>
    <n v="108"/>
    <n v="31"/>
    <s v="theater"/>
    <s v="plays"/>
    <d v="2014-05-26T08:59:06"/>
    <d v="2014-06-25T08:59:06"/>
    <n v="3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x v="0"/>
    <s v="theater/plays"/>
    <n v="141"/>
    <n v="68"/>
    <s v="theater"/>
    <s v="plays"/>
    <d v="2015-03-09T05:49:48"/>
    <d v="2015-04-03T05:49:48"/>
    <n v="2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x v="0"/>
    <s v="theater/plays"/>
    <n v="114"/>
    <n v="27"/>
    <s v="theater"/>
    <s v="plays"/>
    <d v="2014-05-20T09:22:53"/>
    <d v="2014-06-15T08:00:00"/>
    <n v="2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x v="0"/>
    <s v="theater/plays"/>
    <n v="154"/>
    <n v="111"/>
    <s v="theater"/>
    <s v="plays"/>
    <d v="2015-05-09T20:07:47"/>
    <d v="2015-05-30T22:59:00"/>
    <n v="2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x v="0"/>
    <s v="theater/plays"/>
    <n v="102"/>
    <n v="107"/>
    <s v="theater"/>
    <s v="plays"/>
    <d v="2016-05-15T09:42:46"/>
    <d v="2016-06-04T09:42:46"/>
    <n v="2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x v="0"/>
    <s v="theater/plays"/>
    <n v="102"/>
    <n v="106"/>
    <s v="theater"/>
    <s v="plays"/>
    <d v="2015-04-24T05:21:07"/>
    <d v="2015-05-25T19:59:00"/>
    <n v="3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x v="0"/>
    <s v="theater/plays"/>
    <n v="103"/>
    <n v="133"/>
    <s v="theater"/>
    <s v="plays"/>
    <d v="2015-02-01T15:53:39"/>
    <d v="2015-03-31T04:52:00"/>
    <n v="57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x v="0"/>
    <s v="theater/plays"/>
    <n v="156"/>
    <n v="52"/>
    <s v="theater"/>
    <s v="plays"/>
    <d v="2015-12-22T13:18:29"/>
    <d v="2016-01-21T13:18:29"/>
    <n v="3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x v="0"/>
    <s v="theater/plays"/>
    <n v="101"/>
    <n v="310"/>
    <s v="theater"/>
    <s v="plays"/>
    <d v="2015-04-08T12:47:29"/>
    <d v="2015-05-09T12:47:29"/>
    <n v="3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x v="0"/>
    <s v="theater/plays"/>
    <n v="239"/>
    <n v="26"/>
    <s v="theater"/>
    <s v="plays"/>
    <d v="2015-01-28T09:11:15"/>
    <d v="2015-02-27T09:11:15"/>
    <n v="3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x v="0"/>
    <s v="theater/plays"/>
    <n v="210"/>
    <n v="105"/>
    <s v="theater"/>
    <s v="plays"/>
    <d v="2015-05-23T09:31:06"/>
    <d v="2015-06-22T09:31:06"/>
    <n v="3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x v="0"/>
    <s v="theater/plays"/>
    <n v="105"/>
    <n v="86"/>
    <s v="theater"/>
    <s v="plays"/>
    <d v="2015-06-10T15:50:06"/>
    <d v="2015-07-02T15:50:06"/>
    <n v="2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x v="0"/>
    <s v="theater/plays"/>
    <n v="101"/>
    <n v="115"/>
    <s v="theater"/>
    <s v="plays"/>
    <d v="2014-10-15T14:28:04"/>
    <d v="2014-11-05T15:28:04"/>
    <n v="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x v="0"/>
    <s v="theater/plays"/>
    <n v="111"/>
    <n v="48"/>
    <s v="theater"/>
    <s v="plays"/>
    <d v="2016-01-12T08:07:27"/>
    <d v="2016-02-11T14:59:00"/>
    <n v="3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x v="0"/>
    <s v="theater/plays"/>
    <n v="102"/>
    <n v="73"/>
    <s v="theater"/>
    <s v="plays"/>
    <d v="2014-10-31T10:04:22"/>
    <d v="2014-11-30T11:04:22"/>
    <n v="3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x v="0"/>
    <s v="theater/plays"/>
    <n v="103"/>
    <n v="50"/>
    <s v="theater"/>
    <s v="plays"/>
    <d v="2016-04-05T03:47:40"/>
    <d v="2016-05-04T15:00:00"/>
    <n v="2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x v="0"/>
    <s v="theater/plays"/>
    <n v="127"/>
    <n v="25"/>
    <s v="theater"/>
    <s v="plays"/>
    <d v="2016-02-01T14:41:07"/>
    <d v="2016-02-18T13:30:00"/>
    <n v="1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x v="0"/>
    <s v="theater/plays"/>
    <n v="339"/>
    <n v="63"/>
    <s v="theater"/>
    <s v="plays"/>
    <d v="2016-04-01T19:22:51"/>
    <d v="2016-04-29T13:00:00"/>
    <n v="2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x v="0"/>
    <s v="theater/plays"/>
    <n v="101"/>
    <n v="61"/>
    <s v="theater"/>
    <s v="plays"/>
    <d v="2016-09-19T00:21:34"/>
    <d v="2016-10-19T20:55:00"/>
    <n v="3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x v="1"/>
    <s v="theater/plays"/>
    <n v="9"/>
    <n v="60"/>
    <s v="theater"/>
    <s v="plays"/>
    <d v="2015-07-19T20:06:16"/>
    <d v="2015-08-18T20:06:16"/>
    <n v="3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x v="1"/>
    <s v="theater/plays"/>
    <n v="7"/>
    <n v="72"/>
    <s v="theater"/>
    <s v="plays"/>
    <d v="2015-02-05T20:55:12"/>
    <d v="2015-03-22T19:55:12"/>
    <n v="4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x v="1"/>
    <s v="theater/plays"/>
    <n v="10"/>
    <n v="100"/>
    <s v="theater"/>
    <s v="plays"/>
    <d v="2015-07-18T08:15:59"/>
    <d v="2015-08-17T08:15:59"/>
    <n v="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x v="1"/>
    <s v="theater/plays"/>
    <n v="11"/>
    <n v="52"/>
    <s v="theater"/>
    <s v="plays"/>
    <d v="2014-12-10T10:04:06"/>
    <d v="2015-01-09T19:23:00"/>
    <n v="3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x v="1"/>
    <s v="theater/plays"/>
    <n v="15"/>
    <n v="33"/>
    <s v="theater"/>
    <s v="plays"/>
    <d v="2014-11-25T08:15:33"/>
    <d v="2015-01-24T04:00:00"/>
    <n v="5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x v="1"/>
    <s v="theater/plays"/>
    <n v="0"/>
    <n v="0"/>
    <s v="theater"/>
    <s v="plays"/>
    <d v="2015-04-08T16:35:08"/>
    <d v="2015-04-18T14:30:00"/>
    <n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x v="1"/>
    <s v="theater/plays"/>
    <n v="28"/>
    <n v="61"/>
    <s v="theater"/>
    <s v="plays"/>
    <d v="2015-03-26T13:38:16"/>
    <d v="2015-05-25T13:38:16"/>
    <n v="6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x v="1"/>
    <s v="theater/plays"/>
    <n v="13"/>
    <n v="10"/>
    <s v="theater"/>
    <s v="plays"/>
    <d v="2015-04-28T08:38:09"/>
    <d v="2015-05-28T08:38:09"/>
    <n v="3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x v="1"/>
    <s v="theater/plays"/>
    <n v="1"/>
    <n v="10"/>
    <s v="theater"/>
    <s v="plays"/>
    <d v="2015-02-13T09:04:53"/>
    <d v="2015-03-23T10:00:00"/>
    <n v="38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x v="1"/>
    <s v="theater/plays"/>
    <n v="21"/>
    <n v="38"/>
    <s v="theater"/>
    <s v="plays"/>
    <d v="2015-10-20T08:35:03"/>
    <d v="2015-11-11T22:59:00"/>
    <n v="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x v="1"/>
    <s v="theater/plays"/>
    <n v="18"/>
    <n v="45"/>
    <s v="theater"/>
    <s v="plays"/>
    <d v="2014-06-23T14:31:45"/>
    <d v="2014-07-15T14:00:00"/>
    <n v="2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x v="1"/>
    <s v="theater/plays"/>
    <n v="20"/>
    <n v="101"/>
    <s v="theater"/>
    <s v="plays"/>
    <d v="2016-06-27T02:47:48"/>
    <d v="2016-07-17T02:47:48"/>
    <n v="2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x v="1"/>
    <s v="theater/plays"/>
    <n v="18"/>
    <n v="26"/>
    <s v="theater"/>
    <s v="plays"/>
    <d v="2014-07-12T18:09:15"/>
    <d v="2014-08-11T17:53:58"/>
    <n v="2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x v="1"/>
    <s v="theater/plays"/>
    <n v="0"/>
    <n v="0"/>
    <s v="theater"/>
    <s v="plays"/>
    <d v="2015-11-17T14:05:50"/>
    <d v="2015-12-17T14:05:50"/>
    <n v="3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x v="1"/>
    <s v="theater/plays"/>
    <n v="2"/>
    <n v="25"/>
    <s v="theater"/>
    <s v="plays"/>
    <d v="2014-08-06T21:09:04"/>
    <d v="2014-09-05T21:09:04"/>
    <n v="3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x v="1"/>
    <s v="theater/plays"/>
    <n v="0"/>
    <n v="0"/>
    <s v="theater"/>
    <s v="plays"/>
    <d v="2014-06-03T09:02:44"/>
    <d v="2014-07-03T09:02:44"/>
    <n v="3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x v="1"/>
    <s v="theater/plays"/>
    <n v="0"/>
    <n v="0"/>
    <s v="theater"/>
    <s v="plays"/>
    <d v="2014-06-03T11:32:32"/>
    <d v="2014-07-04T19:59:00"/>
    <n v="31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x v="1"/>
    <s v="theater/plays"/>
    <n v="10"/>
    <n v="10"/>
    <s v="theater"/>
    <s v="plays"/>
    <d v="2014-07-11T08:45:02"/>
    <d v="2014-08-10T08:45:02"/>
    <n v="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x v="1"/>
    <s v="theater/plays"/>
    <n v="2"/>
    <n v="202"/>
    <s v="theater"/>
    <s v="plays"/>
    <d v="2016-09-08T01:20:39"/>
    <d v="2016-10-08T01:20:39"/>
    <n v="3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x v="1"/>
    <s v="theater/plays"/>
    <n v="1"/>
    <n v="25"/>
    <s v="theater"/>
    <s v="plays"/>
    <d v="2015-06-08T23:11:36"/>
    <d v="2015-07-05T14:59:00"/>
    <n v="2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x v="0"/>
    <s v="theater/musical"/>
    <n v="104"/>
    <n v="100"/>
    <s v="theater"/>
    <s v="musical"/>
    <d v="2016-01-26T08:57:16"/>
    <d v="2016-02-15T21:59:00"/>
    <n v="2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x v="0"/>
    <s v="theater/musical"/>
    <n v="105"/>
    <n v="75"/>
    <s v="theater"/>
    <s v="musical"/>
    <d v="2016-03-28T19:03:08"/>
    <d v="2016-04-28T19:59:00"/>
    <n v="3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x v="0"/>
    <s v="theater/musical"/>
    <n v="100"/>
    <n v="215"/>
    <s v="theater"/>
    <s v="musical"/>
    <d v="2015-01-12T15:33:28"/>
    <d v="2015-02-09T23:59:00"/>
    <n v="2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x v="0"/>
    <s v="theater/musical"/>
    <n v="133"/>
    <n v="121"/>
    <s v="theater"/>
    <s v="musical"/>
    <d v="2016-02-02T16:51:13"/>
    <d v="2016-04-02T15:51:13"/>
    <n v="5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x v="0"/>
    <s v="theater/musical"/>
    <n v="113"/>
    <n v="38"/>
    <s v="theater"/>
    <s v="musical"/>
    <d v="2016-09-06T11:15:35"/>
    <d v="2016-10-16T13:00:00"/>
    <n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x v="0"/>
    <s v="theater/musical"/>
    <n v="103"/>
    <n v="172"/>
    <s v="theater"/>
    <s v="musical"/>
    <d v="2015-05-04T11:46:40"/>
    <d v="2015-06-02T16:00:00"/>
    <n v="2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x v="0"/>
    <s v="theater/musical"/>
    <n v="120"/>
    <n v="111"/>
    <s v="theater"/>
    <s v="musical"/>
    <d v="2014-06-18T13:08:57"/>
    <d v="2014-07-25T20:59:00"/>
    <n v="3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x v="0"/>
    <s v="theater/musical"/>
    <n v="130"/>
    <n v="25"/>
    <s v="theater"/>
    <s v="musical"/>
    <d v="2016-03-16T12:48:27"/>
    <d v="2016-04-15T12:48:27"/>
    <n v="3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x v="0"/>
    <s v="theater/musical"/>
    <n v="101"/>
    <n v="268"/>
    <s v="theater"/>
    <s v="musical"/>
    <d v="2014-05-12T11:33:18"/>
    <d v="2014-06-11T11:33:18"/>
    <n v="3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x v="0"/>
    <s v="theater/musical"/>
    <n v="109"/>
    <n v="76"/>
    <s v="theater"/>
    <s v="musical"/>
    <d v="2014-11-11T12:25:15"/>
    <d v="2014-12-01T12:25:15"/>
    <n v="2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x v="0"/>
    <s v="theater/musical"/>
    <n v="102"/>
    <n v="59"/>
    <s v="theater"/>
    <s v="musical"/>
    <d v="2014-04-18T03:18:58"/>
    <d v="2014-05-18T21:00:00"/>
    <n v="3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x v="0"/>
    <s v="theater/musical"/>
    <n v="110"/>
    <n v="50"/>
    <s v="theater"/>
    <s v="musical"/>
    <d v="2015-06-26T18:35:53"/>
    <d v="2015-08-25T18:35:53"/>
    <n v="6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x v="0"/>
    <s v="theater/musical"/>
    <n v="101"/>
    <n v="56"/>
    <s v="theater"/>
    <s v="musical"/>
    <d v="2014-04-10T04:36:26"/>
    <d v="2014-05-05T04:36:26"/>
    <n v="2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x v="0"/>
    <s v="theater/musical"/>
    <n v="100"/>
    <n v="167"/>
    <s v="theater"/>
    <s v="musical"/>
    <d v="2015-06-18T03:12:17"/>
    <d v="2015-08-10T15:00:00"/>
    <n v="53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x v="0"/>
    <s v="theater/musical"/>
    <n v="106"/>
    <n v="47"/>
    <s v="theater"/>
    <s v="musical"/>
    <d v="2015-07-08T11:31:29"/>
    <d v="2015-08-02T11:31:29"/>
    <n v="2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x v="0"/>
    <s v="theater/musical"/>
    <n v="100"/>
    <n v="65"/>
    <s v="theater"/>
    <s v="musical"/>
    <d v="2015-03-02T10:00:26"/>
    <d v="2015-04-01T09:00:26"/>
    <n v="2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x v="0"/>
    <s v="theater/musical"/>
    <n v="100"/>
    <n v="56"/>
    <s v="theater"/>
    <s v="musical"/>
    <d v="2016-05-09T12:13:52"/>
    <d v="2016-05-28T16:36:00"/>
    <n v="1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x v="0"/>
    <s v="theater/musical"/>
    <n v="113"/>
    <n v="74"/>
    <s v="theater"/>
    <s v="musical"/>
    <d v="2014-06-30T10:38:02"/>
    <d v="2014-07-30T10:38:02"/>
    <n v="3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x v="0"/>
    <s v="theater/musical"/>
    <n v="103"/>
    <n v="107"/>
    <s v="theater"/>
    <s v="musical"/>
    <d v="2014-05-28T20:00:45"/>
    <d v="2014-07-02T20:00:45"/>
    <n v="3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x v="0"/>
    <s v="theater/musical"/>
    <n v="117"/>
    <n v="42"/>
    <s v="theater"/>
    <s v="musical"/>
    <d v="2015-02-14T16:28:17"/>
    <d v="2015-02-28T20:59:00"/>
    <n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x v="0"/>
    <s v="theater/musical"/>
    <n v="108"/>
    <n v="74"/>
    <s v="theater"/>
    <s v="musical"/>
    <d v="2014-05-13T09:28:10"/>
    <d v="2014-06-12T09:28:10"/>
    <n v="3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x v="0"/>
    <s v="theater/musical"/>
    <n v="100"/>
    <n v="73"/>
    <s v="theater"/>
    <s v="musical"/>
    <d v="2016-03-16T06:21:19"/>
    <d v="2016-04-15T06:21:19"/>
    <n v="3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x v="0"/>
    <s v="theater/musical"/>
    <n v="100"/>
    <n v="100"/>
    <s v="theater"/>
    <s v="musical"/>
    <d v="2015-05-14T14:20:10"/>
    <d v="2015-06-13T14:20:10"/>
    <n v="3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x v="0"/>
    <s v="theater/musical"/>
    <n v="146"/>
    <n v="38"/>
    <s v="theater"/>
    <s v="musical"/>
    <d v="2016-05-03T12:34:12"/>
    <d v="2016-05-17T16:00:00"/>
    <n v="1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x v="0"/>
    <s v="theater/musical"/>
    <n v="110"/>
    <n v="167"/>
    <s v="theater"/>
    <s v="musical"/>
    <d v="2016-11-08T06:48:26"/>
    <d v="2016-11-28T22:00:00"/>
    <n v="2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x v="0"/>
    <s v="theater/musical"/>
    <n v="108"/>
    <n v="95"/>
    <s v="theater"/>
    <s v="musical"/>
    <d v="2016-10-12T16:07:27"/>
    <d v="2016-11-14T18:08:00"/>
    <n v="3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x v="0"/>
    <s v="theater/musical"/>
    <n v="100"/>
    <n v="100"/>
    <s v="theater"/>
    <s v="musical"/>
    <d v="2015-03-24T11:00:55"/>
    <d v="2015-04-09T11:00:55"/>
    <n v="1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x v="0"/>
    <s v="theater/musical"/>
    <n v="100"/>
    <n v="143"/>
    <s v="theater"/>
    <s v="musical"/>
    <d v="2015-03-12T14:37:23"/>
    <d v="2015-04-08T20:00:00"/>
    <n v="2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x v="0"/>
    <s v="theater/musical"/>
    <n v="107"/>
    <n v="91"/>
    <s v="theater"/>
    <s v="musical"/>
    <d v="2014-06-24T00:49:38"/>
    <d v="2014-07-31T17:00:00"/>
    <n v="3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x v="0"/>
    <s v="theater/musical"/>
    <n v="143"/>
    <n v="49"/>
    <s v="theater"/>
    <s v="musical"/>
    <d v="2014-09-04T18:40:21"/>
    <d v="2014-09-26T20:00:00"/>
    <n v="2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x v="0"/>
    <s v="theater/musical"/>
    <n v="105"/>
    <n v="70"/>
    <s v="theater"/>
    <s v="musical"/>
    <d v="2014-12-16T11:39:40"/>
    <d v="2015-02-14T11:39:40"/>
    <n v="6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x v="0"/>
    <s v="theater/musical"/>
    <n v="104"/>
    <n v="136"/>
    <s v="theater"/>
    <s v="musical"/>
    <d v="2016-02-25T09:39:00"/>
    <d v="2016-03-26T08:39:00"/>
    <n v="2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x v="0"/>
    <s v="theater/musical"/>
    <n v="120"/>
    <n v="100"/>
    <s v="theater"/>
    <s v="musical"/>
    <d v="2015-06-10T21:16:25"/>
    <d v="2015-07-13T12:06:00"/>
    <n v="3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x v="0"/>
    <s v="theater/musical"/>
    <n v="110"/>
    <n v="95"/>
    <s v="theater"/>
    <s v="musical"/>
    <d v="2014-08-14T13:11:25"/>
    <d v="2014-09-08T13:11:25"/>
    <n v="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x v="0"/>
    <s v="theater/musical"/>
    <n v="102"/>
    <n v="75"/>
    <s v="theater"/>
    <s v="musical"/>
    <d v="2016-06-25T12:41:37"/>
    <d v="2016-07-24T15:00:00"/>
    <n v="2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x v="0"/>
    <s v="theater/musical"/>
    <n v="129"/>
    <n v="64"/>
    <s v="theater"/>
    <s v="musical"/>
    <d v="2016-02-19T19:22:00"/>
    <d v="2016-03-15T08:00:00"/>
    <n v="2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x v="0"/>
    <s v="theater/musical"/>
    <n v="115"/>
    <n v="115"/>
    <s v="theater"/>
    <s v="musical"/>
    <d v="2016-06-10T15:32:12"/>
    <d v="2016-07-10T15:32:12"/>
    <n v="3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x v="0"/>
    <s v="theater/musical"/>
    <n v="151"/>
    <n v="101"/>
    <s v="theater"/>
    <s v="musical"/>
    <d v="2016-06-27T07:19:29"/>
    <d v="2016-08-02T02:03:00"/>
    <n v="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x v="0"/>
    <s v="theater/musical"/>
    <n v="111"/>
    <n v="94"/>
    <s v="theater"/>
    <s v="musical"/>
    <d v="2016-04-26T16:54:35"/>
    <d v="2016-05-26T16:54:35"/>
    <n v="3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x v="0"/>
    <s v="theater/musical"/>
    <n v="100"/>
    <n v="35"/>
    <s v="theater"/>
    <s v="musical"/>
    <d v="2015-06-12T04:50:06"/>
    <d v="2015-07-10T19:59:00"/>
    <n v="2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x v="1"/>
    <s v="theater/musical"/>
    <n v="1"/>
    <n v="500"/>
    <s v="theater"/>
    <s v="musical"/>
    <d v="2015-11-25T08:41:59"/>
    <d v="2015-12-23T08:18:00"/>
    <n v="27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x v="1"/>
    <s v="theater/musical"/>
    <n v="3"/>
    <n v="29"/>
    <s v="theater"/>
    <s v="musical"/>
    <d v="2015-05-14T11:10:18"/>
    <d v="2015-06-15T11:10:18"/>
    <n v="3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x v="1"/>
    <s v="theater/musical"/>
    <n v="0"/>
    <n v="0"/>
    <s v="theater"/>
    <s v="musical"/>
    <d v="2016-10-23T08:00:23"/>
    <d v="2016-11-22T09:00:23"/>
    <n v="3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x v="1"/>
    <s v="theater/musical"/>
    <n v="0"/>
    <n v="0"/>
    <s v="theater"/>
    <s v="musical"/>
    <d v="2014-05-07T08:36:32"/>
    <d v="2014-07-06T08:36:32"/>
    <n v="6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x v="1"/>
    <s v="theater/musical"/>
    <n v="0"/>
    <n v="18"/>
    <s v="theater"/>
    <s v="musical"/>
    <d v="2015-06-15T02:43:42"/>
    <d v="2015-07-15T02:43:42"/>
    <n v="3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x v="1"/>
    <s v="theater/musical"/>
    <n v="60"/>
    <n v="174"/>
    <s v="theater"/>
    <s v="musical"/>
    <d v="2014-11-25T14:32:09"/>
    <d v="2014-12-16T14:32:09"/>
    <n v="2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x v="1"/>
    <s v="theater/musical"/>
    <n v="1"/>
    <n v="50"/>
    <s v="theater"/>
    <s v="musical"/>
    <d v="2015-05-08T05:55:54"/>
    <d v="2015-06-07T05:55:54"/>
    <n v="3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x v="1"/>
    <s v="theater/musical"/>
    <n v="2"/>
    <n v="5"/>
    <s v="theater"/>
    <s v="musical"/>
    <d v="2015-07-16T02:28:10"/>
    <d v="2015-08-28T14:30:00"/>
    <n v="4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x v="1"/>
    <s v="theater/musical"/>
    <n v="0"/>
    <n v="1"/>
    <s v="theater"/>
    <s v="musical"/>
    <d v="2016-11-14T16:42:36"/>
    <d v="2017-01-13T16:42:36"/>
    <n v="6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x v="1"/>
    <s v="theater/musical"/>
    <n v="90"/>
    <n v="145"/>
    <s v="theater"/>
    <s v="musical"/>
    <d v="2015-03-21T13:09:25"/>
    <d v="2015-04-20T13:09:25"/>
    <n v="3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x v="1"/>
    <s v="theater/musical"/>
    <n v="1"/>
    <n v="205"/>
    <s v="theater"/>
    <s v="musical"/>
    <d v="2014-07-11T09:20:48"/>
    <d v="2014-08-10T09:20:48"/>
    <n v="3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x v="1"/>
    <s v="theater/musical"/>
    <n v="4"/>
    <n v="101"/>
    <s v="theater"/>
    <s v="musical"/>
    <d v="2016-02-10T14:20:43"/>
    <d v="2016-03-11T14:20:43"/>
    <n v="3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x v="1"/>
    <s v="theater/musical"/>
    <n v="4"/>
    <n v="55"/>
    <s v="theater"/>
    <s v="musical"/>
    <d v="2014-12-09T09:41:23"/>
    <d v="2015-01-10T20:59:00"/>
    <n v="32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x v="1"/>
    <s v="theater/musical"/>
    <n v="9"/>
    <n v="47"/>
    <s v="theater"/>
    <s v="musical"/>
    <d v="2014-12-02T08:13:36"/>
    <d v="2015-01-02T08:13:36"/>
    <n v="3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x v="1"/>
    <s v="theater/musical"/>
    <n v="0"/>
    <n v="0"/>
    <s v="theater"/>
    <s v="musical"/>
    <d v="2015-09-21T19:01:46"/>
    <d v="2015-10-21T19:01:46"/>
    <n v="3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x v="1"/>
    <s v="theater/musical"/>
    <n v="20"/>
    <n v="59"/>
    <s v="theater"/>
    <s v="musical"/>
    <d v="2016-02-03T15:19:28"/>
    <d v="2016-03-04T15:19:28"/>
    <n v="3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x v="1"/>
    <s v="theater/musical"/>
    <n v="0"/>
    <n v="0"/>
    <s v="theater"/>
    <s v="musical"/>
    <d v="2016-06-05T16:13:44"/>
    <d v="2016-07-30T23:00:00"/>
    <n v="55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x v="1"/>
    <s v="theater/musical"/>
    <n v="0"/>
    <n v="2"/>
    <s v="theater"/>
    <s v="musical"/>
    <d v="2014-07-29T13:17:20"/>
    <d v="2014-09-27T13:17:20"/>
    <n v="6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x v="1"/>
    <s v="theater/musical"/>
    <n v="0"/>
    <n v="5"/>
    <s v="theater"/>
    <s v="musical"/>
    <d v="2014-06-08T22:13:01"/>
    <d v="2014-06-28T22:13:01"/>
    <n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x v="1"/>
    <s v="theater/musical"/>
    <n v="30"/>
    <n v="51"/>
    <s v="theater"/>
    <s v="musical"/>
    <d v="2015-03-27T13:48:59"/>
    <d v="2015-04-03T13:48:59"/>
    <n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x v="0"/>
    <s v="theater/plays"/>
    <n v="100"/>
    <n v="42"/>
    <s v="theater"/>
    <s v="plays"/>
    <d v="2015-02-24T02:53:39"/>
    <d v="2015-04-25T01:53:39"/>
    <n v="5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x v="0"/>
    <s v="theater/plays"/>
    <n v="101"/>
    <n v="53"/>
    <s v="theater"/>
    <s v="plays"/>
    <d v="2014-06-10T04:38:27"/>
    <d v="2014-07-30T15:00:00"/>
    <n v="5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x v="0"/>
    <s v="theater/plays"/>
    <n v="122"/>
    <n v="70"/>
    <s v="theater"/>
    <s v="plays"/>
    <d v="2015-02-19T12:22:38"/>
    <d v="2015-03-21T11:22:38"/>
    <n v="2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x v="0"/>
    <s v="theater/plays"/>
    <n v="330"/>
    <n v="43"/>
    <s v="theater"/>
    <s v="plays"/>
    <d v="2016-04-27T07:02:53"/>
    <d v="2016-05-31T03:00:00"/>
    <n v="3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x v="0"/>
    <s v="theater/plays"/>
    <n v="110"/>
    <n v="199"/>
    <s v="theater"/>
    <s v="plays"/>
    <d v="2015-04-15T10:01:48"/>
    <d v="2015-05-31T19:59:00"/>
    <n v="4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x v="0"/>
    <s v="theater/plays"/>
    <n v="101"/>
    <n v="79"/>
    <s v="theater"/>
    <s v="plays"/>
    <d v="2016-05-06T22:37:01"/>
    <d v="2016-06-14T13:43:00"/>
    <n v="3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x v="0"/>
    <s v="theater/plays"/>
    <n v="140"/>
    <n v="62"/>
    <s v="theater"/>
    <s v="plays"/>
    <d v="2015-02-23T13:41:52"/>
    <d v="2015-03-31T19:59:00"/>
    <n v="3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x v="0"/>
    <s v="theater/plays"/>
    <n v="100"/>
    <n v="50"/>
    <s v="theater"/>
    <s v="plays"/>
    <d v="2015-07-21T22:14:17"/>
    <d v="2015-08-20T15:00:00"/>
    <n v="2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x v="0"/>
    <s v="theater/plays"/>
    <n v="119"/>
    <n v="48"/>
    <s v="theater"/>
    <s v="plays"/>
    <d v="2014-06-17T08:33:43"/>
    <d v="2014-07-17T08:33:43"/>
    <n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x v="0"/>
    <s v="theater/plays"/>
    <n v="107"/>
    <n v="107"/>
    <s v="theater"/>
    <s v="plays"/>
    <d v="2015-10-07T08:43:36"/>
    <d v="2015-10-23T19:59:00"/>
    <n v="1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x v="0"/>
    <s v="theater/plays"/>
    <n v="228"/>
    <n v="57"/>
    <s v="theater"/>
    <s v="plays"/>
    <d v="2015-02-10T12:13:02"/>
    <d v="2015-03-12T11:13:02"/>
    <n v="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x v="0"/>
    <s v="theater/plays"/>
    <n v="106"/>
    <n v="41"/>
    <s v="theater"/>
    <s v="plays"/>
    <d v="2015-06-28T21:01:44"/>
    <d v="2015-07-17T13:02:00"/>
    <n v="18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x v="0"/>
    <s v="theater/plays"/>
    <n v="143"/>
    <n v="22"/>
    <s v="theater"/>
    <s v="plays"/>
    <d v="2015-06-05T07:38:37"/>
    <d v="2015-07-05T07:38:37"/>
    <n v="3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x v="0"/>
    <s v="theater/plays"/>
    <n v="105"/>
    <n v="80"/>
    <s v="theater"/>
    <s v="plays"/>
    <d v="2015-12-02T20:20:07"/>
    <d v="2016-01-03T20:20:07"/>
    <n v="3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x v="0"/>
    <s v="theater/plays"/>
    <n v="110"/>
    <n v="72"/>
    <s v="theater"/>
    <s v="plays"/>
    <d v="2015-11-21T12:06:57"/>
    <d v="2016-01-19T14:59:00"/>
    <n v="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x v="0"/>
    <s v="theater/plays"/>
    <n v="106"/>
    <n v="65"/>
    <s v="theater"/>
    <s v="plays"/>
    <d v="2015-06-15T13:50:44"/>
    <d v="2015-07-19T19:59:00"/>
    <n v="3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x v="0"/>
    <s v="theater/plays"/>
    <n v="108"/>
    <n v="39"/>
    <s v="theater"/>
    <s v="plays"/>
    <d v="2016-07-20T07:01:43"/>
    <d v="2016-08-01T05:41:00"/>
    <n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x v="0"/>
    <s v="theater/plays"/>
    <n v="105"/>
    <n v="108"/>
    <s v="theater"/>
    <s v="plays"/>
    <d v="2015-05-26T17:40:14"/>
    <d v="2015-06-16T17:40:14"/>
    <n v="2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x v="0"/>
    <s v="theater/plays"/>
    <n v="119"/>
    <n v="28"/>
    <s v="theater"/>
    <s v="plays"/>
    <d v="2015-04-07T02:09:54"/>
    <d v="2015-05-07T02:09:54"/>
    <n v="3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x v="0"/>
    <s v="theater/plays"/>
    <n v="153"/>
    <n v="70"/>
    <s v="theater"/>
    <s v="plays"/>
    <d v="2015-01-30T14:16:41"/>
    <d v="2015-03-26T16:00:00"/>
    <n v="5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x v="0"/>
    <s v="theater/plays"/>
    <n v="100"/>
    <n v="179"/>
    <s v="theater"/>
    <s v="plays"/>
    <d v="2014-11-01T04:39:47"/>
    <d v="2014-12-31T05:39:47"/>
    <n v="6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x v="0"/>
    <s v="theater/plays"/>
    <n v="100"/>
    <n v="63"/>
    <s v="theater"/>
    <s v="plays"/>
    <d v="2016-08-11T12:46:11"/>
    <d v="2016-08-31T12:46:11"/>
    <n v="2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x v="0"/>
    <s v="theater/plays"/>
    <n v="225"/>
    <n v="75"/>
    <s v="theater"/>
    <s v="plays"/>
    <d v="2016-05-13T09:46:51"/>
    <d v="2016-05-27T09:46:51"/>
    <n v="1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x v="0"/>
    <s v="theater/plays"/>
    <n v="106"/>
    <n v="59"/>
    <s v="theater"/>
    <s v="plays"/>
    <d v="2014-10-15T12:22:25"/>
    <d v="2014-11-05T13:22:25"/>
    <n v="2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x v="0"/>
    <s v="theater/plays"/>
    <n v="105"/>
    <n v="140"/>
    <s v="theater"/>
    <s v="plays"/>
    <d v="2016-01-05T18:45:35"/>
    <d v="2016-02-19T18:45:35"/>
    <n v="4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x v="0"/>
    <s v="theater/plays"/>
    <n v="117"/>
    <n v="70"/>
    <s v="theater"/>
    <s v="plays"/>
    <d v="2014-11-20T12:56:12"/>
    <d v="2014-12-01T11:09:00"/>
    <n v="1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x v="0"/>
    <s v="theater/plays"/>
    <n v="109"/>
    <n v="57"/>
    <s v="theater"/>
    <s v="plays"/>
    <d v="2015-05-19T02:41:07"/>
    <d v="2015-06-18T02:41:07"/>
    <n v="3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x v="0"/>
    <s v="theater/plays"/>
    <n v="160"/>
    <n v="40"/>
    <s v="theater"/>
    <s v="plays"/>
    <d v="2016-03-31T14:36:48"/>
    <d v="2016-04-21T14:36:48"/>
    <n v="2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x v="0"/>
    <s v="theater/plays"/>
    <n v="113"/>
    <n v="64"/>
    <s v="theater"/>
    <s v="plays"/>
    <d v="2016-07-02T14:14:12"/>
    <d v="2016-08-02T20:09:00"/>
    <n v="3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x v="0"/>
    <s v="theater/plays"/>
    <n v="102"/>
    <n v="120"/>
    <s v="theater"/>
    <s v="plays"/>
    <d v="2015-05-28T10:22:38"/>
    <d v="2015-07-03T10:22:38"/>
    <n v="3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x v="0"/>
    <s v="theater/plays"/>
    <n v="101"/>
    <n v="1008"/>
    <s v="theater"/>
    <s v="plays"/>
    <d v="2015-04-22T09:03:29"/>
    <d v="2015-05-22T09:03:29"/>
    <n v="3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x v="0"/>
    <s v="theater/plays"/>
    <n v="101"/>
    <n v="63"/>
    <s v="theater"/>
    <s v="plays"/>
    <d v="2015-05-30T19:25:24"/>
    <d v="2015-07-29T19:25:24"/>
    <n v="6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x v="0"/>
    <s v="theater/plays"/>
    <n v="6500"/>
    <n v="22"/>
    <s v="theater"/>
    <s v="plays"/>
    <d v="2016-03-03T08:50:29"/>
    <d v="2016-03-28T07:50:29"/>
    <n v="2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x v="1"/>
    <s v="theater/plays"/>
    <n v="9"/>
    <n v="26"/>
    <s v="theater"/>
    <s v="plays"/>
    <d v="2014-05-21T10:51:27"/>
    <d v="2014-07-20T10:51:27"/>
    <n v="6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x v="1"/>
    <s v="theater/plays"/>
    <n v="22"/>
    <n v="48"/>
    <s v="theater"/>
    <s v="plays"/>
    <d v="2014-04-11T03:50:52"/>
    <d v="2014-05-11T03:50:52"/>
    <n v="3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x v="1"/>
    <s v="theater/plays"/>
    <n v="21"/>
    <n v="56"/>
    <s v="theater"/>
    <s v="plays"/>
    <d v="2014-05-06T17:44:24"/>
    <d v="2014-05-31T17:44:24"/>
    <n v="2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x v="1"/>
    <s v="theater/plays"/>
    <n v="41"/>
    <n v="81"/>
    <s v="theater"/>
    <s v="plays"/>
    <d v="2014-05-07T06:48:54"/>
    <d v="2014-06-02T22:59:00"/>
    <n v="2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x v="1"/>
    <s v="theater/plays"/>
    <n v="2"/>
    <n v="70"/>
    <s v="theater"/>
    <s v="plays"/>
    <d v="2015-09-01T07:02:54"/>
    <d v="2015-10-01T07:02:54"/>
    <n v="3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x v="1"/>
    <s v="theater/plays"/>
    <n v="3"/>
    <n v="24"/>
    <s v="theater"/>
    <s v="plays"/>
    <d v="2014-09-02T21:19:02"/>
    <d v="2014-10-03T22:59:00"/>
    <n v="31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x v="1"/>
    <s v="theater/plays"/>
    <n v="16"/>
    <n v="189"/>
    <s v="theater"/>
    <s v="plays"/>
    <d v="2015-06-03T21:23:11"/>
    <d v="2015-07-18T21:23:11"/>
    <n v="4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x v="1"/>
    <s v="theater/plays"/>
    <n v="16"/>
    <n v="50"/>
    <s v="theater"/>
    <s v="plays"/>
    <d v="2015-09-18T11:36:29"/>
    <d v="2015-10-18T11:36:29"/>
    <n v="3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x v="1"/>
    <s v="theater/plays"/>
    <n v="7"/>
    <n v="75"/>
    <s v="theater"/>
    <s v="plays"/>
    <d v="2015-05-12T10:24:44"/>
    <d v="2015-06-11T10:24:44"/>
    <n v="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x v="1"/>
    <s v="theater/plays"/>
    <n v="4"/>
    <n v="10"/>
    <s v="theater"/>
    <s v="plays"/>
    <d v="2014-12-01T18:59:03"/>
    <d v="2014-12-31T18:59:03"/>
    <n v="3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x v="1"/>
    <s v="theater/plays"/>
    <n v="34"/>
    <n v="36"/>
    <s v="theater"/>
    <s v="plays"/>
    <d v="2015-06-17T02:32:59"/>
    <d v="2015-07-17T02:32:59"/>
    <n v="3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x v="1"/>
    <s v="theater/plays"/>
    <n v="0"/>
    <n v="10"/>
    <s v="theater"/>
    <s v="plays"/>
    <d v="2015-03-01T20:34:36"/>
    <d v="2015-03-26T19:34:36"/>
    <n v="24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x v="1"/>
    <s v="theater/plays"/>
    <n v="0"/>
    <n v="13"/>
    <s v="theater"/>
    <s v="plays"/>
    <d v="2014-07-28T12:09:38"/>
    <d v="2014-09-01T12:09:38"/>
    <n v="35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x v="1"/>
    <s v="theater/plays"/>
    <n v="16"/>
    <n v="89"/>
    <s v="theater"/>
    <s v="plays"/>
    <d v="2015-04-09T13:14:18"/>
    <d v="2015-05-09T13:14:18"/>
    <n v="3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x v="1"/>
    <s v="theater/plays"/>
    <n v="3"/>
    <n v="25"/>
    <s v="theater"/>
    <s v="plays"/>
    <d v="2015-02-24T15:17:51"/>
    <d v="2015-03-26T14:17:51"/>
    <n v="2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x v="1"/>
    <s v="theater/plays"/>
    <n v="0"/>
    <n v="1"/>
    <s v="theater"/>
    <s v="plays"/>
    <d v="2015-02-06T09:50:03"/>
    <d v="2015-03-08T08:50:03"/>
    <n v="2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x v="1"/>
    <s v="theater/plays"/>
    <n v="5"/>
    <n v="65"/>
    <s v="theater"/>
    <s v="plays"/>
    <d v="2014-07-09T09:41:30"/>
    <d v="2014-08-01T09:12:00"/>
    <n v="2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x v="1"/>
    <s v="theater/plays"/>
    <n v="2"/>
    <n v="10"/>
    <s v="theater"/>
    <s v="plays"/>
    <d v="2015-05-04T02:20:44"/>
    <d v="2015-05-22T13:00:00"/>
    <n v="1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x v="1"/>
    <s v="theater/plays"/>
    <n v="0"/>
    <n v="1"/>
    <s v="theater"/>
    <s v="plays"/>
    <d v="2014-05-30T13:26:47"/>
    <d v="2014-06-25T13:00:00"/>
    <n v="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x v="1"/>
    <s v="theater/plays"/>
    <n v="18"/>
    <n v="82"/>
    <s v="theater"/>
    <s v="plays"/>
    <d v="2014-07-13T07:51:50"/>
    <d v="2014-08-12T07:51:50"/>
    <n v="30"/>
  </r>
  <r>
    <n v="3861"/>
    <s v="READY OR NOT HERE I COME"/>
    <s v="THE COMING OF THE LORD!"/>
    <n v="2000"/>
    <n v="100"/>
    <x v="2"/>
    <s v="US"/>
    <s v="USD"/>
    <n v="1415828820"/>
    <n v="1412258977"/>
    <b v="0"/>
    <n v="1"/>
    <x v="1"/>
    <s v="theater/plays"/>
    <n v="5"/>
    <n v="100"/>
    <s v="theater"/>
    <s v="plays"/>
    <d v="2014-10-02T06:09:37"/>
    <d v="2014-11-12T13:47:00"/>
    <n v="4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x v="1"/>
    <s v="theater/plays"/>
    <n v="0"/>
    <n v="1"/>
    <s v="theater"/>
    <s v="plays"/>
    <d v="2016-08-28T22:15:56"/>
    <d v="2016-09-12T08:59:00"/>
    <n v="1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x v="1"/>
    <s v="theater/plays"/>
    <n v="0"/>
    <n v="0"/>
    <s v="theater"/>
    <s v="plays"/>
    <d v="2015-09-06T07:11:45"/>
    <d v="2015-11-05T08:11:45"/>
    <n v="6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x v="1"/>
    <s v="theater/plays"/>
    <n v="1"/>
    <n v="20"/>
    <s v="theater"/>
    <s v="plays"/>
    <d v="2015-10-18T13:24:14"/>
    <d v="2015-11-17T14:24:14"/>
    <n v="3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x v="1"/>
    <s v="theater/plays"/>
    <n v="27"/>
    <n v="46"/>
    <s v="theater"/>
    <s v="plays"/>
    <d v="2014-07-21T07:38:18"/>
    <d v="2014-08-29T21:30:00"/>
    <n v="3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x v="1"/>
    <s v="theater/plays"/>
    <n v="1"/>
    <n v="6"/>
    <s v="theater"/>
    <s v="plays"/>
    <d v="2016-02-02T14:43:41"/>
    <d v="2016-03-22T19:29:00"/>
    <n v="4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x v="1"/>
    <s v="theater/plays"/>
    <n v="13"/>
    <n v="50"/>
    <s v="theater"/>
    <s v="plays"/>
    <d v="2016-05-19T11:32:19"/>
    <d v="2016-06-18T11:32:19"/>
    <n v="3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x v="1"/>
    <s v="theater/musical"/>
    <n v="0"/>
    <n v="10"/>
    <s v="theater"/>
    <s v="musical"/>
    <d v="2014-08-14T07:50:05"/>
    <d v="2014-09-08T07:50:05"/>
    <n v="2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x v="1"/>
    <s v="theater/musical"/>
    <n v="3"/>
    <n v="30"/>
    <s v="theater"/>
    <s v="musical"/>
    <d v="2015-02-12T09:23:12"/>
    <d v="2015-03-13T19:11:00"/>
    <n v="2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x v="1"/>
    <s v="theater/musical"/>
    <n v="15"/>
    <n v="150"/>
    <s v="theater"/>
    <s v="musical"/>
    <d v="2014-06-02T20:07:58"/>
    <d v="2014-07-02T20:07:58"/>
    <n v="3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x v="1"/>
    <s v="theater/musical"/>
    <n v="3"/>
    <n v="13"/>
    <s v="theater"/>
    <s v="musical"/>
    <d v="2017-01-28T10:44:10"/>
    <d v="2017-03-29T09:44:10"/>
    <n v="5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x v="1"/>
    <s v="theater/musical"/>
    <n v="0"/>
    <n v="0"/>
    <s v="theater"/>
    <s v="musical"/>
    <d v="2015-06-24T19:29:56"/>
    <d v="2015-08-13T19:29:56"/>
    <n v="5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x v="1"/>
    <s v="theater/musical"/>
    <n v="0"/>
    <n v="0"/>
    <s v="theater"/>
    <s v="musical"/>
    <d v="2015-09-08T08:42:15"/>
    <d v="2015-10-08T08:42:15"/>
    <n v="3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x v="1"/>
    <s v="theater/musical"/>
    <n v="0"/>
    <n v="0"/>
    <s v="theater"/>
    <s v="musical"/>
    <d v="2015-01-02T16:23:42"/>
    <d v="2015-01-23T17:00:00"/>
    <n v="2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x v="1"/>
    <s v="theater/musical"/>
    <n v="0"/>
    <n v="0"/>
    <s v="theater"/>
    <s v="musical"/>
    <d v="2016-09-02T00:19:25"/>
    <d v="2016-09-03T02:00:00"/>
    <n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x v="1"/>
    <s v="theater/musical"/>
    <n v="53"/>
    <n v="45"/>
    <s v="theater"/>
    <s v="musical"/>
    <d v="2016-01-03T06:58:48"/>
    <d v="2016-02-02T06:58:48"/>
    <n v="3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x v="1"/>
    <s v="theater/musical"/>
    <n v="5"/>
    <n v="89"/>
    <s v="theater"/>
    <s v="musical"/>
    <d v="2016-11-08T08:15:52"/>
    <d v="2016-12-08T08:15:52"/>
    <n v="3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x v="1"/>
    <s v="theater/musical"/>
    <n v="0"/>
    <n v="10"/>
    <s v="theater"/>
    <s v="musical"/>
    <d v="2015-05-30T11:39:06"/>
    <d v="2015-06-29T19:59:00"/>
    <n v="3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x v="1"/>
    <s v="theater/musical"/>
    <n v="0"/>
    <n v="0"/>
    <s v="theater"/>
    <s v="musical"/>
    <d v="2014-12-26T12:39:56"/>
    <d v="2015-01-25T12:39:56"/>
    <n v="3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x v="1"/>
    <s v="theater/musical"/>
    <n v="13"/>
    <n v="58"/>
    <s v="theater"/>
    <s v="musical"/>
    <d v="2014-06-25T11:33:40"/>
    <d v="2014-07-30T15:00:00"/>
    <n v="35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x v="1"/>
    <s v="theater/musical"/>
    <n v="5"/>
    <n v="25"/>
    <s v="theater"/>
    <s v="musical"/>
    <d v="2017-01-20T16:26:39"/>
    <d v="2017-02-19T16:26:39"/>
    <n v="3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x v="1"/>
    <s v="theater/musical"/>
    <n v="0"/>
    <n v="0"/>
    <s v="theater"/>
    <s v="musical"/>
    <d v="2016-01-04T15:36:10"/>
    <d v="2016-01-31T15:03:00"/>
    <n v="2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x v="1"/>
    <s v="theater/musical"/>
    <n v="0"/>
    <n v="0"/>
    <s v="theater"/>
    <s v="musical"/>
    <d v="2014-08-03T06:27:49"/>
    <d v="2014-09-02T06:27:49"/>
    <n v="3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x v="1"/>
    <s v="theater/musical"/>
    <n v="0"/>
    <n v="0"/>
    <s v="theater"/>
    <s v="musical"/>
    <d v="2015-03-02T10:59:52"/>
    <d v="2015-03-27T09:59:52"/>
    <n v="2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x v="1"/>
    <s v="theater/musical"/>
    <n v="0"/>
    <n v="0"/>
    <s v="theater"/>
    <s v="musical"/>
    <d v="2016-04-09T14:49:51"/>
    <d v="2016-05-09T14:49:51"/>
    <n v="30"/>
  </r>
  <r>
    <n v="3886"/>
    <s v="a (Canceled)"/>
    <n v="1"/>
    <n v="10000"/>
    <n v="0"/>
    <x v="1"/>
    <s v="AU"/>
    <s v="AUD"/>
    <n v="1418275702"/>
    <n v="1415683702"/>
    <b v="0"/>
    <n v="0"/>
    <x v="1"/>
    <s v="theater/musical"/>
    <n v="0"/>
    <n v="0"/>
    <s v="theater"/>
    <s v="musical"/>
    <d v="2014-11-10T21:28:22"/>
    <d v="2014-12-10T21:28:22"/>
    <n v="3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x v="1"/>
    <s v="theater/musical"/>
    <n v="2"/>
    <n v="18"/>
    <s v="theater"/>
    <s v="musical"/>
    <d v="2015-03-16T12:35:29"/>
    <d v="2015-05-01T14:00:00"/>
    <n v="4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x v="1"/>
    <s v="theater/plays"/>
    <n v="27"/>
    <n v="39"/>
    <s v="theater"/>
    <s v="plays"/>
    <d v="2017-01-27T05:05:58"/>
    <d v="2017-02-26T05:05:58"/>
    <n v="3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x v="1"/>
    <s v="theater/plays"/>
    <n v="1"/>
    <n v="13"/>
    <s v="theater"/>
    <s v="plays"/>
    <d v="2014-12-03T16:07:10"/>
    <d v="2015-01-04T15:26:00"/>
    <n v="3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x v="1"/>
    <s v="theater/plays"/>
    <n v="17"/>
    <n v="316"/>
    <s v="theater"/>
    <s v="plays"/>
    <d v="2015-06-16T10:12:24"/>
    <d v="2015-08-15T10:12:24"/>
    <n v="6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x v="1"/>
    <s v="theater/plays"/>
    <n v="33"/>
    <n v="37"/>
    <s v="theater"/>
    <s v="plays"/>
    <d v="2015-02-20T19:10:44"/>
    <d v="2015-03-22T20:59:00"/>
    <n v="3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x v="1"/>
    <s v="theater/plays"/>
    <n v="0"/>
    <n v="0"/>
    <s v="theater"/>
    <s v="plays"/>
    <d v="2014-08-16T07:39:17"/>
    <d v="2014-08-23T23:00:00"/>
    <n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x v="1"/>
    <s v="theater/plays"/>
    <n v="22"/>
    <n v="128"/>
    <s v="theater"/>
    <s v="plays"/>
    <d v="2014-05-20T07:47:20"/>
    <d v="2014-06-30T22:00:00"/>
    <n v="4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x v="1"/>
    <s v="theater/plays"/>
    <n v="3"/>
    <n v="47"/>
    <s v="theater"/>
    <s v="plays"/>
    <d v="2016-11-05T15:00:12"/>
    <d v="2016-12-05T20:59:00"/>
    <n v="3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x v="1"/>
    <s v="theater/plays"/>
    <n v="5"/>
    <n v="50"/>
    <s v="theater"/>
    <s v="plays"/>
    <d v="2015-01-27T22:00:18"/>
    <d v="2015-02-27T22:00:18"/>
    <n v="3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x v="1"/>
    <s v="theater/plays"/>
    <n v="11"/>
    <n v="43"/>
    <s v="theater"/>
    <s v="plays"/>
    <d v="2014-06-02T20:36:18"/>
    <d v="2014-06-16T20:36:18"/>
    <n v="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x v="1"/>
    <s v="theater/plays"/>
    <n v="18"/>
    <n v="44"/>
    <s v="theater"/>
    <s v="plays"/>
    <d v="2014-12-09T12:58:03"/>
    <d v="2015-01-08T12:58:03"/>
    <n v="3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x v="1"/>
    <s v="theater/plays"/>
    <n v="33"/>
    <n v="51"/>
    <s v="theater"/>
    <s v="plays"/>
    <d v="2015-07-08T03:34:30"/>
    <d v="2015-08-17T08:00:00"/>
    <n v="4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x v="1"/>
    <s v="theater/plays"/>
    <n v="1"/>
    <n v="63"/>
    <s v="theater"/>
    <s v="plays"/>
    <d v="2014-07-23T10:36:01"/>
    <d v="2014-08-12T10:36:01"/>
    <n v="2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x v="1"/>
    <s v="theater/plays"/>
    <n v="5"/>
    <n v="27"/>
    <s v="theater"/>
    <s v="plays"/>
    <d v="2015-05-11T18:13:11"/>
    <d v="2015-06-10T18:13:11"/>
    <n v="3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x v="1"/>
    <s v="theater/plays"/>
    <n v="1"/>
    <n v="25"/>
    <s v="theater"/>
    <s v="plays"/>
    <d v="2015-11-09T11:49:59"/>
    <d v="2015-12-19T11:49:59"/>
    <n v="4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x v="1"/>
    <s v="theater/plays"/>
    <n v="49"/>
    <n v="47"/>
    <s v="theater"/>
    <s v="plays"/>
    <d v="2016-10-20T03:14:02"/>
    <d v="2016-11-14T04:14:02"/>
    <n v="25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x v="1"/>
    <s v="theater/plays"/>
    <n v="0"/>
    <n v="0"/>
    <s v="theater"/>
    <s v="plays"/>
    <d v="2015-06-30T16:16:05"/>
    <d v="2015-08-14T11:38:00"/>
    <n v="44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x v="1"/>
    <s v="theater/plays"/>
    <n v="0"/>
    <n v="2"/>
    <s v="theater"/>
    <s v="plays"/>
    <d v="2015-03-31T21:30:00"/>
    <d v="2015-04-14T21:04:00"/>
    <n v="1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x v="1"/>
    <s v="theater/plays"/>
    <n v="12"/>
    <n v="25"/>
    <s v="theater"/>
    <s v="plays"/>
    <d v="2015-04-30T06:58:23"/>
    <d v="2015-06-11T15:00:00"/>
    <n v="42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x v="1"/>
    <s v="theater/plays"/>
    <n v="67"/>
    <n v="63"/>
    <s v="theater"/>
    <s v="plays"/>
    <d v="2015-05-19T14:01:33"/>
    <d v="2015-06-26T05:25:00"/>
    <n v="3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x v="1"/>
    <s v="theater/plays"/>
    <n v="15"/>
    <n v="38"/>
    <s v="theater"/>
    <s v="plays"/>
    <d v="2014-09-24T11:40:06"/>
    <d v="2014-10-26T12:08:00"/>
    <n v="3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x v="1"/>
    <s v="theater/plays"/>
    <n v="9"/>
    <n v="16"/>
    <s v="theater"/>
    <s v="plays"/>
    <d v="2014-07-13T19:14:56"/>
    <d v="2014-07-28T19:14:56"/>
    <n v="1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x v="1"/>
    <s v="theater/plays"/>
    <n v="0"/>
    <n v="34"/>
    <s v="theater"/>
    <s v="plays"/>
    <d v="2014-08-12T00:37:22"/>
    <d v="2014-09-11T00:37:22"/>
    <n v="3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x v="1"/>
    <s v="theater/plays"/>
    <n v="3"/>
    <n v="62"/>
    <s v="theater"/>
    <s v="plays"/>
    <d v="2015-08-08T10:09:57"/>
    <d v="2015-09-07T10:09:57"/>
    <n v="3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x v="1"/>
    <s v="theater/plays"/>
    <n v="37"/>
    <n v="83"/>
    <s v="theater"/>
    <s v="plays"/>
    <d v="2014-10-27T11:29:37"/>
    <d v="2014-11-26T12:29:37"/>
    <n v="3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x v="1"/>
    <s v="theater/plays"/>
    <n v="0"/>
    <n v="1"/>
    <s v="theater"/>
    <s v="plays"/>
    <d v="2015-02-23T22:28:50"/>
    <d v="2015-04-24T20:35:00"/>
    <n v="5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x v="1"/>
    <s v="theater/plays"/>
    <n v="10"/>
    <n v="143"/>
    <s v="theater"/>
    <s v="plays"/>
    <d v="2015-10-30T21:04:09"/>
    <d v="2015-11-29T22:04:09"/>
    <n v="3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x v="1"/>
    <s v="theater/plays"/>
    <n v="36"/>
    <n v="34"/>
    <s v="theater"/>
    <s v="plays"/>
    <d v="2015-04-20T11:39:16"/>
    <d v="2015-05-10T14:59:00"/>
    <n v="2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x v="1"/>
    <s v="theater/plays"/>
    <n v="0"/>
    <n v="5"/>
    <s v="theater"/>
    <s v="plays"/>
    <d v="2016-05-02T15:38:29"/>
    <d v="2016-06-01T15:38:29"/>
    <n v="3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x v="1"/>
    <s v="theater/plays"/>
    <n v="0"/>
    <n v="0"/>
    <s v="theater"/>
    <s v="plays"/>
    <d v="2016-05-04T03:19:12"/>
    <d v="2016-06-03T03:19:12"/>
    <n v="3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x v="1"/>
    <s v="theater/plays"/>
    <n v="0"/>
    <n v="10"/>
    <s v="theater"/>
    <s v="plays"/>
    <d v="2014-08-12T04:39:21"/>
    <d v="2014-09-11T04:39:21"/>
    <n v="3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x v="1"/>
    <s v="theater/plays"/>
    <n v="0"/>
    <n v="40"/>
    <s v="theater"/>
    <s v="plays"/>
    <d v="2014-07-23T07:57:03"/>
    <d v="2014-08-04T08:00:00"/>
    <n v="1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x v="1"/>
    <s v="theater/plays"/>
    <n v="2"/>
    <n v="30"/>
    <s v="theater"/>
    <s v="plays"/>
    <d v="2015-12-20T08:26:13"/>
    <d v="2016-01-17T16:00:00"/>
    <n v="28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x v="1"/>
    <s v="theater/plays"/>
    <n v="5"/>
    <n v="45"/>
    <s v="theater"/>
    <s v="plays"/>
    <d v="2016-10-14T01:17:40"/>
    <d v="2016-11-13T02:17:40"/>
    <n v="3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x v="1"/>
    <s v="theater/plays"/>
    <n v="0"/>
    <n v="0"/>
    <s v="theater"/>
    <s v="plays"/>
    <d v="2014-10-14T05:00:55"/>
    <d v="2014-10-26T10:00:00"/>
    <n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x v="1"/>
    <s v="theater/plays"/>
    <n v="8"/>
    <n v="10"/>
    <s v="theater"/>
    <s v="plays"/>
    <d v="2015-01-16T10:26:50"/>
    <d v="2015-03-02T15:00:00"/>
    <n v="4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x v="1"/>
    <s v="theater/plays"/>
    <n v="12"/>
    <n v="81"/>
    <s v="theater"/>
    <s v="plays"/>
    <d v="2015-03-12T15:31:11"/>
    <d v="2015-04-09T15:31:11"/>
    <n v="2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x v="1"/>
    <s v="theater/plays"/>
    <n v="15"/>
    <n v="57"/>
    <s v="theater"/>
    <s v="plays"/>
    <d v="2014-05-27T15:02:02"/>
    <d v="2014-06-26T15:02:02"/>
    <n v="3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x v="1"/>
    <s v="theater/plays"/>
    <n v="10"/>
    <n v="5"/>
    <s v="theater"/>
    <s v="plays"/>
    <d v="2014-06-30T12:53:59"/>
    <d v="2014-07-30T12:53:59"/>
    <n v="3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x v="1"/>
    <s v="theater/plays"/>
    <n v="0"/>
    <n v="15"/>
    <s v="theater"/>
    <s v="plays"/>
    <d v="2014-11-26T18:02:28"/>
    <d v="2014-12-26T18:02:28"/>
    <n v="3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x v="1"/>
    <s v="theater/plays"/>
    <n v="1"/>
    <n v="13"/>
    <s v="theater"/>
    <s v="plays"/>
    <d v="2014-07-09T22:25:04"/>
    <d v="2014-08-08T22:25:04"/>
    <n v="3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x v="1"/>
    <s v="theater/plays"/>
    <n v="13"/>
    <n v="93"/>
    <s v="theater"/>
    <s v="plays"/>
    <d v="2015-09-18T08:23:47"/>
    <d v="2015-10-15T20:59:00"/>
    <n v="2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x v="1"/>
    <s v="theater/plays"/>
    <n v="2"/>
    <n v="32"/>
    <s v="theater"/>
    <s v="plays"/>
    <d v="2016-08-19T11:51:05"/>
    <d v="2016-09-18T11:51:05"/>
    <n v="3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x v="1"/>
    <s v="theater/plays"/>
    <n v="0"/>
    <n v="0"/>
    <s v="theater"/>
    <s v="plays"/>
    <d v="2016-03-04T00:07:48"/>
    <d v="2016-03-31T22:00:00"/>
    <n v="2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x v="1"/>
    <s v="theater/plays"/>
    <n v="0"/>
    <n v="0"/>
    <s v="theater"/>
    <s v="plays"/>
    <d v="2015-08-11T19:38:27"/>
    <d v="2015-09-05T19:38:27"/>
    <n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x v="1"/>
    <s v="theater/plays"/>
    <n v="0"/>
    <n v="1"/>
    <s v="theater"/>
    <s v="plays"/>
    <d v="2016-02-14T20:02:44"/>
    <d v="2016-03-15T19:02:44"/>
    <n v="2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x v="1"/>
    <s v="theater/plays"/>
    <n v="16"/>
    <n v="92"/>
    <s v="theater"/>
    <s v="plays"/>
    <d v="2016-06-17T15:14:22"/>
    <d v="2016-07-16T16:43:00"/>
    <n v="2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x v="1"/>
    <s v="theater/plays"/>
    <n v="11"/>
    <n v="46"/>
    <s v="theater"/>
    <s v="plays"/>
    <d v="2015-08-17T08:07:19"/>
    <d v="2015-10-01T05:00:00"/>
    <n v="4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x v="1"/>
    <s v="theater/plays"/>
    <n v="44"/>
    <n v="57"/>
    <s v="theater"/>
    <s v="plays"/>
    <d v="2015-08-05T07:45:46"/>
    <d v="2015-10-04T07:45:46"/>
    <n v="6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x v="1"/>
    <s v="theater/plays"/>
    <n v="0"/>
    <n v="0"/>
    <s v="theater"/>
    <s v="plays"/>
    <d v="2016-10-31T22:18:40"/>
    <d v="2016-11-30T23:18:40"/>
    <n v="3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x v="1"/>
    <s v="theater/plays"/>
    <n v="86"/>
    <n v="249"/>
    <s v="theater"/>
    <s v="plays"/>
    <d v="2016-06-13T07:09:20"/>
    <d v="2016-07-11T07:09:20"/>
    <n v="28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x v="1"/>
    <s v="theater/plays"/>
    <n v="12"/>
    <n v="79"/>
    <s v="theater"/>
    <s v="plays"/>
    <d v="2015-05-27T13:44:14"/>
    <d v="2015-06-27T13:44:14"/>
    <n v="3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x v="1"/>
    <s v="theater/plays"/>
    <n v="0"/>
    <n v="5"/>
    <s v="theater"/>
    <s v="plays"/>
    <d v="2014-10-03T01:36:19"/>
    <d v="2014-10-06T20:30:00"/>
    <n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x v="1"/>
    <s v="theater/plays"/>
    <n v="0"/>
    <n v="6"/>
    <s v="theater"/>
    <s v="plays"/>
    <d v="2014-11-18T03:49:11"/>
    <d v="2015-01-02T03:49:11"/>
    <n v="4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x v="1"/>
    <s v="theater/plays"/>
    <n v="1"/>
    <n v="25"/>
    <s v="theater"/>
    <s v="plays"/>
    <d v="2014-10-28T06:05:37"/>
    <d v="2014-11-24T17:00:00"/>
    <n v="2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x v="1"/>
    <s v="theater/plays"/>
    <n v="0"/>
    <n v="0"/>
    <s v="theater"/>
    <s v="plays"/>
    <d v="2015-04-17T13:41:54"/>
    <d v="2015-06-16T13:41:54"/>
    <n v="6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x v="1"/>
    <s v="theater/plays"/>
    <n v="36"/>
    <n v="137"/>
    <s v="theater"/>
    <s v="plays"/>
    <d v="2015-10-02T10:41:08"/>
    <d v="2015-11-02T08:50:00"/>
    <n v="3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x v="1"/>
    <s v="theater/plays"/>
    <n v="0"/>
    <n v="0"/>
    <s v="theater"/>
    <s v="plays"/>
    <d v="2015-07-28T07:54:35"/>
    <d v="2015-08-27T07:54:35"/>
    <n v="3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x v="1"/>
    <s v="theater/plays"/>
    <n v="0"/>
    <n v="5"/>
    <s v="theater"/>
    <s v="plays"/>
    <d v="2015-04-15T11:14:28"/>
    <d v="2015-05-15T11:14:28"/>
    <n v="3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x v="1"/>
    <s v="theater/plays"/>
    <n v="3"/>
    <n v="39"/>
    <s v="theater"/>
    <s v="plays"/>
    <d v="2015-01-27T12:00:22"/>
    <d v="2015-02-28T00:00:00"/>
    <n v="3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x v="1"/>
    <s v="theater/plays"/>
    <n v="3"/>
    <n v="51"/>
    <s v="theater"/>
    <s v="plays"/>
    <d v="2016-09-01T19:25:44"/>
    <d v="2016-10-01T19:25:44"/>
    <n v="3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x v="1"/>
    <s v="theater/plays"/>
    <n v="0"/>
    <n v="0"/>
    <s v="theater"/>
    <s v="plays"/>
    <d v="2014-07-08T23:48:43"/>
    <d v="2014-09-06T23:48:43"/>
    <n v="6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x v="1"/>
    <s v="theater/plays"/>
    <n v="16"/>
    <n v="49"/>
    <s v="theater"/>
    <s v="plays"/>
    <d v="2015-01-11T18:53:41"/>
    <d v="2015-02-10T18:53:41"/>
    <n v="3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x v="1"/>
    <s v="theater/plays"/>
    <n v="1"/>
    <n v="25"/>
    <s v="theater"/>
    <s v="plays"/>
    <d v="2016-03-10T08:51:20"/>
    <d v="2016-04-08T10:35:00"/>
    <n v="2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x v="1"/>
    <s v="theater/plays"/>
    <n v="0"/>
    <n v="1"/>
    <s v="theater"/>
    <s v="plays"/>
    <d v="2016-03-04T11:49:02"/>
    <d v="2016-05-03T10:49:02"/>
    <n v="5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x v="1"/>
    <s v="theater/plays"/>
    <n v="0"/>
    <n v="25"/>
    <s v="theater"/>
    <s v="plays"/>
    <d v="2015-08-27T10:58:10"/>
    <d v="2015-10-26T10:58:10"/>
    <n v="6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x v="1"/>
    <s v="theater/plays"/>
    <n v="0"/>
    <n v="0"/>
    <s v="theater"/>
    <s v="plays"/>
    <d v="2016-06-28T17:09:46"/>
    <d v="2016-07-29T15:29:00"/>
    <n v="3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x v="1"/>
    <s v="theater/plays"/>
    <n v="0"/>
    <n v="0"/>
    <s v="theater"/>
    <s v="plays"/>
    <d v="2014-05-15T07:37:44"/>
    <d v="2014-07-14T07:37:44"/>
    <n v="6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x v="1"/>
    <s v="theater/plays"/>
    <n v="24"/>
    <n v="53"/>
    <s v="theater"/>
    <s v="plays"/>
    <d v="2015-10-29T12:22:21"/>
    <d v="2015-11-28T13:22:21"/>
    <n v="3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x v="1"/>
    <s v="theater/plays"/>
    <n v="0"/>
    <n v="0"/>
    <s v="theater"/>
    <s v="plays"/>
    <d v="2016-03-28T14:22:07"/>
    <d v="2016-04-24T16:20:00"/>
    <n v="2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x v="1"/>
    <s v="theater/plays"/>
    <n v="0"/>
    <n v="7"/>
    <s v="theater"/>
    <s v="plays"/>
    <d v="2016-05-23T15:25:54"/>
    <d v="2016-07-08T15:25:54"/>
    <n v="4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x v="1"/>
    <s v="theater/plays"/>
    <n v="32"/>
    <n v="40"/>
    <s v="theater"/>
    <s v="plays"/>
    <d v="2014-06-26T14:48:32"/>
    <d v="2014-08-02T06:00:00"/>
    <n v="3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x v="1"/>
    <s v="theater/plays"/>
    <n v="24"/>
    <n v="24"/>
    <s v="theater"/>
    <s v="plays"/>
    <d v="2014-08-29T10:55:56"/>
    <d v="2014-09-28T10:55:56"/>
    <n v="3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x v="1"/>
    <s v="theater/plays"/>
    <n v="2"/>
    <n v="11"/>
    <s v="theater"/>
    <s v="plays"/>
    <d v="2015-12-04T12:17:36"/>
    <d v="2016-01-03T12:17:36"/>
    <n v="3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x v="1"/>
    <s v="theater/plays"/>
    <n v="0"/>
    <n v="11"/>
    <s v="theater"/>
    <s v="plays"/>
    <d v="2014-04-16T13:23:30"/>
    <d v="2014-05-08T13:23:30"/>
    <n v="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x v="1"/>
    <s v="theater/plays"/>
    <n v="3"/>
    <n v="15"/>
    <s v="theater"/>
    <s v="plays"/>
    <d v="2015-11-03T06:54:54"/>
    <d v="2015-11-28T06:54:54"/>
    <n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x v="1"/>
    <s v="theater/plays"/>
    <n v="0"/>
    <n v="0"/>
    <s v="theater"/>
    <s v="plays"/>
    <d v="2015-10-18T19:41:57"/>
    <d v="2015-11-17T20:41:57"/>
    <n v="3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x v="1"/>
    <s v="theater/plays"/>
    <n v="6"/>
    <n v="42"/>
    <s v="theater"/>
    <s v="plays"/>
    <d v="2015-02-18T09:19:46"/>
    <d v="2015-04-19T08:19:46"/>
    <n v="5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x v="1"/>
    <s v="theater/plays"/>
    <n v="14"/>
    <n v="71"/>
    <s v="theater"/>
    <s v="plays"/>
    <d v="2016-02-13T21:39:40"/>
    <d v="2016-04-13T20:39:40"/>
    <n v="5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x v="1"/>
    <s v="theater/plays"/>
    <n v="1"/>
    <n v="23"/>
    <s v="theater"/>
    <s v="plays"/>
    <d v="2014-06-11T09:04:38"/>
    <d v="2014-07-23T18:59:00"/>
    <n v="4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x v="1"/>
    <s v="theater/plays"/>
    <n v="24"/>
    <n v="41"/>
    <s v="theater"/>
    <s v="plays"/>
    <d v="2017-02-03T22:58:27"/>
    <d v="2017-03-05T22:58:27"/>
    <n v="3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x v="1"/>
    <s v="theater/plays"/>
    <n v="11"/>
    <n v="48"/>
    <s v="theater"/>
    <s v="plays"/>
    <d v="2016-03-23T11:34:33"/>
    <d v="2016-05-22T11:34:33"/>
    <n v="6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x v="1"/>
    <s v="theater/plays"/>
    <n v="7"/>
    <n v="35"/>
    <s v="theater"/>
    <s v="plays"/>
    <d v="2016-08-19T12:30:46"/>
    <d v="2016-08-28T19:55:00"/>
    <n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x v="1"/>
    <s v="theater/plays"/>
    <n v="0"/>
    <n v="6"/>
    <s v="theater"/>
    <s v="plays"/>
    <d v="2016-03-18T12:43:31"/>
    <d v="2016-04-17T12:43:31"/>
    <n v="3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x v="1"/>
    <s v="theater/plays"/>
    <n v="1"/>
    <n v="23"/>
    <s v="theater"/>
    <s v="plays"/>
    <d v="2014-06-21T04:52:06"/>
    <d v="2014-07-21T04:52:06"/>
    <n v="3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x v="1"/>
    <s v="theater/plays"/>
    <n v="21"/>
    <n v="26"/>
    <s v="theater"/>
    <s v="plays"/>
    <d v="2014-12-07T17:37:14"/>
    <d v="2015-02-05T17:37:14"/>
    <n v="6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x v="1"/>
    <s v="theater/plays"/>
    <n v="78"/>
    <n v="106"/>
    <s v="theater"/>
    <s v="plays"/>
    <d v="2016-04-09T08:25:10"/>
    <d v="2016-05-08T20:00:00"/>
    <n v="2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x v="1"/>
    <s v="theater/plays"/>
    <n v="32"/>
    <n v="29"/>
    <s v="theater"/>
    <s v="plays"/>
    <d v="2016-05-03T05:07:28"/>
    <d v="2016-06-02T05:07:28"/>
    <n v="3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x v="1"/>
    <s v="theater/plays"/>
    <n v="0"/>
    <n v="0"/>
    <s v="theater"/>
    <s v="plays"/>
    <d v="2016-06-13T12:48:18"/>
    <d v="2016-07-13T12:48:18"/>
    <n v="3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x v="1"/>
    <s v="theater/plays"/>
    <n v="48"/>
    <n v="62"/>
    <s v="theater"/>
    <s v="plays"/>
    <d v="2014-07-10T12:36:01"/>
    <d v="2014-07-31T23:00:00"/>
    <n v="2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x v="1"/>
    <s v="theater/plays"/>
    <n v="1"/>
    <n v="218"/>
    <s v="theater"/>
    <s v="plays"/>
    <d v="2016-06-22T10:55:32"/>
    <d v="2016-07-22T10:55:32"/>
    <n v="3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x v="1"/>
    <s v="theater/plays"/>
    <n v="11"/>
    <n v="27"/>
    <s v="theater"/>
    <s v="plays"/>
    <d v="2014-12-02T07:25:53"/>
    <d v="2015-01-31T07:25:53"/>
    <n v="6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x v="1"/>
    <s v="theater/plays"/>
    <n v="2"/>
    <n v="18"/>
    <s v="theater"/>
    <s v="plays"/>
    <d v="2015-03-06T13:40:57"/>
    <d v="2015-03-29T12:00:00"/>
    <n v="2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x v="1"/>
    <s v="theater/plays"/>
    <n v="18"/>
    <n v="64"/>
    <s v="theater"/>
    <s v="plays"/>
    <d v="2014-06-05T06:22:27"/>
    <d v="2014-07-05T06:22:27"/>
    <n v="3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x v="1"/>
    <s v="theater/plays"/>
    <n v="4"/>
    <n v="175"/>
    <s v="theater"/>
    <s v="plays"/>
    <d v="2016-05-17T20:19:09"/>
    <d v="2016-07-16T20:19:09"/>
    <n v="6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x v="1"/>
    <s v="theater/plays"/>
    <n v="20"/>
    <n v="34"/>
    <s v="theater"/>
    <s v="plays"/>
    <d v="2015-05-08T11:26:20"/>
    <d v="2015-07-07T11:26:20"/>
    <n v="6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x v="1"/>
    <s v="theater/plays"/>
    <n v="35"/>
    <n v="84"/>
    <s v="theater"/>
    <s v="plays"/>
    <d v="2014-04-18T12:52:36"/>
    <d v="2014-05-19T22:59:00"/>
    <n v="3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x v="1"/>
    <s v="theater/plays"/>
    <n v="6"/>
    <n v="10"/>
    <s v="theater"/>
    <s v="plays"/>
    <d v="2014-10-08T15:07:24"/>
    <d v="2014-11-07T16:00:00"/>
    <n v="3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x v="1"/>
    <s v="theater/plays"/>
    <n v="32"/>
    <n v="34"/>
    <s v="theater"/>
    <s v="plays"/>
    <d v="2016-01-30T08:58:40"/>
    <d v="2016-02-20T13:05:00"/>
    <n v="2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x v="1"/>
    <s v="theater/plays"/>
    <n v="10"/>
    <n v="38"/>
    <s v="theater"/>
    <s v="plays"/>
    <d v="2016-04-07T05:09:54"/>
    <d v="2016-05-06T05:04:00"/>
    <n v="28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x v="1"/>
    <s v="theater/plays"/>
    <n v="38"/>
    <n v="12"/>
    <s v="theater"/>
    <s v="plays"/>
    <d v="2014-05-06T14:11:30"/>
    <d v="2014-05-16T14:11:30"/>
    <n v="1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x v="1"/>
    <s v="theater/plays"/>
    <n v="2"/>
    <n v="8"/>
    <s v="theater"/>
    <s v="plays"/>
    <d v="2015-08-13T17:56:53"/>
    <d v="2015-08-28T17:56:53"/>
    <n v="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x v="1"/>
    <s v="theater/plays"/>
    <n v="0"/>
    <n v="0"/>
    <s v="theater"/>
    <s v="plays"/>
    <d v="2015-10-09T09:59:41"/>
    <d v="2015-11-08T10:59:41"/>
    <n v="3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x v="1"/>
    <s v="theater/plays"/>
    <n v="4"/>
    <n v="23"/>
    <s v="theater"/>
    <s v="plays"/>
    <d v="2016-02-01T08:08:13"/>
    <d v="2016-03-02T08:08:13"/>
    <n v="3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x v="1"/>
    <s v="theater/plays"/>
    <n v="20"/>
    <n v="100"/>
    <s v="theater"/>
    <s v="plays"/>
    <d v="2015-05-01T07:28:02"/>
    <d v="2015-05-31T07:28:02"/>
    <n v="3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x v="1"/>
    <s v="theater/plays"/>
    <n v="5"/>
    <n v="60"/>
    <s v="theater"/>
    <s v="plays"/>
    <d v="2015-10-12T14:34:19"/>
    <d v="2015-12-11T15:34:19"/>
    <n v="6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x v="1"/>
    <s v="theater/plays"/>
    <n v="0"/>
    <n v="3"/>
    <s v="theater"/>
    <s v="plays"/>
    <d v="2015-04-13T12:45:12"/>
    <d v="2015-05-13T12:45:12"/>
    <n v="3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x v="1"/>
    <s v="theater/plays"/>
    <n v="0"/>
    <n v="5"/>
    <s v="theater"/>
    <s v="plays"/>
    <d v="2014-06-19T01:21:30"/>
    <d v="2014-07-19T01:21:30"/>
    <n v="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x v="1"/>
    <s v="theater/plays"/>
    <n v="35"/>
    <n v="18"/>
    <s v="theater"/>
    <s v="plays"/>
    <d v="2015-01-15T08:24:37"/>
    <d v="2015-02-14T03:27:00"/>
    <n v="2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x v="1"/>
    <s v="theater/plays"/>
    <n v="17"/>
    <n v="29"/>
    <s v="theater"/>
    <s v="plays"/>
    <d v="2014-11-06T22:24:24"/>
    <d v="2014-11-20T08:04:00"/>
    <n v="1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x v="1"/>
    <s v="theater/plays"/>
    <n v="0"/>
    <n v="0"/>
    <s v="theater"/>
    <s v="plays"/>
    <d v="2015-03-06T01:23:41"/>
    <d v="2015-04-05T00:23:41"/>
    <n v="2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x v="1"/>
    <s v="theater/plays"/>
    <n v="57"/>
    <n v="60"/>
    <s v="theater"/>
    <s v="plays"/>
    <d v="2015-02-26T15:07:06"/>
    <d v="2015-03-28T14:07:06"/>
    <n v="2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x v="1"/>
    <s v="theater/plays"/>
    <n v="17"/>
    <n v="83"/>
    <s v="theater"/>
    <s v="plays"/>
    <d v="2014-07-22T11:53:18"/>
    <d v="2014-08-31T11:51:49"/>
    <n v="3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x v="1"/>
    <s v="theater/plays"/>
    <n v="0"/>
    <n v="10"/>
    <s v="theater"/>
    <s v="plays"/>
    <d v="2016-03-08T07:29:18"/>
    <d v="2016-05-07T06:29:18"/>
    <n v="5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x v="1"/>
    <s v="theater/plays"/>
    <n v="38"/>
    <n v="32"/>
    <s v="theater"/>
    <s v="plays"/>
    <d v="2017-02-09T15:08:28"/>
    <d v="2017-03-01T11:00:00"/>
    <n v="1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x v="1"/>
    <s v="theater/plays"/>
    <n v="2"/>
    <n v="6"/>
    <s v="theater"/>
    <s v="plays"/>
    <d v="2014-08-27T17:02:41"/>
    <d v="2014-09-26T17:02:41"/>
    <n v="3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x v="1"/>
    <s v="theater/plays"/>
    <n v="10"/>
    <n v="101"/>
    <s v="theater"/>
    <s v="plays"/>
    <d v="2015-01-16T06:05:47"/>
    <d v="2015-02-15T06:05:47"/>
    <n v="3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x v="1"/>
    <s v="theater/plays"/>
    <n v="0"/>
    <n v="1"/>
    <s v="theater"/>
    <s v="plays"/>
    <d v="2014-09-07T19:54:17"/>
    <d v="2014-10-07T19:54:17"/>
    <n v="3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x v="1"/>
    <s v="theater/plays"/>
    <n v="1"/>
    <n v="20"/>
    <s v="theater"/>
    <s v="plays"/>
    <d v="2014-08-21T11:23:05"/>
    <d v="2014-10-20T11:23:05"/>
    <n v="6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x v="1"/>
    <s v="theater/plays"/>
    <n v="0"/>
    <n v="2"/>
    <s v="theater"/>
    <s v="plays"/>
    <d v="2016-01-22T10:33:07"/>
    <d v="2016-02-16T10:33:07"/>
    <n v="2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x v="1"/>
    <s v="theater/plays"/>
    <n v="0"/>
    <n v="5"/>
    <s v="theater"/>
    <s v="plays"/>
    <d v="2014-07-28T10:33:01"/>
    <d v="2014-08-26T08:28:00"/>
    <n v="2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x v="1"/>
    <s v="theater/plays"/>
    <n v="6"/>
    <n v="15"/>
    <s v="theater"/>
    <s v="plays"/>
    <d v="2015-06-22T15:08:27"/>
    <d v="2015-07-22T15:08:27"/>
    <n v="3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x v="1"/>
    <s v="theater/plays"/>
    <n v="4"/>
    <n v="25"/>
    <s v="theater"/>
    <s v="plays"/>
    <d v="2014-07-31T08:49:20"/>
    <d v="2014-09-09T08:49:20"/>
    <n v="4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x v="1"/>
    <s v="theater/plays"/>
    <n v="24"/>
    <n v="46"/>
    <s v="theater"/>
    <s v="plays"/>
    <d v="2014-10-09T10:29:26"/>
    <d v="2014-10-26T10:29:26"/>
    <n v="17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x v="1"/>
    <s v="theater/plays"/>
    <n v="8"/>
    <n v="5"/>
    <s v="theater"/>
    <s v="plays"/>
    <d v="2014-12-29T05:04:38"/>
    <d v="2015-01-28T05:04:38"/>
    <n v="3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x v="1"/>
    <s v="theater/plays"/>
    <n v="0"/>
    <n v="0"/>
    <s v="theater"/>
    <s v="plays"/>
    <d v="2015-04-02T05:04:09"/>
    <d v="2015-05-02T05:04:09"/>
    <n v="3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x v="1"/>
    <s v="theater/plays"/>
    <n v="1"/>
    <n v="13"/>
    <s v="theater"/>
    <s v="plays"/>
    <d v="2015-01-16T23:13:43"/>
    <d v="2015-02-15T23:13:43"/>
    <n v="3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x v="1"/>
    <s v="theater/plays"/>
    <n v="0"/>
    <n v="0"/>
    <s v="theater"/>
    <s v="plays"/>
    <d v="2016-02-18T21:54:29"/>
    <d v="2016-03-04T21:54:29"/>
    <n v="15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x v="1"/>
    <s v="theater/plays"/>
    <n v="0"/>
    <n v="1"/>
    <s v="theater"/>
    <s v="plays"/>
    <d v="2015-06-19T10:44:23"/>
    <d v="2015-07-19T10:44:23"/>
    <n v="3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x v="1"/>
    <s v="theater/plays"/>
    <n v="14"/>
    <n v="10"/>
    <s v="theater"/>
    <s v="plays"/>
    <d v="2014-08-18T12:56:40"/>
    <d v="2014-09-17T12:56:40"/>
    <n v="3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x v="1"/>
    <s v="theater/plays"/>
    <n v="1"/>
    <n v="53"/>
    <s v="theater"/>
    <s v="plays"/>
    <d v="2014-08-05T08:07:54"/>
    <d v="2014-09-04T08:07:54"/>
    <n v="3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x v="1"/>
    <s v="theater/plays"/>
    <n v="9"/>
    <n v="33"/>
    <s v="theater"/>
    <s v="plays"/>
    <d v="2016-09-07T13:51:48"/>
    <d v="2016-10-07T13:51:48"/>
    <n v="3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x v="1"/>
    <s v="theater/plays"/>
    <n v="1"/>
    <n v="7"/>
    <s v="theater"/>
    <s v="plays"/>
    <d v="2016-02-17T08:13:16"/>
    <d v="2016-04-15T08:28:00"/>
    <n v="5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x v="1"/>
    <s v="theater/plays"/>
    <n v="17"/>
    <n v="33"/>
    <s v="theater"/>
    <s v="plays"/>
    <d v="2015-02-21T20:34:59"/>
    <d v="2015-03-23T19:34:59"/>
    <n v="2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x v="1"/>
    <s v="theater/plays"/>
    <n v="1"/>
    <n v="63"/>
    <s v="theater"/>
    <s v="plays"/>
    <d v="2014-08-27T13:52:38"/>
    <d v="2014-10-26T13:52:38"/>
    <n v="6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x v="1"/>
    <s v="theater/plays"/>
    <n v="70"/>
    <n v="64"/>
    <s v="theater"/>
    <s v="plays"/>
    <d v="2014-12-17T06:01:07"/>
    <d v="2015-01-31T18:54:00"/>
    <n v="45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x v="1"/>
    <s v="theater/plays"/>
    <n v="0"/>
    <n v="0"/>
    <s v="theater"/>
    <s v="plays"/>
    <d v="2016-02-08T15:59:23"/>
    <d v="2016-03-24T14:59:23"/>
    <n v="4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x v="1"/>
    <s v="theater/plays"/>
    <n v="1"/>
    <n v="10"/>
    <s v="theater"/>
    <s v="plays"/>
    <d v="2015-08-01T08:04:57"/>
    <d v="2015-08-31T08:04:57"/>
    <n v="3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x v="1"/>
    <s v="theater/plays"/>
    <n v="5"/>
    <n v="63"/>
    <s v="theater"/>
    <s v="plays"/>
    <d v="2015-05-26T21:42:16"/>
    <d v="2015-07-25T21:42:16"/>
    <n v="6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x v="1"/>
    <s v="theater/plays"/>
    <n v="0"/>
    <n v="0"/>
    <s v="theater"/>
    <s v="plays"/>
    <d v="2015-10-05T07:43:59"/>
    <d v="2015-12-04T08:43:59"/>
    <n v="6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x v="1"/>
    <s v="theater/plays"/>
    <n v="7"/>
    <n v="31"/>
    <s v="theater"/>
    <s v="plays"/>
    <d v="2017-02-02T15:18:01"/>
    <d v="2017-02-22T17:00:00"/>
    <n v="2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x v="1"/>
    <s v="theater/plays"/>
    <n v="28"/>
    <n v="51"/>
    <s v="theater"/>
    <s v="plays"/>
    <d v="2014-05-06T14:31:40"/>
    <d v="2014-06-05T14:31:40"/>
    <n v="3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x v="1"/>
    <s v="theater/plays"/>
    <n v="0"/>
    <n v="0"/>
    <s v="theater"/>
    <s v="plays"/>
    <d v="2015-11-13T16:36:10"/>
    <d v="2015-12-13T16:36:10"/>
    <n v="3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x v="1"/>
    <s v="theater/plays"/>
    <n v="16"/>
    <n v="67"/>
    <s v="theater"/>
    <s v="plays"/>
    <d v="2016-01-05T07:43:19"/>
    <d v="2016-02-03T10:49:00"/>
    <n v="2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x v="1"/>
    <s v="theater/plays"/>
    <n v="0"/>
    <n v="0"/>
    <s v="theater"/>
    <s v="plays"/>
    <d v="2014-10-29T06:02:44"/>
    <d v="2014-12-18T07:02:44"/>
    <n v="5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x v="1"/>
    <s v="theater/plays"/>
    <n v="7"/>
    <n v="59"/>
    <s v="theater"/>
    <s v="plays"/>
    <d v="2015-10-16T11:25:16"/>
    <d v="2015-12-15T12:25:16"/>
    <n v="6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x v="1"/>
    <s v="theater/plays"/>
    <n v="26"/>
    <n v="65"/>
    <s v="theater"/>
    <s v="plays"/>
    <d v="2016-08-31T22:27:04"/>
    <d v="2016-10-02T01:00:00"/>
    <n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x v="1"/>
    <s v="theater/plays"/>
    <n v="1"/>
    <n v="100"/>
    <s v="theater"/>
    <s v="plays"/>
    <d v="2015-03-04T14:44:10"/>
    <d v="2015-04-03T13:44:10"/>
    <n v="2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x v="1"/>
    <s v="theater/plays"/>
    <n v="37"/>
    <n v="147"/>
    <s v="theater"/>
    <s v="plays"/>
    <d v="2014-09-21T13:11:27"/>
    <d v="2014-10-21T13:11:27"/>
    <n v="3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x v="1"/>
    <s v="theater/plays"/>
    <n v="47"/>
    <n v="166"/>
    <s v="theater"/>
    <s v="plays"/>
    <d v="2014-06-14T14:29:24"/>
    <d v="2014-07-01T14:30:00"/>
    <n v="1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x v="1"/>
    <s v="theater/plays"/>
    <n v="11"/>
    <n v="40"/>
    <s v="theater"/>
    <s v="plays"/>
    <d v="2016-05-06T17:41:55"/>
    <d v="2016-05-24T06:25:00"/>
    <n v="1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x v="1"/>
    <s v="theater/plays"/>
    <n v="12"/>
    <n v="75"/>
    <s v="theater"/>
    <s v="plays"/>
    <d v="2014-08-18T11:10:10"/>
    <d v="2014-10-17T11:10:10"/>
    <n v="6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x v="1"/>
    <s v="theater/plays"/>
    <n v="60"/>
    <n v="60"/>
    <s v="theater"/>
    <s v="plays"/>
    <d v="2015-10-28T08:06:07"/>
    <d v="2015-11-30T21:59:00"/>
    <n v="33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x v="1"/>
    <s v="theater/plays"/>
    <n v="31"/>
    <n v="1250"/>
    <s v="theater"/>
    <s v="plays"/>
    <d v="2015-05-19T21:33:24"/>
    <d v="2015-07-17T19:00:00"/>
    <n v="58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x v="1"/>
    <s v="theater/plays"/>
    <n v="0"/>
    <n v="11"/>
    <s v="theater"/>
    <s v="plays"/>
    <d v="2016-07-08T03:22:34"/>
    <d v="2016-09-06T03:22:34"/>
    <n v="6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x v="1"/>
    <s v="theater/plays"/>
    <n v="0"/>
    <n v="7"/>
    <s v="theater"/>
    <s v="plays"/>
    <d v="2014-12-21T18:01:04"/>
    <d v="2015-01-20T11:16:00"/>
    <n v="2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x v="1"/>
    <s v="theater/plays"/>
    <n v="0"/>
    <n v="0"/>
    <s v="theater"/>
    <s v="plays"/>
    <d v="2014-11-05T14:58:45"/>
    <d v="2014-11-20T14:58:45"/>
    <n v="1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x v="1"/>
    <s v="theater/plays"/>
    <n v="38"/>
    <n v="56"/>
    <s v="theater"/>
    <s v="plays"/>
    <d v="2015-03-10T21:16:22"/>
    <d v="2015-04-09T21:00:00"/>
    <n v="2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x v="1"/>
    <s v="theater/plays"/>
    <n v="0"/>
    <n v="1"/>
    <s v="theater"/>
    <s v="plays"/>
    <d v="2014-07-21T20:49:49"/>
    <d v="2014-08-20T20:49:49"/>
    <n v="3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x v="1"/>
    <s v="theater/plays"/>
    <n v="8"/>
    <n v="38"/>
    <s v="theater"/>
    <s v="plays"/>
    <d v="2014-09-22T07:36:50"/>
    <d v="2014-10-22T07:36:50"/>
    <n v="3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x v="1"/>
    <s v="theater/plays"/>
    <n v="2"/>
    <n v="28"/>
    <s v="theater"/>
    <s v="plays"/>
    <d v="2014-12-17T16:32:23"/>
    <d v="2015-01-10T17:00:00"/>
    <n v="24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x v="1"/>
    <s v="theater/plays"/>
    <n v="18"/>
    <n v="33"/>
    <s v="theater"/>
    <s v="plays"/>
    <d v="2016-03-07T04:13:07"/>
    <d v="2016-04-11T03:13:07"/>
    <n v="3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x v="1"/>
    <s v="theater/plays"/>
    <n v="0"/>
    <n v="16"/>
    <s v="theater"/>
    <s v="plays"/>
    <d v="2015-06-14T15:00:15"/>
    <d v="2015-07-14T15:00:15"/>
    <n v="3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x v="1"/>
    <s v="theater/plays"/>
    <n v="0"/>
    <n v="1"/>
    <s v="theater"/>
    <s v="plays"/>
    <d v="2014-09-23T07:16:31"/>
    <d v="2014-10-23T07:16:31"/>
    <n v="3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x v="1"/>
    <s v="theater/plays"/>
    <n v="0"/>
    <n v="0"/>
    <s v="theater"/>
    <s v="plays"/>
    <d v="2014-05-02T11:26:37"/>
    <d v="2014-05-08T22:53:00"/>
    <n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x v="1"/>
    <s v="theater/plays"/>
    <n v="38"/>
    <n v="87"/>
    <s v="theater"/>
    <s v="plays"/>
    <d v="2014-08-14T13:05:16"/>
    <d v="2014-10-13T13:05:16"/>
    <n v="6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x v="1"/>
    <s v="theater/plays"/>
    <n v="22"/>
    <n v="55"/>
    <s v="theater"/>
    <s v="plays"/>
    <d v="2014-10-16T08:33:48"/>
    <d v="2014-11-15T12:00:00"/>
    <n v="3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x v="1"/>
    <s v="theater/plays"/>
    <n v="0"/>
    <n v="0"/>
    <s v="theater"/>
    <s v="plays"/>
    <d v="2016-08-31T12:11:25"/>
    <d v="2016-09-30T20:00:00"/>
    <n v="3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x v="1"/>
    <s v="theater/plays"/>
    <n v="18"/>
    <n v="42"/>
    <s v="theater"/>
    <s v="plays"/>
    <d v="2014-05-20T07:33:51"/>
    <d v="2014-06-19T07:33:51"/>
    <n v="3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x v="1"/>
    <s v="theater/plays"/>
    <n v="53"/>
    <n v="88"/>
    <s v="theater"/>
    <s v="plays"/>
    <d v="2016-06-13T14:23:59"/>
    <d v="2016-07-03T11:59:00"/>
    <n v="1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x v="1"/>
    <s v="theater/plays"/>
    <n v="22"/>
    <n v="129"/>
    <s v="theater"/>
    <s v="plays"/>
    <d v="2015-11-02T15:14:40"/>
    <d v="2015-11-25T15:00:00"/>
    <n v="2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x v="1"/>
    <s v="theater/plays"/>
    <n v="3"/>
    <n v="24"/>
    <s v="theater"/>
    <s v="plays"/>
    <d v="2016-03-16T17:27:24"/>
    <d v="2016-03-31T19:59:00"/>
    <n v="1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x v="1"/>
    <s v="theater/plays"/>
    <n v="3"/>
    <n v="36"/>
    <s v="theater"/>
    <s v="plays"/>
    <d v="2014-08-15T07:22:32"/>
    <d v="2014-09-15T19:00:00"/>
    <n v="3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x v="1"/>
    <s v="theater/plays"/>
    <n v="3"/>
    <n v="57"/>
    <s v="theater"/>
    <s v="plays"/>
    <d v="2014-05-20T08:40:56"/>
    <d v="2014-06-23T08:00:00"/>
    <n v="3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x v="1"/>
    <s v="theater/plays"/>
    <n v="0"/>
    <n v="0"/>
    <s v="theater"/>
    <s v="plays"/>
    <d v="2016-02-20T19:23:43"/>
    <d v="2016-04-20T18:23:43"/>
    <n v="5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x v="1"/>
    <s v="theater/plays"/>
    <n v="2"/>
    <n v="163"/>
    <s v="theater"/>
    <s v="plays"/>
    <d v="2016-06-02T09:44:28"/>
    <d v="2016-07-02T09:44:28"/>
    <n v="3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x v="1"/>
    <s v="theater/plays"/>
    <n v="1"/>
    <n v="15"/>
    <s v="theater"/>
    <s v="plays"/>
    <d v="2014-05-28T08:21:24"/>
    <d v="2014-06-27T08:21:24"/>
    <n v="3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x v="1"/>
    <s v="theater/plays"/>
    <n v="19"/>
    <n v="64"/>
    <s v="theater"/>
    <s v="plays"/>
    <d v="2015-03-30T06:07:06"/>
    <d v="2015-04-29T06:07:06"/>
    <n v="3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x v="1"/>
    <s v="theater/plays"/>
    <n v="1"/>
    <n v="7"/>
    <s v="theater"/>
    <s v="plays"/>
    <d v="2014-07-13T14:50:11"/>
    <d v="2014-08-12T14:50:11"/>
    <n v="3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x v="1"/>
    <s v="theater/plays"/>
    <n v="0"/>
    <n v="25"/>
    <s v="theater"/>
    <s v="plays"/>
    <d v="2016-04-18T16:56:28"/>
    <d v="2016-05-18T16:56:28"/>
    <n v="3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x v="1"/>
    <s v="theater/plays"/>
    <n v="61"/>
    <n v="179"/>
    <s v="theater"/>
    <s v="plays"/>
    <d v="2015-08-18T18:49:10"/>
    <d v="2015-09-27T18:49:10"/>
    <n v="4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x v="1"/>
    <s v="theater/plays"/>
    <n v="1"/>
    <n v="35"/>
    <s v="theater"/>
    <s v="plays"/>
    <d v="2016-12-14T15:07:35"/>
    <d v="2017-01-13T15:05:00"/>
    <n v="2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x v="1"/>
    <s v="theater/plays"/>
    <n v="34"/>
    <n v="33"/>
    <s v="theater"/>
    <s v="plays"/>
    <d v="2015-01-18T07:52:36"/>
    <d v="2015-02-28T04:00:00"/>
    <n v="4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x v="1"/>
    <s v="theater/plays"/>
    <n v="17"/>
    <n v="28"/>
    <s v="theater"/>
    <s v="plays"/>
    <d v="2015-01-27T08:00:20"/>
    <d v="2015-02-28T19:00:00"/>
    <n v="32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x v="1"/>
    <s v="theater/plays"/>
    <n v="0"/>
    <n v="0"/>
    <s v="theater"/>
    <s v="plays"/>
    <d v="2016-11-26T11:18:51"/>
    <d v="2016-12-26T11:18:51"/>
    <n v="3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x v="1"/>
    <s v="theater/plays"/>
    <n v="0"/>
    <n v="2"/>
    <s v="theater"/>
    <s v="plays"/>
    <d v="2014-06-22T10:35:11"/>
    <d v="2014-08-21T10:35:11"/>
    <n v="6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x v="1"/>
    <s v="theater/plays"/>
    <n v="1"/>
    <n v="19"/>
    <s v="theater"/>
    <s v="plays"/>
    <d v="2015-03-15T00:17:06"/>
    <d v="2015-05-08T20:00:00"/>
    <n v="54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x v="1"/>
    <s v="theater/plays"/>
    <n v="27"/>
    <n v="35"/>
    <s v="theater"/>
    <s v="plays"/>
    <d v="2015-10-06T05:16:15"/>
    <d v="2015-11-05T06:16:15"/>
    <n v="3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x v="1"/>
    <s v="theater/plays"/>
    <n v="29"/>
    <n v="44"/>
    <s v="theater"/>
    <s v="plays"/>
    <d v="2014-05-19T17:06:09"/>
    <d v="2014-06-30T09:28:00"/>
    <n v="4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x v="1"/>
    <s v="theater/plays"/>
    <n v="0"/>
    <n v="0"/>
    <s v="theater"/>
    <s v="plays"/>
    <d v="2014-09-23T11:05:49"/>
    <d v="2014-10-21T11:51:00"/>
    <n v="2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x v="1"/>
    <s v="theater/plays"/>
    <n v="9"/>
    <n v="223"/>
    <s v="theater"/>
    <s v="plays"/>
    <d v="2016-11-21T09:03:14"/>
    <d v="2016-12-21T09:03:14"/>
    <n v="3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x v="1"/>
    <s v="theater/plays"/>
    <n v="0"/>
    <n v="0"/>
    <s v="theater"/>
    <s v="plays"/>
    <d v="2016-12-28T10:54:02"/>
    <d v="2017-01-27T10:54:02"/>
    <n v="3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x v="1"/>
    <s v="theater/plays"/>
    <n v="0"/>
    <n v="5"/>
    <s v="theater"/>
    <s v="plays"/>
    <d v="2016-05-20T14:32:01"/>
    <d v="2016-06-19T14:32:01"/>
    <n v="3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x v="1"/>
    <s v="theater/plays"/>
    <n v="0"/>
    <n v="0"/>
    <s v="theater"/>
    <s v="plays"/>
    <d v="2016-05-21T08:45:16"/>
    <d v="2016-06-14T10:54:00"/>
    <n v="2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x v="1"/>
    <s v="theater/plays"/>
    <n v="16"/>
    <n v="29"/>
    <s v="theater"/>
    <s v="plays"/>
    <d v="2015-02-06T05:57:05"/>
    <d v="2015-03-08T04:57:05"/>
    <n v="2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x v="1"/>
    <s v="theater/plays"/>
    <n v="2"/>
    <n v="2"/>
    <s v="theater"/>
    <s v="plays"/>
    <d v="2015-10-29T20:32:33"/>
    <d v="2015-11-14T15:00:00"/>
    <n v="1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x v="1"/>
    <s v="theater/plays"/>
    <n v="22"/>
    <n v="127"/>
    <s v="theater"/>
    <s v="plays"/>
    <d v="2015-12-15T10:16:56"/>
    <d v="2016-01-14T10:16:56"/>
    <n v="3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x v="1"/>
    <s v="theater/plays"/>
    <n v="0"/>
    <n v="10"/>
    <s v="theater"/>
    <s v="plays"/>
    <d v="2016-09-09T02:28:26"/>
    <d v="2016-10-09T02:28:26"/>
    <n v="3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x v="1"/>
    <s v="theater/plays"/>
    <n v="0"/>
    <n v="10"/>
    <s v="theater"/>
    <s v="plays"/>
    <d v="2015-02-23T06:29:35"/>
    <d v="2015-03-23T19:59:00"/>
    <n v="28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x v="1"/>
    <s v="theater/plays"/>
    <n v="5"/>
    <n v="9"/>
    <s v="theater"/>
    <s v="plays"/>
    <d v="2015-10-27T14:34:59"/>
    <d v="2015-11-20T20:00:00"/>
    <n v="2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x v="1"/>
    <s v="theater/plays"/>
    <n v="0"/>
    <n v="0"/>
    <s v="theater"/>
    <s v="plays"/>
    <d v="2016-06-17T09:49:46"/>
    <d v="2016-07-17T09:49:46"/>
    <n v="3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x v="1"/>
    <s v="theater/plays"/>
    <n v="11"/>
    <n v="72"/>
    <s v="theater"/>
    <s v="plays"/>
    <d v="2014-12-17T06:42:04"/>
    <d v="2015-01-16T02:26:00"/>
    <n v="2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x v="1"/>
    <s v="theater/plays"/>
    <n v="5"/>
    <n v="30"/>
    <s v="theater"/>
    <s v="plays"/>
    <d v="2015-04-28T09:34:48"/>
    <d v="2015-05-31T09:35:00"/>
    <n v="3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x v="1"/>
    <s v="theater/plays"/>
    <n v="3"/>
    <n v="11"/>
    <s v="theater"/>
    <s v="plays"/>
    <d v="2015-07-24T08:08:57"/>
    <d v="2015-08-07T07:00:00"/>
    <n v="1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x v="1"/>
    <s v="theater/plays"/>
    <n v="13"/>
    <n v="26"/>
    <s v="theater"/>
    <s v="plays"/>
    <d v="2014-12-17T04:09:11"/>
    <d v="2015-01-16T04:09:11"/>
    <n v="3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x v="1"/>
    <s v="theater/plays"/>
    <n v="0"/>
    <n v="20"/>
    <s v="theater"/>
    <s v="plays"/>
    <d v="2015-02-03T20:40:47"/>
    <d v="2015-04-04T19:40:47"/>
    <n v="5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x v="1"/>
    <s v="theater/plays"/>
    <n v="2"/>
    <n v="15"/>
    <s v="theater"/>
    <s v="plays"/>
    <d v="2015-06-23T11:34:53"/>
    <d v="2015-08-22T11:34:53"/>
    <n v="6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x v="1"/>
    <s v="theater/plays"/>
    <n v="37"/>
    <n v="91"/>
    <s v="theater"/>
    <s v="plays"/>
    <d v="2014-09-07T18:05:00"/>
    <d v="2014-10-21T20:59:00"/>
    <n v="4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x v="1"/>
    <s v="theater/plays"/>
    <n v="3"/>
    <n v="800"/>
    <s v="theater"/>
    <s v="plays"/>
    <d v="2016-11-18T16:45:50"/>
    <d v="2016-12-18T16:45:50"/>
    <n v="3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x v="1"/>
    <s v="theater/plays"/>
    <n v="11"/>
    <n v="80"/>
    <s v="theater"/>
    <s v="plays"/>
    <d v="2017-01-15T04:43:39"/>
    <d v="2017-02-28T00:51:00"/>
    <n v="4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x v="1"/>
    <s v="theater/plays"/>
    <n v="0"/>
    <n v="0"/>
    <s v="theater"/>
    <s v="plays"/>
    <d v="2015-12-06T11:47:17"/>
    <d v="2016-01-31T15:55:00"/>
    <n v="5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x v="1"/>
    <s v="theater/plays"/>
    <n v="0"/>
    <n v="0"/>
    <s v="theater"/>
    <s v="plays"/>
    <d v="2016-05-05T09:19:57"/>
    <d v="2016-06-04T09:19:57"/>
    <n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x v="1"/>
    <s v="theater/plays"/>
    <n v="1"/>
    <n v="50"/>
    <s v="theater"/>
    <s v="plays"/>
    <d v="2016-07-19T12:24:33"/>
    <d v="2016-09-02T12:24:33"/>
    <n v="4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x v="1"/>
    <s v="theater/plays"/>
    <n v="0"/>
    <n v="0"/>
    <s v="theater"/>
    <s v="plays"/>
    <d v="2014-10-14T18:59:50"/>
    <d v="2014-10-24T18:59:50"/>
    <n v="1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x v="1"/>
    <s v="theater/plays"/>
    <n v="0"/>
    <n v="0"/>
    <s v="theater"/>
    <s v="plays"/>
    <d v="2016-12-26T13:41:22"/>
    <d v="2017-01-25T13:41:22"/>
    <n v="3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x v="1"/>
    <s v="theater/plays"/>
    <n v="27"/>
    <n v="23"/>
    <s v="theater"/>
    <s v="plays"/>
    <d v="2016-04-15T12:21:13"/>
    <d v="2016-05-15T12:21:13"/>
    <n v="3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x v="1"/>
    <s v="theater/plays"/>
    <n v="10"/>
    <n v="17"/>
    <s v="theater"/>
    <s v="plays"/>
    <d v="2015-07-03T11:59:26"/>
    <d v="2015-08-26T10:32:00"/>
    <n v="5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x v="1"/>
    <s v="theater/plays"/>
    <n v="21"/>
    <n v="46"/>
    <s v="theater"/>
    <s v="plays"/>
    <d v="2016-09-26T22:40:34"/>
    <d v="2016-10-26T22:40:34"/>
    <n v="3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x v="1"/>
    <s v="theater/plays"/>
    <n v="7"/>
    <n v="383"/>
    <s v="theater"/>
    <s v="plays"/>
    <d v="2016-11-22T16:15:09"/>
    <d v="2016-12-25T16:15:09"/>
    <n v="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x v="1"/>
    <s v="theater/plays"/>
    <n v="71"/>
    <n v="107"/>
    <s v="theater"/>
    <s v="plays"/>
    <d v="2015-02-17T17:11:06"/>
    <d v="2015-04-01T17:00:00"/>
    <n v="4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x v="1"/>
    <s v="theater/plays"/>
    <n v="2"/>
    <n v="10"/>
    <s v="theater"/>
    <s v="plays"/>
    <d v="2014-09-01T14:00:01"/>
    <d v="2014-09-24T14:00:01"/>
    <n v="2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x v="1"/>
    <s v="theater/plays"/>
    <n v="2"/>
    <n v="59"/>
    <s v="theater"/>
    <s v="plays"/>
    <d v="2017-01-31T16:45:37"/>
    <d v="2017-03-02T21:00:00"/>
    <n v="3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x v="1"/>
    <s v="theater/plays"/>
    <n v="0"/>
    <n v="0"/>
    <s v="theater"/>
    <s v="plays"/>
    <d v="2015-10-30T04:56:44"/>
    <d v="2015-11-29T05:56:44"/>
    <n v="3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x v="1"/>
    <s v="theater/plays"/>
    <n v="29"/>
    <n v="14"/>
    <s v="theater"/>
    <s v="plays"/>
    <d v="2016-05-22T07:02:31"/>
    <d v="2016-07-21T07:02:31"/>
    <n v="6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x v="1"/>
    <s v="theater/plays"/>
    <n v="3"/>
    <n v="16"/>
    <s v="theater"/>
    <s v="plays"/>
    <d v="2015-01-24T19:15:40"/>
    <d v="2015-02-23T19:15:40"/>
    <n v="3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x v="1"/>
    <s v="theater/plays"/>
    <n v="0"/>
    <n v="1"/>
    <s v="theater"/>
    <s v="plays"/>
    <d v="2016-01-31T14:43:06"/>
    <d v="2016-02-27T16:00:00"/>
    <n v="2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x v="1"/>
    <s v="theater/plays"/>
    <n v="0"/>
    <n v="1"/>
    <s v="theater"/>
    <s v="plays"/>
    <d v="2015-12-20T05:45:23"/>
    <d v="2016-01-07T22:34:00"/>
    <n v="18"/>
  </r>
  <r>
    <m/>
    <m/>
    <m/>
    <m/>
    <m/>
    <x v="4"/>
    <m/>
    <m/>
    <m/>
    <m/>
    <m/>
    <m/>
    <x v="2"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257A6D-74A4-431C-92A8-7CEB55ACEC50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D2D6BB-A06E-4540-8D6F-6F966BB0849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661248-0016-44C0-BF0B-226D4776EB7A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7825A7-2235-49AC-934E-25CE65D9EFC8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G8" firstHeaderRow="1" firstDataRow="2" firstDataCol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2"/>
  </rowFields>
  <rowItems count="4">
    <i>
      <x/>
    </i>
    <i>
      <x v="1"/>
    </i>
    <i>
      <x v="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U4115"/>
  <sheetViews>
    <sheetView tabSelected="1" topLeftCell="L1" zoomScaleNormal="100" workbookViewId="0">
      <selection activeCell="N6" sqref="N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4.109375" bestFit="1" customWidth="1"/>
    <col min="16" max="16" width="15.88671875" bestFit="1" customWidth="1"/>
    <col min="17" max="17" width="12.33203125" customWidth="1"/>
    <col min="18" max="18" width="12" bestFit="1" customWidth="1"/>
    <col min="19" max="19" width="21.6640625" bestFit="1" customWidth="1"/>
    <col min="20" max="20" width="20.5546875" bestFit="1" customWidth="1"/>
    <col min="21" max="21" width="19.55468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" t="s">
        <v>8402</v>
      </c>
    </row>
    <row r="2" spans="1:21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ROUND((E2/D2)*100,0)</f>
        <v>137</v>
      </c>
      <c r="P2">
        <f>IF(L2&gt;0,ROUND(E2/L2,0),0)</f>
        <v>64</v>
      </c>
      <c r="Q2" t="s">
        <v>8310</v>
      </c>
      <c r="R2" t="s">
        <v>8311</v>
      </c>
      <c r="S2" s="8">
        <f>(((J2/60)/60)/24)+DATE(1970,1,1)+(-8/24)</f>
        <v>42176.673738425925</v>
      </c>
      <c r="T2" s="8">
        <f>(((I2/60)/60)/24)+DATE(1970,1,1)+(-8/24)</f>
        <v>42207.791666666664</v>
      </c>
      <c r="U2">
        <f>INT(T2-S2)</f>
        <v>31</v>
      </c>
    </row>
    <row r="3" spans="1:21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>ROUND((E3/D3)*100,0)</f>
        <v>143</v>
      </c>
      <c r="P3">
        <f>IF(L3&gt;0,ROUND(E3/L3,0),0)</f>
        <v>185</v>
      </c>
      <c r="Q3" t="s">
        <v>8310</v>
      </c>
      <c r="R3" t="s">
        <v>8311</v>
      </c>
      <c r="S3" s="8">
        <f>(((J3/60)/60)/24)+DATE(1970,1,1)+(-8/24)</f>
        <v>42766.267164351848</v>
      </c>
      <c r="T3" s="8">
        <f>(((I3/60)/60)/24)+DATE(1970,1,1)+(-8/24)</f>
        <v>42796.267164351848</v>
      </c>
      <c r="U3">
        <f>INT(T3-S3)</f>
        <v>30</v>
      </c>
    </row>
    <row r="4" spans="1:21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>ROUND((E4/D4)*100,0)</f>
        <v>105</v>
      </c>
      <c r="P4">
        <f>IF(L4&gt;0,ROUND(E4/L4,0),0)</f>
        <v>15</v>
      </c>
      <c r="Q4" t="s">
        <v>8310</v>
      </c>
      <c r="R4" t="s">
        <v>8311</v>
      </c>
      <c r="S4" s="8">
        <f>(((J4/60)/60)/24)+DATE(1970,1,1)+(-8/24)</f>
        <v>42405.369016203702</v>
      </c>
      <c r="T4" s="8">
        <f>(((I4/60)/60)/24)+DATE(1970,1,1)+(-8/24)</f>
        <v>42415.369016203702</v>
      </c>
      <c r="U4">
        <f>INT(T4-S4)</f>
        <v>10</v>
      </c>
    </row>
    <row r="5" spans="1:21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>ROUND((E5/D5)*100,0)</f>
        <v>104</v>
      </c>
      <c r="P5">
        <f>IF(L5&gt;0,ROUND(E5/L5,0),0)</f>
        <v>69</v>
      </c>
      <c r="Q5" t="s">
        <v>8310</v>
      </c>
      <c r="R5" t="s">
        <v>8311</v>
      </c>
      <c r="S5" s="8">
        <f>(((J5/60)/60)/24)+DATE(1970,1,1)+(-8/24)</f>
        <v>41828.181793981479</v>
      </c>
      <c r="T5" s="8">
        <f>(((I5/60)/60)/24)+DATE(1970,1,1)+(-8/24)</f>
        <v>41858.181793981479</v>
      </c>
      <c r="U5">
        <f>INT(T5-S5)</f>
        <v>30</v>
      </c>
    </row>
    <row r="6" spans="1:21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>ROUND((E6/D6)*100,0)</f>
        <v>123</v>
      </c>
      <c r="P6">
        <f>IF(L6&gt;0,ROUND(E6/L6,0),0)</f>
        <v>191</v>
      </c>
      <c r="Q6" t="s">
        <v>8310</v>
      </c>
      <c r="R6" t="s">
        <v>8311</v>
      </c>
      <c r="S6" s="8">
        <f>(((J6/60)/60)/24)+DATE(1970,1,1)+(-8/24)</f>
        <v>42327.500914351847</v>
      </c>
      <c r="T6" s="8">
        <f>(((I6/60)/60)/24)+DATE(1970,1,1)+(-8/24)</f>
        <v>42357.500914351847</v>
      </c>
      <c r="U6">
        <f>INT(T6-S6)</f>
        <v>30</v>
      </c>
    </row>
    <row r="7" spans="1:21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>ROUND((E7/D7)*100,0)</f>
        <v>110</v>
      </c>
      <c r="P7">
        <f>IF(L7&gt;0,ROUND(E7/L7,0),0)</f>
        <v>93</v>
      </c>
      <c r="Q7" t="s">
        <v>8310</v>
      </c>
      <c r="R7" t="s">
        <v>8311</v>
      </c>
      <c r="S7" s="8">
        <f>(((J7/60)/60)/24)+DATE(1970,1,1)+(-8/24)</f>
        <v>42563.599618055552</v>
      </c>
      <c r="T7" s="8">
        <f>(((I7/60)/60)/24)+DATE(1970,1,1)+(-8/24)</f>
        <v>42579.899305555555</v>
      </c>
      <c r="U7">
        <f>INT(T7-S7)</f>
        <v>16</v>
      </c>
    </row>
    <row r="8" spans="1:21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>ROUND((E8/D8)*100,0)</f>
        <v>106</v>
      </c>
      <c r="P8">
        <f>IF(L8&gt;0,ROUND(E8/L8,0),0)</f>
        <v>147</v>
      </c>
      <c r="Q8" t="s">
        <v>8310</v>
      </c>
      <c r="R8" t="s">
        <v>8311</v>
      </c>
      <c r="S8" s="8">
        <f>(((J8/60)/60)/24)+DATE(1970,1,1)+(-8/24)</f>
        <v>41793.739004629628</v>
      </c>
      <c r="T8" s="8">
        <f>(((I8/60)/60)/24)+DATE(1970,1,1)+(-8/24)</f>
        <v>41803.739004629628</v>
      </c>
      <c r="U8">
        <f>INT(T8-S8)</f>
        <v>10</v>
      </c>
    </row>
    <row r="9" spans="1:21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>ROUND((E9/D9)*100,0)</f>
        <v>101</v>
      </c>
      <c r="P9">
        <f>IF(L9&gt;0,ROUND(E9/L9,0),0)</f>
        <v>160</v>
      </c>
      <c r="Q9" t="s">
        <v>8310</v>
      </c>
      <c r="R9" t="s">
        <v>8311</v>
      </c>
      <c r="S9" s="8">
        <f>(((J9/60)/60)/24)+DATE(1970,1,1)+(-8/24)</f>
        <v>42515.713738425926</v>
      </c>
      <c r="T9" s="8">
        <f>(((I9/60)/60)/24)+DATE(1970,1,1)+(-8/24)</f>
        <v>42555.713738425926</v>
      </c>
      <c r="U9">
        <f>INT(T9-S9)</f>
        <v>40</v>
      </c>
    </row>
    <row r="10" spans="1:21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>ROUND((E10/D10)*100,0)</f>
        <v>100</v>
      </c>
      <c r="P10">
        <f>IF(L10&gt;0,ROUND(E10/L10,0),0)</f>
        <v>292</v>
      </c>
      <c r="Q10" t="s">
        <v>8310</v>
      </c>
      <c r="R10" t="s">
        <v>8311</v>
      </c>
      <c r="S10" s="8">
        <f>(((J10/60)/60)/24)+DATE(1970,1,1)+(-8/24)</f>
        <v>42468.611249999994</v>
      </c>
      <c r="T10" s="8">
        <f>(((I10/60)/60)/24)+DATE(1970,1,1)+(-8/24)</f>
        <v>42475.541666666664</v>
      </c>
      <c r="U10">
        <f>INT(T10-S10)</f>
        <v>6</v>
      </c>
    </row>
    <row r="11" spans="1:21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>ROUND((E11/D11)*100,0)</f>
        <v>126</v>
      </c>
      <c r="P11">
        <f>IF(L11&gt;0,ROUND(E11/L11,0),0)</f>
        <v>31</v>
      </c>
      <c r="Q11" t="s">
        <v>8310</v>
      </c>
      <c r="R11" t="s">
        <v>8311</v>
      </c>
      <c r="S11" s="8">
        <f>(((J11/60)/60)/24)+DATE(1970,1,1)+(-8/24)</f>
        <v>42446.770185185182</v>
      </c>
      <c r="T11" s="8">
        <f>(((I11/60)/60)/24)+DATE(1970,1,1)+(-8/24)</f>
        <v>42476.770185185182</v>
      </c>
      <c r="U11">
        <f>INT(T11-S11)</f>
        <v>30</v>
      </c>
    </row>
    <row r="12" spans="1:21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>ROUND((E12/D12)*100,0)</f>
        <v>101</v>
      </c>
      <c r="P12">
        <f>IF(L12&gt;0,ROUND(E12/L12,0),0)</f>
        <v>159</v>
      </c>
      <c r="Q12" t="s">
        <v>8310</v>
      </c>
      <c r="R12" t="s">
        <v>8311</v>
      </c>
      <c r="S12" s="8">
        <f>(((J12/60)/60)/24)+DATE(1970,1,1)+(-8/24)</f>
        <v>41779.734710648147</v>
      </c>
      <c r="T12" s="8">
        <f>(((I12/60)/60)/24)+DATE(1970,1,1)+(-8/24)</f>
        <v>41814.734710648147</v>
      </c>
      <c r="U12">
        <f>INT(T12-S12)</f>
        <v>35</v>
      </c>
    </row>
    <row r="13" spans="1:21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>ROUND((E13/D13)*100,0)</f>
        <v>121</v>
      </c>
      <c r="P13">
        <f>IF(L13&gt;0,ROUND(E13/L13,0),0)</f>
        <v>80</v>
      </c>
      <c r="Q13" t="s">
        <v>8310</v>
      </c>
      <c r="R13" t="s">
        <v>8311</v>
      </c>
      <c r="S13" s="8">
        <f>(((J13/60)/60)/24)+DATE(1970,1,1)+(-8/24)</f>
        <v>42572.445162037031</v>
      </c>
      <c r="T13" s="8">
        <f>(((I13/60)/60)/24)+DATE(1970,1,1)+(-8/24)</f>
        <v>42603.791666666664</v>
      </c>
      <c r="U13">
        <f>INT(T13-S13)</f>
        <v>31</v>
      </c>
    </row>
    <row r="14" spans="1:21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>ROUND((E14/D14)*100,0)</f>
        <v>165</v>
      </c>
      <c r="P14">
        <f>IF(L14&gt;0,ROUND(E14/L14,0),0)</f>
        <v>60</v>
      </c>
      <c r="Q14" t="s">
        <v>8310</v>
      </c>
      <c r="R14" t="s">
        <v>8311</v>
      </c>
      <c r="S14" s="8">
        <f>(((J14/60)/60)/24)+DATE(1970,1,1)+(-8/24)</f>
        <v>41791.379918981482</v>
      </c>
      <c r="T14" s="8">
        <f>(((I14/60)/60)/24)+DATE(1970,1,1)+(-8/24)</f>
        <v>41835.791666666664</v>
      </c>
      <c r="U14">
        <f>INT(T14-S14)</f>
        <v>44</v>
      </c>
    </row>
    <row r="15" spans="1:21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>ROUND((E15/D15)*100,0)</f>
        <v>160</v>
      </c>
      <c r="P15">
        <f>IF(L15&gt;0,ROUND(E15/L15,0),0)</f>
        <v>110</v>
      </c>
      <c r="Q15" t="s">
        <v>8310</v>
      </c>
      <c r="R15" t="s">
        <v>8311</v>
      </c>
      <c r="S15" s="8">
        <f>(((J15/60)/60)/24)+DATE(1970,1,1)+(-8/24)</f>
        <v>42508.343854166662</v>
      </c>
      <c r="T15" s="8">
        <f>(((I15/60)/60)/24)+DATE(1970,1,1)+(-8/24)</f>
        <v>42544.518749999996</v>
      </c>
      <c r="U15">
        <f>INT(T15-S15)</f>
        <v>36</v>
      </c>
    </row>
    <row r="16" spans="1:21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>ROUND((E16/D16)*100,0)</f>
        <v>101</v>
      </c>
      <c r="P16">
        <f>IF(L16&gt;0,ROUND(E16/L16,0),0)</f>
        <v>148</v>
      </c>
      <c r="Q16" t="s">
        <v>8310</v>
      </c>
      <c r="R16" t="s">
        <v>8311</v>
      </c>
      <c r="S16" s="8">
        <f>(((J16/60)/60)/24)+DATE(1970,1,1)+(-8/24)</f>
        <v>41807.693148148144</v>
      </c>
      <c r="T16" s="8">
        <f>(((I16/60)/60)/24)+DATE(1970,1,1)+(-8/24)</f>
        <v>41833.249305555553</v>
      </c>
      <c r="U16">
        <f>INT(T16-S16)</f>
        <v>25</v>
      </c>
    </row>
    <row r="17" spans="1:21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>ROUND((E17/D17)*100,0)</f>
        <v>107</v>
      </c>
      <c r="P17">
        <f>IF(L17&gt;0,ROUND(E17/L17,0),0)</f>
        <v>22</v>
      </c>
      <c r="Q17" t="s">
        <v>8310</v>
      </c>
      <c r="R17" t="s">
        <v>8311</v>
      </c>
      <c r="S17" s="8">
        <f>(((J17/60)/60)/24)+DATE(1970,1,1)+(-8/24)</f>
        <v>42256.058541666665</v>
      </c>
      <c r="T17" s="8">
        <f>(((I17/60)/60)/24)+DATE(1970,1,1)+(-8/24)</f>
        <v>42274.509722222218</v>
      </c>
      <c r="U17">
        <f>INT(T17-S17)</f>
        <v>18</v>
      </c>
    </row>
    <row r="18" spans="1:21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>ROUND((E18/D18)*100,0)</f>
        <v>100</v>
      </c>
      <c r="P18">
        <f>IF(L18&gt;0,ROUND(E18/L18,0),0)</f>
        <v>172</v>
      </c>
      <c r="Q18" t="s">
        <v>8310</v>
      </c>
      <c r="R18" t="s">
        <v>8311</v>
      </c>
      <c r="S18" s="8">
        <f>(((J18/60)/60)/24)+DATE(1970,1,1)+(-8/24)</f>
        <v>41760.463090277779</v>
      </c>
      <c r="T18" s="8">
        <f>(((I18/60)/60)/24)+DATE(1970,1,1)+(-8/24)</f>
        <v>41805.895833333328</v>
      </c>
      <c r="U18">
        <f>INT(T18-S18)</f>
        <v>45</v>
      </c>
    </row>
    <row r="19" spans="1:21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>ROUND((E19/D19)*100,0)</f>
        <v>101</v>
      </c>
      <c r="P19">
        <f>IF(L19&gt;0,ROUND(E19/L19,0),0)</f>
        <v>42</v>
      </c>
      <c r="Q19" t="s">
        <v>8310</v>
      </c>
      <c r="R19" t="s">
        <v>8311</v>
      </c>
      <c r="S19" s="8">
        <f>(((J19/60)/60)/24)+DATE(1970,1,1)+(-8/24)</f>
        <v>41917.398402777777</v>
      </c>
      <c r="T19" s="8">
        <f>(((I19/60)/60)/24)+DATE(1970,1,1)+(-8/24)</f>
        <v>41947.440069444441</v>
      </c>
      <c r="U19">
        <f>INT(T19-S19)</f>
        <v>30</v>
      </c>
    </row>
    <row r="20" spans="1:21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>ROUND((E20/D20)*100,0)</f>
        <v>106</v>
      </c>
      <c r="P20">
        <f>IF(L20&gt;0,ROUND(E20/L20,0),0)</f>
        <v>93</v>
      </c>
      <c r="Q20" t="s">
        <v>8310</v>
      </c>
      <c r="R20" t="s">
        <v>8311</v>
      </c>
      <c r="S20" s="8">
        <f>(((J20/60)/60)/24)+DATE(1970,1,1)+(-8/24)</f>
        <v>41869.208981481483</v>
      </c>
      <c r="T20" s="8">
        <f>(((I20/60)/60)/24)+DATE(1970,1,1)+(-8/24)</f>
        <v>41899.208981481483</v>
      </c>
      <c r="U20">
        <f>INT(T20-S20)</f>
        <v>30</v>
      </c>
    </row>
    <row r="21" spans="1:21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>ROUND((E21/D21)*100,0)</f>
        <v>145</v>
      </c>
      <c r="P21">
        <f>IF(L21&gt;0,ROUND(E21/L21,0),0)</f>
        <v>56</v>
      </c>
      <c r="Q21" t="s">
        <v>8310</v>
      </c>
      <c r="R21" t="s">
        <v>8311</v>
      </c>
      <c r="S21" s="8">
        <f>(((J21/60)/60)/24)+DATE(1970,1,1)+(-8/24)</f>
        <v>42175.483032407406</v>
      </c>
      <c r="T21" s="8">
        <f>(((I21/60)/60)/24)+DATE(1970,1,1)+(-8/24)</f>
        <v>42205.483032407406</v>
      </c>
      <c r="U21">
        <f>INT(T21-S21)</f>
        <v>30</v>
      </c>
    </row>
    <row r="22" spans="1:21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>ROUND((E22/D22)*100,0)</f>
        <v>100</v>
      </c>
      <c r="P22">
        <f>IF(L22&gt;0,ROUND(E22/L22,0),0)</f>
        <v>80</v>
      </c>
      <c r="Q22" t="s">
        <v>8310</v>
      </c>
      <c r="R22" t="s">
        <v>8311</v>
      </c>
      <c r="S22" s="8">
        <f>(((J22/60)/60)/24)+DATE(1970,1,1)+(-8/24)</f>
        <v>42200.424907407411</v>
      </c>
      <c r="T22" s="8">
        <f>(((I22/60)/60)/24)+DATE(1970,1,1)+(-8/24)</f>
        <v>42260.424907407411</v>
      </c>
      <c r="U22">
        <f>INT(T22-S22)</f>
        <v>60</v>
      </c>
    </row>
    <row r="23" spans="1:21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>ROUND((E23/D23)*100,0)</f>
        <v>109</v>
      </c>
      <c r="P23">
        <f>IF(L23&gt;0,ROUND(E23/L23,0),0)</f>
        <v>200</v>
      </c>
      <c r="Q23" t="s">
        <v>8310</v>
      </c>
      <c r="R23" t="s">
        <v>8311</v>
      </c>
      <c r="S23" s="8">
        <f>(((J23/60)/60)/24)+DATE(1970,1,1)+(-8/24)</f>
        <v>41878.293854166666</v>
      </c>
      <c r="T23" s="8">
        <f>(((I23/60)/60)/24)+DATE(1970,1,1)+(-8/24)</f>
        <v>41908.293854166666</v>
      </c>
      <c r="U23">
        <f>INT(T23-S23)</f>
        <v>30</v>
      </c>
    </row>
    <row r="24" spans="1:21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>ROUND((E24/D24)*100,0)</f>
        <v>117</v>
      </c>
      <c r="P24">
        <f>IF(L24&gt;0,ROUND(E24/L24,0),0)</f>
        <v>51</v>
      </c>
      <c r="Q24" t="s">
        <v>8310</v>
      </c>
      <c r="R24" t="s">
        <v>8311</v>
      </c>
      <c r="S24" s="8">
        <f>(((J24/60)/60)/24)+DATE(1970,1,1)+(-8/24)</f>
        <v>41989.578009259254</v>
      </c>
      <c r="T24" s="8">
        <f>(((I24/60)/60)/24)+DATE(1970,1,1)+(-8/24)</f>
        <v>42004.999305555553</v>
      </c>
      <c r="U24">
        <f>INT(T24-S24)</f>
        <v>15</v>
      </c>
    </row>
    <row r="25" spans="1:21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>ROUND((E25/D25)*100,0)</f>
        <v>119</v>
      </c>
      <c r="P25">
        <f>IF(L25&gt;0,ROUND(E25/L25,0),0)</f>
        <v>103</v>
      </c>
      <c r="Q25" t="s">
        <v>8310</v>
      </c>
      <c r="R25" t="s">
        <v>8311</v>
      </c>
      <c r="S25" s="8">
        <f>(((J25/60)/60)/24)+DATE(1970,1,1)+(-8/24)</f>
        <v>42097.445613425924</v>
      </c>
      <c r="T25" s="8">
        <f>(((I25/60)/60)/24)+DATE(1970,1,1)+(-8/24)</f>
        <v>42124.305555555555</v>
      </c>
      <c r="U25">
        <f>INT(T25-S25)</f>
        <v>26</v>
      </c>
    </row>
    <row r="26" spans="1:21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>ROUND((E26/D26)*100,0)</f>
        <v>109</v>
      </c>
      <c r="P26">
        <f>IF(L26&gt;0,ROUND(E26/L26,0),0)</f>
        <v>66</v>
      </c>
      <c r="Q26" t="s">
        <v>8310</v>
      </c>
      <c r="R26" t="s">
        <v>8311</v>
      </c>
      <c r="S26" s="8">
        <f>(((J26/60)/60)/24)+DATE(1970,1,1)+(-8/24)</f>
        <v>42229.486840277772</v>
      </c>
      <c r="T26" s="8">
        <f>(((I26/60)/60)/24)+DATE(1970,1,1)+(-8/24)</f>
        <v>42262.48541666667</v>
      </c>
      <c r="U26">
        <f>INT(T26-S26)</f>
        <v>32</v>
      </c>
    </row>
    <row r="27" spans="1:21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>ROUND((E27/D27)*100,0)</f>
        <v>133</v>
      </c>
      <c r="P27">
        <f>IF(L27&gt;0,ROUND(E27/L27,0),0)</f>
        <v>57</v>
      </c>
      <c r="Q27" t="s">
        <v>8310</v>
      </c>
      <c r="R27" t="s">
        <v>8311</v>
      </c>
      <c r="S27" s="8">
        <f>(((J27/60)/60)/24)+DATE(1970,1,1)+(-8/24)</f>
        <v>42317.691678240742</v>
      </c>
      <c r="T27" s="8">
        <f>(((I27/60)/60)/24)+DATE(1970,1,1)+(-8/24)</f>
        <v>42377.691678240742</v>
      </c>
      <c r="U27">
        <f>INT(T27-S27)</f>
        <v>60</v>
      </c>
    </row>
    <row r="28" spans="1:21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>ROUND((E28/D28)*100,0)</f>
        <v>155</v>
      </c>
      <c r="P28">
        <f>IF(L28&gt;0,ROUND(E28/L28,0),0)</f>
        <v>102</v>
      </c>
      <c r="Q28" t="s">
        <v>8310</v>
      </c>
      <c r="R28" t="s">
        <v>8311</v>
      </c>
      <c r="S28" s="8">
        <f>(((J28/60)/60)/24)+DATE(1970,1,1)+(-8/24)</f>
        <v>41828.182222222218</v>
      </c>
      <c r="T28" s="8">
        <f>(((I28/60)/60)/24)+DATE(1970,1,1)+(-8/24)</f>
        <v>41868.182222222218</v>
      </c>
      <c r="U28">
        <f>INT(T28-S28)</f>
        <v>40</v>
      </c>
    </row>
    <row r="29" spans="1:21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>ROUND((E29/D29)*100,0)</f>
        <v>112</v>
      </c>
      <c r="P29">
        <f>IF(L29&gt;0,ROUND(E29/L29,0),0)</f>
        <v>149</v>
      </c>
      <c r="Q29" t="s">
        <v>8310</v>
      </c>
      <c r="R29" t="s">
        <v>8311</v>
      </c>
      <c r="S29" s="8">
        <f>(((J29/60)/60)/24)+DATE(1970,1,1)+(-8/24)</f>
        <v>41928.831400462957</v>
      </c>
      <c r="T29" s="8">
        <f>(((I29/60)/60)/24)+DATE(1970,1,1)+(-8/24)</f>
        <v>41958.873067129629</v>
      </c>
      <c r="U29">
        <f>INT(T29-S29)</f>
        <v>30</v>
      </c>
    </row>
    <row r="30" spans="1:21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>ROUND((E30/D30)*100,0)</f>
        <v>100</v>
      </c>
      <c r="P30">
        <f>IF(L30&gt;0,ROUND(E30/L30,0),0)</f>
        <v>170</v>
      </c>
      <c r="Q30" t="s">
        <v>8310</v>
      </c>
      <c r="R30" t="s">
        <v>8311</v>
      </c>
      <c r="S30" s="8">
        <f>(((J30/60)/60)/24)+DATE(1970,1,1)+(-8/24)</f>
        <v>42324.630601851844</v>
      </c>
      <c r="T30" s="8">
        <f>(((I30/60)/60)/24)+DATE(1970,1,1)+(-8/24)</f>
        <v>42354.630601851844</v>
      </c>
      <c r="U30">
        <f>INT(T30-S30)</f>
        <v>30</v>
      </c>
    </row>
    <row r="31" spans="1:21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>ROUND((E31/D31)*100,0)</f>
        <v>123</v>
      </c>
      <c r="P31">
        <f>IF(L31&gt;0,ROUND(E31/L31,0),0)</f>
        <v>32</v>
      </c>
      <c r="Q31" t="s">
        <v>8310</v>
      </c>
      <c r="R31" t="s">
        <v>8311</v>
      </c>
      <c r="S31" s="8">
        <f>(((J31/60)/60)/24)+DATE(1970,1,1)+(-8/24)</f>
        <v>41812.339907407404</v>
      </c>
      <c r="T31" s="8">
        <f>(((I31/60)/60)/24)+DATE(1970,1,1)+(-8/24)</f>
        <v>41842.339907407404</v>
      </c>
      <c r="U31">
        <f>INT(T31-S31)</f>
        <v>30</v>
      </c>
    </row>
    <row r="32" spans="1:21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>ROUND((E32/D32)*100,0)</f>
        <v>101</v>
      </c>
      <c r="P32">
        <f>IF(L32&gt;0,ROUND(E32/L32,0),0)</f>
        <v>76</v>
      </c>
      <c r="Q32" t="s">
        <v>8310</v>
      </c>
      <c r="R32" t="s">
        <v>8311</v>
      </c>
      <c r="S32" s="8">
        <f>(((J32/60)/60)/24)+DATE(1970,1,1)+(-8/24)</f>
        <v>41841.959664351853</v>
      </c>
      <c r="T32" s="8">
        <f>(((I32/60)/60)/24)+DATE(1970,1,1)+(-8/24)</f>
        <v>41871.959664351853</v>
      </c>
      <c r="U32">
        <f>INT(T32-S32)</f>
        <v>30</v>
      </c>
    </row>
    <row r="33" spans="1:21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>ROUND((E33/D33)*100,0)</f>
        <v>100</v>
      </c>
      <c r="P33">
        <f>IF(L33&gt;0,ROUND(E33/L33,0),0)</f>
        <v>13</v>
      </c>
      <c r="Q33" t="s">
        <v>8310</v>
      </c>
      <c r="R33" t="s">
        <v>8311</v>
      </c>
      <c r="S33" s="8">
        <f>(((J33/60)/60)/24)+DATE(1970,1,1)+(-8/24)</f>
        <v>42376.458726851844</v>
      </c>
      <c r="T33" s="8">
        <f>(((I33/60)/60)/24)+DATE(1970,1,1)+(-8/24)</f>
        <v>42394.458726851844</v>
      </c>
      <c r="U33">
        <f>INT(T33-S33)</f>
        <v>18</v>
      </c>
    </row>
    <row r="34" spans="1:21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>ROUND((E34/D34)*100,0)</f>
        <v>100</v>
      </c>
      <c r="P34">
        <f>IF(L34&gt;0,ROUND(E34/L34,0),0)</f>
        <v>320</v>
      </c>
      <c r="Q34" t="s">
        <v>8310</v>
      </c>
      <c r="R34" t="s">
        <v>8311</v>
      </c>
      <c r="S34" s="8">
        <f>(((J34/60)/60)/24)+DATE(1970,1,1)+(-8/24)</f>
        <v>42461.294178240736</v>
      </c>
      <c r="T34" s="8">
        <f>(((I34/60)/60)/24)+DATE(1970,1,1)+(-8/24)</f>
        <v>42502.832638888889</v>
      </c>
      <c r="U34">
        <f>INT(T34-S34)</f>
        <v>41</v>
      </c>
    </row>
    <row r="35" spans="1:21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>ROUND((E35/D35)*100,0)</f>
        <v>102</v>
      </c>
      <c r="P35">
        <f>IF(L35&gt;0,ROUND(E35/L35,0),0)</f>
        <v>84</v>
      </c>
      <c r="Q35" t="s">
        <v>8310</v>
      </c>
      <c r="R35" t="s">
        <v>8311</v>
      </c>
      <c r="S35" s="8">
        <f>(((J35/60)/60)/24)+DATE(1970,1,1)+(-8/24)</f>
        <v>42286.327557870369</v>
      </c>
      <c r="T35" s="8">
        <f>(((I35/60)/60)/24)+DATE(1970,1,1)+(-8/24)</f>
        <v>42316.36922453704</v>
      </c>
      <c r="U35">
        <f>INT(T35-S35)</f>
        <v>30</v>
      </c>
    </row>
    <row r="36" spans="1:21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>ROUND((E36/D36)*100,0)</f>
        <v>130</v>
      </c>
      <c r="P36">
        <f>IF(L36&gt;0,ROUND(E36/L36,0),0)</f>
        <v>50</v>
      </c>
      <c r="Q36" t="s">
        <v>8310</v>
      </c>
      <c r="R36" t="s">
        <v>8311</v>
      </c>
      <c r="S36" s="8">
        <f>(((J36/60)/60)/24)+DATE(1970,1,1)+(-8/24)</f>
        <v>41840.988437499997</v>
      </c>
      <c r="T36" s="8">
        <f>(((I36/60)/60)/24)+DATE(1970,1,1)+(-8/24)</f>
        <v>41855.988437499997</v>
      </c>
      <c r="U36">
        <f>INT(T36-S36)</f>
        <v>15</v>
      </c>
    </row>
    <row r="37" spans="1:21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>ROUND((E37/D37)*100,0)</f>
        <v>167</v>
      </c>
      <c r="P37">
        <f>IF(L37&gt;0,ROUND(E37/L37,0),0)</f>
        <v>59</v>
      </c>
      <c r="Q37" t="s">
        <v>8310</v>
      </c>
      <c r="R37" t="s">
        <v>8311</v>
      </c>
      <c r="S37" s="8">
        <f>(((J37/60)/60)/24)+DATE(1970,1,1)+(-8/24)</f>
        <v>42097.958495370367</v>
      </c>
      <c r="T37" s="8">
        <f>(((I37/60)/60)/24)+DATE(1970,1,1)+(-8/24)</f>
        <v>42121.666666666664</v>
      </c>
      <c r="U37">
        <f>INT(T37-S37)</f>
        <v>23</v>
      </c>
    </row>
    <row r="38" spans="1:21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>ROUND((E38/D38)*100,0)</f>
        <v>142</v>
      </c>
      <c r="P38">
        <f>IF(L38&gt;0,ROUND(E38/L38,0),0)</f>
        <v>194</v>
      </c>
      <c r="Q38" t="s">
        <v>8310</v>
      </c>
      <c r="R38" t="s">
        <v>8311</v>
      </c>
      <c r="S38" s="8">
        <f>(((J38/60)/60)/24)+DATE(1970,1,1)+(-8/24)</f>
        <v>42067.973668981482</v>
      </c>
      <c r="T38" s="8">
        <f>(((I38/60)/60)/24)+DATE(1970,1,1)+(-8/24)</f>
        <v>42097.93200231481</v>
      </c>
      <c r="U38">
        <f>INT(T38-S38)</f>
        <v>29</v>
      </c>
    </row>
    <row r="39" spans="1:21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>ROUND((E39/D39)*100,0)</f>
        <v>183</v>
      </c>
      <c r="P39">
        <f>IF(L39&gt;0,ROUND(E39/L39,0),0)</f>
        <v>160</v>
      </c>
      <c r="Q39" t="s">
        <v>8310</v>
      </c>
      <c r="R39" t="s">
        <v>8311</v>
      </c>
      <c r="S39" s="8">
        <f>(((J39/60)/60)/24)+DATE(1970,1,1)+(-8/24)</f>
        <v>42032.359710648147</v>
      </c>
      <c r="T39" s="8">
        <f>(((I39/60)/60)/24)+DATE(1970,1,1)+(-8/24)</f>
        <v>42062.359710648147</v>
      </c>
      <c r="U39">
        <f>INT(T39-S39)</f>
        <v>30</v>
      </c>
    </row>
    <row r="40" spans="1:21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>ROUND((E40/D40)*100,0)</f>
        <v>110</v>
      </c>
      <c r="P40">
        <f>IF(L40&gt;0,ROUND(E40/L40,0),0)</f>
        <v>42</v>
      </c>
      <c r="Q40" t="s">
        <v>8310</v>
      </c>
      <c r="R40" t="s">
        <v>8311</v>
      </c>
      <c r="S40" s="8">
        <f>(((J40/60)/60)/24)+DATE(1970,1,1)+(-8/24)</f>
        <v>41374.723888888882</v>
      </c>
      <c r="T40" s="8">
        <f>(((I40/60)/60)/24)+DATE(1970,1,1)+(-8/24)</f>
        <v>41404.723888888882</v>
      </c>
      <c r="U40">
        <f>INT(T40-S40)</f>
        <v>30</v>
      </c>
    </row>
    <row r="41" spans="1:21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>ROUND((E41/D41)*100,0)</f>
        <v>131</v>
      </c>
      <c r="P41">
        <f>IF(L41&gt;0,ROUND(E41/L41,0),0)</f>
        <v>151</v>
      </c>
      <c r="Q41" t="s">
        <v>8310</v>
      </c>
      <c r="R41" t="s">
        <v>8311</v>
      </c>
      <c r="S41" s="8">
        <f>(((J41/60)/60)/24)+DATE(1970,1,1)+(-8/24)</f>
        <v>41753.713749999995</v>
      </c>
      <c r="T41" s="8">
        <f>(((I41/60)/60)/24)+DATE(1970,1,1)+(-8/24)</f>
        <v>41784.624305555553</v>
      </c>
      <c r="U41">
        <f>INT(T41-S41)</f>
        <v>30</v>
      </c>
    </row>
    <row r="42" spans="1:21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>ROUND((E42/D42)*100,0)</f>
        <v>101</v>
      </c>
      <c r="P42">
        <f>IF(L42&gt;0,ROUND(E42/L42,0),0)</f>
        <v>127</v>
      </c>
      <c r="Q42" t="s">
        <v>8310</v>
      </c>
      <c r="R42" t="s">
        <v>8311</v>
      </c>
      <c r="S42" s="8">
        <f>(((J42/60)/60)/24)+DATE(1970,1,1)+(-8/24)</f>
        <v>41788.880648148144</v>
      </c>
      <c r="T42" s="8">
        <f>(((I42/60)/60)/24)+DATE(1970,1,1)+(-8/24)</f>
        <v>41808.833333333328</v>
      </c>
      <c r="U42">
        <f>INT(T42-S42)</f>
        <v>19</v>
      </c>
    </row>
    <row r="43" spans="1:21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>ROUND((E43/D43)*100,0)</f>
        <v>100</v>
      </c>
      <c r="P43">
        <f>IF(L43&gt;0,ROUND(E43/L43,0),0)</f>
        <v>105</v>
      </c>
      <c r="Q43" t="s">
        <v>8310</v>
      </c>
      <c r="R43" t="s">
        <v>8311</v>
      </c>
      <c r="S43" s="8">
        <f>(((J43/60)/60)/24)+DATE(1970,1,1)+(-8/24)</f>
        <v>41887.235578703701</v>
      </c>
      <c r="T43" s="8">
        <f>(((I43/60)/60)/24)+DATE(1970,1,1)+(-8/24)</f>
        <v>41917.235578703701</v>
      </c>
      <c r="U43">
        <f>INT(T43-S43)</f>
        <v>30</v>
      </c>
    </row>
    <row r="44" spans="1:21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>ROUND((E44/D44)*100,0)</f>
        <v>142</v>
      </c>
      <c r="P44">
        <f>IF(L44&gt;0,ROUND(E44/L44,0),0)</f>
        <v>118</v>
      </c>
      <c r="Q44" t="s">
        <v>8310</v>
      </c>
      <c r="R44" t="s">
        <v>8311</v>
      </c>
      <c r="S44" s="8">
        <f>(((J44/60)/60)/24)+DATE(1970,1,1)+(-8/24)</f>
        <v>41971.305856481478</v>
      </c>
      <c r="T44" s="8">
        <f>(((I44/60)/60)/24)+DATE(1970,1,1)+(-8/24)</f>
        <v>42001.305856481478</v>
      </c>
      <c r="U44">
        <f>INT(T44-S44)</f>
        <v>30</v>
      </c>
    </row>
    <row r="45" spans="1:21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>ROUND((E45/D45)*100,0)</f>
        <v>309</v>
      </c>
      <c r="P45">
        <f>IF(L45&gt;0,ROUND(E45/L45,0),0)</f>
        <v>117</v>
      </c>
      <c r="Q45" t="s">
        <v>8310</v>
      </c>
      <c r="R45" t="s">
        <v>8311</v>
      </c>
      <c r="S45" s="8">
        <f>(((J45/60)/60)/24)+DATE(1970,1,1)+(-8/24)</f>
        <v>41802.457013888888</v>
      </c>
      <c r="T45" s="8">
        <f>(((I45/60)/60)/24)+DATE(1970,1,1)+(-8/24)</f>
        <v>41832.666666666664</v>
      </c>
      <c r="U45">
        <f>INT(T45-S45)</f>
        <v>30</v>
      </c>
    </row>
    <row r="46" spans="1:21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>ROUND((E46/D46)*100,0)</f>
        <v>100</v>
      </c>
      <c r="P46">
        <f>IF(L46&gt;0,ROUND(E46/L46,0),0)</f>
        <v>133</v>
      </c>
      <c r="Q46" t="s">
        <v>8310</v>
      </c>
      <c r="R46" t="s">
        <v>8311</v>
      </c>
      <c r="S46" s="8">
        <f>(((J46/60)/60)/24)+DATE(1970,1,1)+(-8/24)</f>
        <v>41873.765474537038</v>
      </c>
      <c r="T46" s="8">
        <f>(((I46/60)/60)/24)+DATE(1970,1,1)+(-8/24)</f>
        <v>41918.765474537038</v>
      </c>
      <c r="U46">
        <f>INT(T46-S46)</f>
        <v>45</v>
      </c>
    </row>
    <row r="47" spans="1:21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>ROUND((E47/D47)*100,0)</f>
        <v>120</v>
      </c>
      <c r="P47">
        <f>IF(L47&gt;0,ROUND(E47/L47,0),0)</f>
        <v>98</v>
      </c>
      <c r="Q47" t="s">
        <v>8310</v>
      </c>
      <c r="R47" t="s">
        <v>8311</v>
      </c>
      <c r="S47" s="8">
        <f>(((J47/60)/60)/24)+DATE(1970,1,1)+(-8/24)</f>
        <v>42457.290590277778</v>
      </c>
      <c r="T47" s="8">
        <f>(((I47/60)/60)/24)+DATE(1970,1,1)+(-8/24)</f>
        <v>42487.290590277778</v>
      </c>
      <c r="U47">
        <f>INT(T47-S47)</f>
        <v>30</v>
      </c>
    </row>
    <row r="48" spans="1:21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>ROUND((E48/D48)*100,0)</f>
        <v>104</v>
      </c>
      <c r="P48">
        <f>IF(L48&gt;0,ROUND(E48/L48,0),0)</f>
        <v>194</v>
      </c>
      <c r="Q48" t="s">
        <v>8310</v>
      </c>
      <c r="R48" t="s">
        <v>8311</v>
      </c>
      <c r="S48" s="8">
        <f>(((J48/60)/60)/24)+DATE(1970,1,1)+(-8/24)</f>
        <v>42323.631643518522</v>
      </c>
      <c r="T48" s="8">
        <f>(((I48/60)/60)/24)+DATE(1970,1,1)+(-8/24)</f>
        <v>42353.631643518522</v>
      </c>
      <c r="U48">
        <f>INT(T48-S48)</f>
        <v>30</v>
      </c>
    </row>
    <row r="49" spans="1:21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>ROUND((E49/D49)*100,0)</f>
        <v>108</v>
      </c>
      <c r="P49">
        <f>IF(L49&gt;0,ROUND(E49/L49,0),0)</f>
        <v>77</v>
      </c>
      <c r="Q49" t="s">
        <v>8310</v>
      </c>
      <c r="R49" t="s">
        <v>8311</v>
      </c>
      <c r="S49" s="8">
        <f>(((J49/60)/60)/24)+DATE(1970,1,1)+(-8/24)</f>
        <v>41932.486192129625</v>
      </c>
      <c r="T49" s="8">
        <f>(((I49/60)/60)/24)+DATE(1970,1,1)+(-8/24)</f>
        <v>41992.527858796289</v>
      </c>
      <c r="U49">
        <f>INT(T49-S49)</f>
        <v>60</v>
      </c>
    </row>
    <row r="50" spans="1:21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>ROUND((E50/D50)*100,0)</f>
        <v>108</v>
      </c>
      <c r="P50">
        <f>IF(L50&gt;0,ROUND(E50/L50,0),0)</f>
        <v>57</v>
      </c>
      <c r="Q50" t="s">
        <v>8310</v>
      </c>
      <c r="R50" t="s">
        <v>8311</v>
      </c>
      <c r="S50" s="8">
        <f>(((J50/60)/60)/24)+DATE(1970,1,1)+(-8/24)</f>
        <v>42033.183564814812</v>
      </c>
      <c r="T50" s="8">
        <f>(((I50/60)/60)/24)+DATE(1970,1,1)+(-8/24)</f>
        <v>42064.166666666664</v>
      </c>
      <c r="U50">
        <f>INT(T50-S50)</f>
        <v>30</v>
      </c>
    </row>
    <row r="51" spans="1:2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>ROUND((E51/D51)*100,0)</f>
        <v>100</v>
      </c>
      <c r="P51">
        <f>IF(L51&gt;0,ROUND(E51/L51,0),0)</f>
        <v>138</v>
      </c>
      <c r="Q51" t="s">
        <v>8310</v>
      </c>
      <c r="R51" t="s">
        <v>8311</v>
      </c>
      <c r="S51" s="8">
        <f>(((J51/60)/60)/24)+DATE(1970,1,1)+(-8/24)</f>
        <v>42270.843113425923</v>
      </c>
      <c r="T51" s="8">
        <f>(((I51/60)/60)/24)+DATE(1970,1,1)+(-8/24)</f>
        <v>42300.843113425923</v>
      </c>
      <c r="U51">
        <f>INT(T51-S51)</f>
        <v>30</v>
      </c>
    </row>
    <row r="52" spans="1:21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>ROUND((E52/D52)*100,0)</f>
        <v>100</v>
      </c>
      <c r="P52">
        <f>IF(L52&gt;0,ROUND(E52/L52,0),0)</f>
        <v>27</v>
      </c>
      <c r="Q52" t="s">
        <v>8310</v>
      </c>
      <c r="R52" t="s">
        <v>8311</v>
      </c>
      <c r="S52" s="8">
        <f>(((J52/60)/60)/24)+DATE(1970,1,1)+(-8/24)</f>
        <v>41995.419652777775</v>
      </c>
      <c r="T52" s="8">
        <f>(((I52/60)/60)/24)+DATE(1970,1,1)+(-8/24)</f>
        <v>42034.374999999993</v>
      </c>
      <c r="U52">
        <f>INT(T52-S52)</f>
        <v>38</v>
      </c>
    </row>
    <row r="53" spans="1:21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>ROUND((E53/D53)*100,0)</f>
        <v>128</v>
      </c>
      <c r="P53">
        <f>IF(L53&gt;0,ROUND(E53/L53,0),0)</f>
        <v>118</v>
      </c>
      <c r="Q53" t="s">
        <v>8310</v>
      </c>
      <c r="R53" t="s">
        <v>8311</v>
      </c>
      <c r="S53" s="8">
        <f>(((J53/60)/60)/24)+DATE(1970,1,1)+(-8/24)</f>
        <v>42196.595335648148</v>
      </c>
      <c r="T53" s="8">
        <f>(((I53/60)/60)/24)+DATE(1970,1,1)+(-8/24)</f>
        <v>42226.595335648148</v>
      </c>
      <c r="U53">
        <f>INT(T53-S53)</f>
        <v>30</v>
      </c>
    </row>
    <row r="54" spans="1:21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>ROUND((E54/D54)*100,0)</f>
        <v>116</v>
      </c>
      <c r="P54">
        <f>IF(L54&gt;0,ROUND(E54/L54,0),0)</f>
        <v>223</v>
      </c>
      <c r="Q54" t="s">
        <v>8310</v>
      </c>
      <c r="R54" t="s">
        <v>8311</v>
      </c>
      <c r="S54" s="8">
        <f>(((J54/60)/60)/24)+DATE(1970,1,1)+(-8/24)</f>
        <v>41807.368587962963</v>
      </c>
      <c r="T54" s="8">
        <f>(((I54/60)/60)/24)+DATE(1970,1,1)+(-8/24)</f>
        <v>41837.368587962963</v>
      </c>
      <c r="U54">
        <f>INT(T54-S54)</f>
        <v>30</v>
      </c>
    </row>
    <row r="55" spans="1:21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>ROUND((E55/D55)*100,0)</f>
        <v>110</v>
      </c>
      <c r="P55">
        <f>IF(L55&gt;0,ROUND(E55/L55,0),0)</f>
        <v>28</v>
      </c>
      <c r="Q55" t="s">
        <v>8310</v>
      </c>
      <c r="R55" t="s">
        <v>8311</v>
      </c>
      <c r="S55" s="8">
        <f>(((J55/60)/60)/24)+DATE(1970,1,1)+(-8/24)</f>
        <v>41719.215798611105</v>
      </c>
      <c r="T55" s="8">
        <f>(((I55/60)/60)/24)+DATE(1970,1,1)+(-8/24)</f>
        <v>41733.583333333328</v>
      </c>
      <c r="U55">
        <f>INT(T55-S55)</f>
        <v>14</v>
      </c>
    </row>
    <row r="56" spans="1:21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>ROUND((E56/D56)*100,0)</f>
        <v>101</v>
      </c>
      <c r="P56">
        <f>IF(L56&gt;0,ROUND(E56/L56,0),0)</f>
        <v>194</v>
      </c>
      <c r="Q56" t="s">
        <v>8310</v>
      </c>
      <c r="R56" t="s">
        <v>8311</v>
      </c>
      <c r="S56" s="8">
        <f>(((J56/60)/60)/24)+DATE(1970,1,1)+(-8/24)</f>
        <v>42333.379872685182</v>
      </c>
      <c r="T56" s="8">
        <f>(((I56/60)/60)/24)+DATE(1970,1,1)+(-8/24)</f>
        <v>42363.379872685182</v>
      </c>
      <c r="U56">
        <f>INT(T56-S56)</f>
        <v>30</v>
      </c>
    </row>
    <row r="57" spans="1:21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>ROUND((E57/D57)*100,0)</f>
        <v>129</v>
      </c>
      <c r="P57">
        <f>IF(L57&gt;0,ROUND(E57/L57,0),0)</f>
        <v>129</v>
      </c>
      <c r="Q57" t="s">
        <v>8310</v>
      </c>
      <c r="R57" t="s">
        <v>8311</v>
      </c>
      <c r="S57" s="8">
        <f>(((J57/60)/60)/24)+DATE(1970,1,1)+(-8/24)</f>
        <v>42496.635601851849</v>
      </c>
      <c r="T57" s="8">
        <f>(((I57/60)/60)/24)+DATE(1970,1,1)+(-8/24)</f>
        <v>42517.635601851849</v>
      </c>
      <c r="U57">
        <f>INT(T57-S57)</f>
        <v>21</v>
      </c>
    </row>
    <row r="58" spans="1:21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>ROUND((E58/D58)*100,0)</f>
        <v>107</v>
      </c>
      <c r="P58">
        <f>IF(L58&gt;0,ROUND(E58/L58,0),0)</f>
        <v>49</v>
      </c>
      <c r="Q58" t="s">
        <v>8310</v>
      </c>
      <c r="R58" t="s">
        <v>8311</v>
      </c>
      <c r="S58" s="8">
        <f>(((J58/60)/60)/24)+DATE(1970,1,1)+(-8/24)</f>
        <v>42149.215555555551</v>
      </c>
      <c r="T58" s="8">
        <f>(((I58/60)/60)/24)+DATE(1970,1,1)+(-8/24)</f>
        <v>42163.333333333336</v>
      </c>
      <c r="U58">
        <f>INT(T58-S58)</f>
        <v>14</v>
      </c>
    </row>
    <row r="59" spans="1:21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>ROUND((E59/D59)*100,0)</f>
        <v>102</v>
      </c>
      <c r="P59">
        <f>IF(L59&gt;0,ROUND(E59/L59,0),0)</f>
        <v>222</v>
      </c>
      <c r="Q59" t="s">
        <v>8310</v>
      </c>
      <c r="R59" t="s">
        <v>8311</v>
      </c>
      <c r="S59" s="8">
        <f>(((J59/60)/60)/24)+DATE(1970,1,1)+(-8/24)</f>
        <v>42089.499560185184</v>
      </c>
      <c r="T59" s="8">
        <f>(((I59/60)/60)/24)+DATE(1970,1,1)+(-8/24)</f>
        <v>42119.499560185184</v>
      </c>
      <c r="U59">
        <f>INT(T59-S59)</f>
        <v>30</v>
      </c>
    </row>
    <row r="60" spans="1:21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>ROUND((E60/D60)*100,0)</f>
        <v>103</v>
      </c>
      <c r="P60">
        <f>IF(L60&gt;0,ROUND(E60/L60,0),0)</f>
        <v>137</v>
      </c>
      <c r="Q60" t="s">
        <v>8310</v>
      </c>
      <c r="R60" t="s">
        <v>8311</v>
      </c>
      <c r="S60" s="8">
        <f>(((J60/60)/60)/24)+DATE(1970,1,1)+(-8/24)</f>
        <v>41932.411712962959</v>
      </c>
      <c r="T60" s="8">
        <f>(((I60/60)/60)/24)+DATE(1970,1,1)+(-8/24)</f>
        <v>41962.453379629624</v>
      </c>
      <c r="U60">
        <f>INT(T60-S60)</f>
        <v>30</v>
      </c>
    </row>
    <row r="61" spans="1:21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>ROUND((E61/D61)*100,0)</f>
        <v>100</v>
      </c>
      <c r="P61">
        <f>IF(L61&gt;0,ROUND(E61/L61,0),0)</f>
        <v>607</v>
      </c>
      <c r="Q61" t="s">
        <v>8310</v>
      </c>
      <c r="R61" t="s">
        <v>8311</v>
      </c>
      <c r="S61" s="8">
        <f>(((J61/60)/60)/24)+DATE(1970,1,1)+(-8/24)</f>
        <v>42229.902500000004</v>
      </c>
      <c r="T61" s="8">
        <f>(((I61/60)/60)/24)+DATE(1970,1,1)+(-8/24)</f>
        <v>42261.541666666664</v>
      </c>
      <c r="U61">
        <f>INT(T61-S61)</f>
        <v>31</v>
      </c>
    </row>
    <row r="62" spans="1:21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>ROUND((E62/D62)*100,0)</f>
        <v>103</v>
      </c>
      <c r="P62">
        <f>IF(L62&gt;0,ROUND(E62/L62,0),0)</f>
        <v>43</v>
      </c>
      <c r="Q62" t="s">
        <v>8310</v>
      </c>
      <c r="R62" t="s">
        <v>8312</v>
      </c>
      <c r="S62" s="8">
        <f>(((J62/60)/60)/24)+DATE(1970,1,1)+(-8/24)</f>
        <v>41701.568483796291</v>
      </c>
      <c r="T62" s="8">
        <f>(((I62/60)/60)/24)+DATE(1970,1,1)+(-8/24)</f>
        <v>41720.666666666664</v>
      </c>
      <c r="U62">
        <f>INT(T62-S62)</f>
        <v>19</v>
      </c>
    </row>
    <row r="63" spans="1:21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>ROUND((E63/D63)*100,0)</f>
        <v>148</v>
      </c>
      <c r="P63">
        <f>IF(L63&gt;0,ROUND(E63/L63,0),0)</f>
        <v>322</v>
      </c>
      <c r="Q63" t="s">
        <v>8310</v>
      </c>
      <c r="R63" t="s">
        <v>8312</v>
      </c>
      <c r="S63" s="8">
        <f>(((J63/60)/60)/24)+DATE(1970,1,1)+(-8/24)</f>
        <v>41409.480983796297</v>
      </c>
      <c r="T63" s="8">
        <f>(((I63/60)/60)/24)+DATE(1970,1,1)+(-8/24)</f>
        <v>41431.480983796297</v>
      </c>
      <c r="U63">
        <f>INT(T63-S63)</f>
        <v>22</v>
      </c>
    </row>
    <row r="64" spans="1:21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>ROUND((E64/D64)*100,0)</f>
        <v>155</v>
      </c>
      <c r="P64">
        <f>IF(L64&gt;0,ROUND(E64/L64,0),0)</f>
        <v>97</v>
      </c>
      <c r="Q64" t="s">
        <v>8310</v>
      </c>
      <c r="R64" t="s">
        <v>8312</v>
      </c>
      <c r="S64" s="8">
        <f>(((J64/60)/60)/24)+DATE(1970,1,1)+(-8/24)</f>
        <v>41311.466180555552</v>
      </c>
      <c r="T64" s="8">
        <f>(((I64/60)/60)/24)+DATE(1970,1,1)+(-8/24)</f>
        <v>41336.466180555552</v>
      </c>
      <c r="U64">
        <f>INT(T64-S64)</f>
        <v>25</v>
      </c>
    </row>
    <row r="65" spans="1:21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>ROUND((E65/D65)*100,0)</f>
        <v>114</v>
      </c>
      <c r="P65">
        <f>IF(L65&gt;0,ROUND(E65/L65,0),0)</f>
        <v>35</v>
      </c>
      <c r="Q65" t="s">
        <v>8310</v>
      </c>
      <c r="R65" t="s">
        <v>8312</v>
      </c>
      <c r="S65" s="8">
        <f>(((J65/60)/60)/24)+DATE(1970,1,1)+(-8/24)</f>
        <v>41612.578854166662</v>
      </c>
      <c r="T65" s="8">
        <f>(((I65/60)/60)/24)+DATE(1970,1,1)+(-8/24)</f>
        <v>41635.874305555553</v>
      </c>
      <c r="U65">
        <f>INT(T65-S65)</f>
        <v>23</v>
      </c>
    </row>
    <row r="66" spans="1:21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>ROUND((E66/D66)*100,0)</f>
        <v>173</v>
      </c>
      <c r="P66">
        <f>IF(L66&gt;0,ROUND(E66/L66,0),0)</f>
        <v>87</v>
      </c>
      <c r="Q66" t="s">
        <v>8310</v>
      </c>
      <c r="R66" t="s">
        <v>8312</v>
      </c>
      <c r="S66" s="8">
        <f>(((J66/60)/60)/24)+DATE(1970,1,1)+(-8/24)</f>
        <v>41432.684965277775</v>
      </c>
      <c r="T66" s="8">
        <f>(((I66/60)/60)/24)+DATE(1970,1,1)+(-8/24)</f>
        <v>41462.684965277775</v>
      </c>
      <c r="U66">
        <f>INT(T66-S66)</f>
        <v>30</v>
      </c>
    </row>
    <row r="67" spans="1:21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>ROUND((E67/D67)*100,0)</f>
        <v>108</v>
      </c>
      <c r="P67">
        <f>IF(L67&gt;0,ROUND(E67/L67,0),0)</f>
        <v>132</v>
      </c>
      <c r="Q67" t="s">
        <v>8310</v>
      </c>
      <c r="R67" t="s">
        <v>8312</v>
      </c>
      <c r="S67" s="8">
        <f>(((J67/60)/60)/24)+DATE(1970,1,1)+(-8/24)</f>
        <v>41835.487893518519</v>
      </c>
      <c r="T67" s="8">
        <f>(((I67/60)/60)/24)+DATE(1970,1,1)+(-8/24)</f>
        <v>41861.915972222218</v>
      </c>
      <c r="U67">
        <f>INT(T67-S67)</f>
        <v>26</v>
      </c>
    </row>
    <row r="68" spans="1:21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>ROUND((E68/D68)*100,0)</f>
        <v>119</v>
      </c>
      <c r="P68">
        <f>IF(L68&gt;0,ROUND(E68/L68,0),0)</f>
        <v>91</v>
      </c>
      <c r="Q68" t="s">
        <v>8310</v>
      </c>
      <c r="R68" t="s">
        <v>8312</v>
      </c>
      <c r="S68" s="8">
        <f>(((J68/60)/60)/24)+DATE(1970,1,1)+(-8/24)</f>
        <v>42539.516435185178</v>
      </c>
      <c r="T68" s="8">
        <f>(((I68/60)/60)/24)+DATE(1970,1,1)+(-8/24)</f>
        <v>42569.516435185178</v>
      </c>
      <c r="U68">
        <f>INT(T68-S68)</f>
        <v>30</v>
      </c>
    </row>
    <row r="69" spans="1:21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>ROUND((E69/D69)*100,0)</f>
        <v>116</v>
      </c>
      <c r="P69">
        <f>IF(L69&gt;0,ROUND(E69/L69,0),0)</f>
        <v>116</v>
      </c>
      <c r="Q69" t="s">
        <v>8310</v>
      </c>
      <c r="R69" t="s">
        <v>8312</v>
      </c>
      <c r="S69" s="8">
        <f>(((J69/60)/60)/24)+DATE(1970,1,1)+(-8/24)</f>
        <v>41075.250046296293</v>
      </c>
      <c r="T69" s="8">
        <f>(((I69/60)/60)/24)+DATE(1970,1,1)+(-8/24)</f>
        <v>41105.250046296293</v>
      </c>
      <c r="U69">
        <f>INT(T69-S69)</f>
        <v>30</v>
      </c>
    </row>
    <row r="70" spans="1:21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>ROUND((E70/D70)*100,0)</f>
        <v>127</v>
      </c>
      <c r="P70">
        <f>IF(L70&gt;0,ROUND(E70/L70,0),0)</f>
        <v>21</v>
      </c>
      <c r="Q70" t="s">
        <v>8310</v>
      </c>
      <c r="R70" t="s">
        <v>8312</v>
      </c>
      <c r="S70" s="8">
        <f>(((J70/60)/60)/24)+DATE(1970,1,1)+(-8/24)</f>
        <v>41663.23600694444</v>
      </c>
      <c r="T70" s="8">
        <f>(((I70/60)/60)/24)+DATE(1970,1,1)+(-8/24)</f>
        <v>41693.23600694444</v>
      </c>
      <c r="U70">
        <f>INT(T70-S70)</f>
        <v>30</v>
      </c>
    </row>
    <row r="71" spans="1:21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>ROUND((E71/D71)*100,0)</f>
        <v>111</v>
      </c>
      <c r="P71">
        <f>IF(L71&gt;0,ROUND(E71/L71,0),0)</f>
        <v>62</v>
      </c>
      <c r="Q71" t="s">
        <v>8310</v>
      </c>
      <c r="R71" t="s">
        <v>8312</v>
      </c>
      <c r="S71" s="8">
        <f>(((J71/60)/60)/24)+DATE(1970,1,1)+(-8/24)</f>
        <v>40785.854456018518</v>
      </c>
      <c r="T71" s="8">
        <f>(((I71/60)/60)/24)+DATE(1970,1,1)+(-8/24)</f>
        <v>40817.957638888889</v>
      </c>
      <c r="U71">
        <f>INT(T71-S71)</f>
        <v>32</v>
      </c>
    </row>
    <row r="72" spans="1:21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>ROUND((E72/D72)*100,0)</f>
        <v>127</v>
      </c>
      <c r="P72">
        <f>IF(L72&gt;0,ROUND(E72/L72,0),0)</f>
        <v>37</v>
      </c>
      <c r="Q72" t="s">
        <v>8310</v>
      </c>
      <c r="R72" t="s">
        <v>8312</v>
      </c>
      <c r="S72" s="8">
        <f>(((J72/60)/60)/24)+DATE(1970,1,1)+(-8/24)</f>
        <v>40730.563020833331</v>
      </c>
      <c r="T72" s="8">
        <f>(((I72/60)/60)/24)+DATE(1970,1,1)+(-8/24)</f>
        <v>40790.563020833331</v>
      </c>
      <c r="U72">
        <f>INT(T72-S72)</f>
        <v>60</v>
      </c>
    </row>
    <row r="73" spans="1:21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>ROUND((E73/D73)*100,0)</f>
        <v>124</v>
      </c>
      <c r="P73">
        <f>IF(L73&gt;0,ROUND(E73/L73,0),0)</f>
        <v>70</v>
      </c>
      <c r="Q73" t="s">
        <v>8310</v>
      </c>
      <c r="R73" t="s">
        <v>8312</v>
      </c>
      <c r="S73" s="8">
        <f>(((J73/60)/60)/24)+DATE(1970,1,1)+(-8/24)</f>
        <v>40996.938159722216</v>
      </c>
      <c r="T73" s="8">
        <f>(((I73/60)/60)/24)+DATE(1970,1,1)+(-8/24)</f>
        <v>41056.938159722216</v>
      </c>
      <c r="U73">
        <f>INT(T73-S73)</f>
        <v>60</v>
      </c>
    </row>
    <row r="74" spans="1:21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>ROUND((E74/D74)*100,0)</f>
        <v>108</v>
      </c>
      <c r="P74">
        <f>IF(L74&gt;0,ROUND(E74/L74,0),0)</f>
        <v>58</v>
      </c>
      <c r="Q74" t="s">
        <v>8310</v>
      </c>
      <c r="R74" t="s">
        <v>8312</v>
      </c>
      <c r="S74" s="8">
        <f>(((J74/60)/60)/24)+DATE(1970,1,1)+(-8/24)</f>
        <v>41207.676863425921</v>
      </c>
      <c r="T74" s="8">
        <f>(((I74/60)/60)/24)+DATE(1970,1,1)+(-8/24)</f>
        <v>41227.666666666664</v>
      </c>
      <c r="U74">
        <f>INT(T74-S74)</f>
        <v>19</v>
      </c>
    </row>
    <row r="75" spans="1:21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>ROUND((E75/D75)*100,0)</f>
        <v>100</v>
      </c>
      <c r="P75">
        <f>IF(L75&gt;0,ROUND(E75/L75,0),0)</f>
        <v>50</v>
      </c>
      <c r="Q75" t="s">
        <v>8310</v>
      </c>
      <c r="R75" t="s">
        <v>8312</v>
      </c>
      <c r="S75" s="8">
        <f>(((J75/60)/60)/24)+DATE(1970,1,1)+(-8/24)</f>
        <v>40587.423425925925</v>
      </c>
      <c r="T75" s="8">
        <f>(((I75/60)/60)/24)+DATE(1970,1,1)+(-8/24)</f>
        <v>40665.832638888889</v>
      </c>
      <c r="U75">
        <f>INT(T75-S75)</f>
        <v>78</v>
      </c>
    </row>
    <row r="76" spans="1:21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>ROUND((E76/D76)*100,0)</f>
        <v>113</v>
      </c>
      <c r="P76">
        <f>IF(L76&gt;0,ROUND(E76/L76,0),0)</f>
        <v>19</v>
      </c>
      <c r="Q76" t="s">
        <v>8310</v>
      </c>
      <c r="R76" t="s">
        <v>8312</v>
      </c>
      <c r="S76" s="8">
        <f>(((J76/60)/60)/24)+DATE(1970,1,1)+(-8/24)</f>
        <v>42360.153877314813</v>
      </c>
      <c r="T76" s="8">
        <f>(((I76/60)/60)/24)+DATE(1970,1,1)+(-8/24)</f>
        <v>42390.153877314813</v>
      </c>
      <c r="U76">
        <f>INT(T76-S76)</f>
        <v>30</v>
      </c>
    </row>
    <row r="77" spans="1:21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>ROUND((E77/D77)*100,0)</f>
        <v>115</v>
      </c>
      <c r="P77">
        <f>IF(L77&gt;0,ROUND(E77/L77,0),0)</f>
        <v>86</v>
      </c>
      <c r="Q77" t="s">
        <v>8310</v>
      </c>
      <c r="R77" t="s">
        <v>8312</v>
      </c>
      <c r="S77" s="8">
        <f>(((J77/60)/60)/24)+DATE(1970,1,1)+(-8/24)</f>
        <v>41356.875833333332</v>
      </c>
      <c r="T77" s="8">
        <f>(((I77/60)/60)/24)+DATE(1970,1,1)+(-8/24)</f>
        <v>41386.875833333332</v>
      </c>
      <c r="U77">
        <f>INT(T77-S77)</f>
        <v>30</v>
      </c>
    </row>
    <row r="78" spans="1:21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>ROUND((E78/D78)*100,0)</f>
        <v>153</v>
      </c>
      <c r="P78">
        <f>IF(L78&gt;0,ROUND(E78/L78,0),0)</f>
        <v>31</v>
      </c>
      <c r="Q78" t="s">
        <v>8310</v>
      </c>
      <c r="R78" t="s">
        <v>8312</v>
      </c>
      <c r="S78" s="8">
        <f>(((J78/60)/60)/24)+DATE(1970,1,1)+(-8/24)</f>
        <v>40844.358310185184</v>
      </c>
      <c r="T78" s="8">
        <f>(((I78/60)/60)/24)+DATE(1970,1,1)+(-8/24)</f>
        <v>40904.399976851848</v>
      </c>
      <c r="U78">
        <f>INT(T78-S78)</f>
        <v>60</v>
      </c>
    </row>
    <row r="79" spans="1:21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>ROUND((E79/D79)*100,0)</f>
        <v>393</v>
      </c>
      <c r="P79">
        <f>IF(L79&gt;0,ROUND(E79/L79,0),0)</f>
        <v>60</v>
      </c>
      <c r="Q79" t="s">
        <v>8310</v>
      </c>
      <c r="R79" t="s">
        <v>8312</v>
      </c>
      <c r="S79" s="8">
        <f>(((J79/60)/60)/24)+DATE(1970,1,1)+(-8/24)</f>
        <v>40996.811539351853</v>
      </c>
      <c r="T79" s="8">
        <f>(((I79/60)/60)/24)+DATE(1970,1,1)+(-8/24)</f>
        <v>41049.790972222218</v>
      </c>
      <c r="U79">
        <f>INT(T79-S79)</f>
        <v>52</v>
      </c>
    </row>
    <row r="80" spans="1:21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>ROUND((E80/D80)*100,0)</f>
        <v>2702</v>
      </c>
      <c r="P80">
        <f>IF(L80&gt;0,ROUND(E80/L80,0),0)</f>
        <v>39</v>
      </c>
      <c r="Q80" t="s">
        <v>8310</v>
      </c>
      <c r="R80" t="s">
        <v>8312</v>
      </c>
      <c r="S80" s="8">
        <f>(((J80/60)/60)/24)+DATE(1970,1,1)+(-8/24)</f>
        <v>42604.397233796299</v>
      </c>
      <c r="T80" s="8">
        <f>(((I80/60)/60)/24)+DATE(1970,1,1)+(-8/24)</f>
        <v>42614.397233796299</v>
      </c>
      <c r="U80">
        <f>INT(T80-S80)</f>
        <v>10</v>
      </c>
    </row>
    <row r="81" spans="1:21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>ROUND((E81/D81)*100,0)</f>
        <v>127</v>
      </c>
      <c r="P81">
        <f>IF(L81&gt;0,ROUND(E81/L81,0),0)</f>
        <v>40</v>
      </c>
      <c r="Q81" t="s">
        <v>8310</v>
      </c>
      <c r="R81" t="s">
        <v>8312</v>
      </c>
      <c r="S81" s="8">
        <f>(((J81/60)/60)/24)+DATE(1970,1,1)+(-8/24)</f>
        <v>41724.443206018514</v>
      </c>
      <c r="T81" s="8">
        <f>(((I81/60)/60)/24)+DATE(1970,1,1)+(-8/24)</f>
        <v>41754.443206018514</v>
      </c>
      <c r="U81">
        <f>INT(T81-S81)</f>
        <v>30</v>
      </c>
    </row>
    <row r="82" spans="1:21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>ROUND((E82/D82)*100,0)</f>
        <v>107</v>
      </c>
      <c r="P82">
        <f>IF(L82&gt;0,ROUND(E82/L82,0),0)</f>
        <v>274</v>
      </c>
      <c r="Q82" t="s">
        <v>8310</v>
      </c>
      <c r="R82" t="s">
        <v>8312</v>
      </c>
      <c r="S82" s="8">
        <f>(((J82/60)/60)/24)+DATE(1970,1,1)+(-8/24)</f>
        <v>41582.750648148147</v>
      </c>
      <c r="T82" s="8">
        <f>(((I82/60)/60)/24)+DATE(1970,1,1)+(-8/24)</f>
        <v>41617.750648148147</v>
      </c>
      <c r="U82">
        <f>INT(T82-S82)</f>
        <v>35</v>
      </c>
    </row>
    <row r="83" spans="1:21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>ROUND((E83/D83)*100,0)</f>
        <v>198</v>
      </c>
      <c r="P83">
        <f>IF(L83&gt;0,ROUND(E83/L83,0),0)</f>
        <v>53</v>
      </c>
      <c r="Q83" t="s">
        <v>8310</v>
      </c>
      <c r="R83" t="s">
        <v>8312</v>
      </c>
      <c r="S83" s="8">
        <f>(((J83/60)/60)/24)+DATE(1970,1,1)+(-8/24)</f>
        <v>41099.825543981482</v>
      </c>
      <c r="T83" s="8">
        <f>(((I83/60)/60)/24)+DATE(1970,1,1)+(-8/24)</f>
        <v>41103.79305555555</v>
      </c>
      <c r="U83">
        <f>INT(T83-S83)</f>
        <v>3</v>
      </c>
    </row>
    <row r="84" spans="1:21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>ROUND((E84/D84)*100,0)</f>
        <v>100</v>
      </c>
      <c r="P84">
        <f>IF(L84&gt;0,ROUND(E84/L84,0),0)</f>
        <v>40</v>
      </c>
      <c r="Q84" t="s">
        <v>8310</v>
      </c>
      <c r="R84" t="s">
        <v>8312</v>
      </c>
      <c r="S84" s="8">
        <f>(((J84/60)/60)/24)+DATE(1970,1,1)+(-8/24)</f>
        <v>40795.486817129626</v>
      </c>
      <c r="T84" s="8">
        <f>(((I84/60)/60)/24)+DATE(1970,1,1)+(-8/24)</f>
        <v>40825.486817129626</v>
      </c>
      <c r="U84">
        <f>INT(T84-S84)</f>
        <v>30</v>
      </c>
    </row>
    <row r="85" spans="1:21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>ROUND((E85/D85)*100,0)</f>
        <v>103</v>
      </c>
      <c r="P85">
        <f>IF(L85&gt;0,ROUND(E85/L85,0),0)</f>
        <v>16</v>
      </c>
      <c r="Q85" t="s">
        <v>8310</v>
      </c>
      <c r="R85" t="s">
        <v>8312</v>
      </c>
      <c r="S85" s="8">
        <f>(((J85/60)/60)/24)+DATE(1970,1,1)+(-8/24)</f>
        <v>42042.282280092586</v>
      </c>
      <c r="T85" s="8">
        <f>(((I85/60)/60)/24)+DATE(1970,1,1)+(-8/24)</f>
        <v>42057.145833333336</v>
      </c>
      <c r="U85">
        <f>INT(T85-S85)</f>
        <v>14</v>
      </c>
    </row>
    <row r="86" spans="1:21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>ROUND((E86/D86)*100,0)</f>
        <v>100</v>
      </c>
      <c r="P86">
        <f>IF(L86&gt;0,ROUND(E86/L86,0),0)</f>
        <v>71</v>
      </c>
      <c r="Q86" t="s">
        <v>8310</v>
      </c>
      <c r="R86" t="s">
        <v>8312</v>
      </c>
      <c r="S86" s="8">
        <f>(((J86/60)/60)/24)+DATE(1970,1,1)+(-8/24)</f>
        <v>40648.42460648148</v>
      </c>
      <c r="T86" s="8">
        <f>(((I86/60)/60)/24)+DATE(1970,1,1)+(-8/24)</f>
        <v>40678.42460648148</v>
      </c>
      <c r="U86">
        <f>INT(T86-S86)</f>
        <v>30</v>
      </c>
    </row>
    <row r="87" spans="1:21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>ROUND((E87/D87)*100,0)</f>
        <v>126</v>
      </c>
      <c r="P87">
        <f>IF(L87&gt;0,ROUND(E87/L87,0),0)</f>
        <v>72</v>
      </c>
      <c r="Q87" t="s">
        <v>8310</v>
      </c>
      <c r="R87" t="s">
        <v>8312</v>
      </c>
      <c r="S87" s="8">
        <f>(((J87/60)/60)/24)+DATE(1970,1,1)+(-8/24)</f>
        <v>40778.792094907403</v>
      </c>
      <c r="T87" s="8">
        <f>(((I87/60)/60)/24)+DATE(1970,1,1)+(-8/24)</f>
        <v>40808.792094907403</v>
      </c>
      <c r="U87">
        <f>INT(T87-S87)</f>
        <v>30</v>
      </c>
    </row>
    <row r="88" spans="1:21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>ROUND((E88/D88)*100,0)</f>
        <v>106</v>
      </c>
      <c r="P88">
        <f>IF(L88&gt;0,ROUND(E88/L88,0),0)</f>
        <v>376</v>
      </c>
      <c r="Q88" t="s">
        <v>8310</v>
      </c>
      <c r="R88" t="s">
        <v>8312</v>
      </c>
      <c r="S88" s="8">
        <f>(((J88/60)/60)/24)+DATE(1970,1,1)+(-8/24)</f>
        <v>42291.222743055558</v>
      </c>
      <c r="T88" s="8">
        <f>(((I88/60)/60)/24)+DATE(1970,1,1)+(-8/24)</f>
        <v>42365.264409722215</v>
      </c>
      <c r="U88">
        <f>INT(T88-S88)</f>
        <v>74</v>
      </c>
    </row>
    <row r="89" spans="1:21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>ROUND((E89/D89)*100,0)</f>
        <v>105</v>
      </c>
      <c r="P89">
        <f>IF(L89&gt;0,ROUND(E89/L89,0),0)</f>
        <v>105</v>
      </c>
      <c r="Q89" t="s">
        <v>8310</v>
      </c>
      <c r="R89" t="s">
        <v>8312</v>
      </c>
      <c r="S89" s="8">
        <f>(((J89/60)/60)/24)+DATE(1970,1,1)+(-8/24)</f>
        <v>40322.206053240734</v>
      </c>
      <c r="T89" s="8">
        <f>(((I89/60)/60)/24)+DATE(1970,1,1)+(-8/24)</f>
        <v>40331.736805555556</v>
      </c>
      <c r="U89">
        <f>INT(T89-S89)</f>
        <v>9</v>
      </c>
    </row>
    <row r="90" spans="1:21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>ROUND((E90/D90)*100,0)</f>
        <v>103</v>
      </c>
      <c r="P90">
        <f>IF(L90&gt;0,ROUND(E90/L90,0),0)</f>
        <v>60</v>
      </c>
      <c r="Q90" t="s">
        <v>8310</v>
      </c>
      <c r="R90" t="s">
        <v>8312</v>
      </c>
      <c r="S90" s="8">
        <f>(((J90/60)/60)/24)+DATE(1970,1,1)+(-8/24)</f>
        <v>41786.325590277775</v>
      </c>
      <c r="T90" s="8">
        <f>(((I90/60)/60)/24)+DATE(1970,1,1)+(-8/24)</f>
        <v>41812.325590277775</v>
      </c>
      <c r="U90">
        <f>INT(T90-S90)</f>
        <v>26</v>
      </c>
    </row>
    <row r="91" spans="1:21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>ROUND((E91/D91)*100,0)</f>
        <v>115</v>
      </c>
      <c r="P91">
        <f>IF(L91&gt;0,ROUND(E91/L91,0),0)</f>
        <v>123</v>
      </c>
      <c r="Q91" t="s">
        <v>8310</v>
      </c>
      <c r="R91" t="s">
        <v>8312</v>
      </c>
      <c r="S91" s="8">
        <f>(((J91/60)/60)/24)+DATE(1970,1,1)+(-8/24)</f>
        <v>41402.418888888889</v>
      </c>
      <c r="T91" s="8">
        <f>(((I91/60)/60)/24)+DATE(1970,1,1)+(-8/24)</f>
        <v>41427.418888888889</v>
      </c>
      <c r="U91">
        <f>INT(T91-S91)</f>
        <v>25</v>
      </c>
    </row>
    <row r="92" spans="1:21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>ROUND((E92/D92)*100,0)</f>
        <v>100</v>
      </c>
      <c r="P92">
        <f>IF(L92&gt;0,ROUND(E92/L92,0),0)</f>
        <v>31</v>
      </c>
      <c r="Q92" t="s">
        <v>8310</v>
      </c>
      <c r="R92" t="s">
        <v>8312</v>
      </c>
      <c r="S92" s="8">
        <f>(((J92/60)/60)/24)+DATE(1970,1,1)+(-8/24)</f>
        <v>40705.964108796295</v>
      </c>
      <c r="T92" s="8">
        <f>(((I92/60)/60)/24)+DATE(1970,1,1)+(-8/24)</f>
        <v>40735.964108796295</v>
      </c>
      <c r="U92">
        <f>INT(T92-S92)</f>
        <v>30</v>
      </c>
    </row>
    <row r="93" spans="1:21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>ROUND((E93/D93)*100,0)</f>
        <v>120</v>
      </c>
      <c r="P93">
        <f>IF(L93&gt;0,ROUND(E93/L93,0),0)</f>
        <v>78</v>
      </c>
      <c r="Q93" t="s">
        <v>8310</v>
      </c>
      <c r="R93" t="s">
        <v>8312</v>
      </c>
      <c r="S93" s="8">
        <f>(((J93/60)/60)/24)+DATE(1970,1,1)+(-8/24)</f>
        <v>40619.069027777776</v>
      </c>
      <c r="T93" s="8">
        <f>(((I93/60)/60)/24)+DATE(1970,1,1)+(-8/24)</f>
        <v>40680.069027777776</v>
      </c>
      <c r="U93">
        <f>INT(T93-S93)</f>
        <v>61</v>
      </c>
    </row>
    <row r="94" spans="1:21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>ROUND((E94/D94)*100,0)</f>
        <v>105</v>
      </c>
      <c r="P94">
        <f>IF(L94&gt;0,ROUND(E94/L94,0),0)</f>
        <v>122</v>
      </c>
      <c r="Q94" t="s">
        <v>8310</v>
      </c>
      <c r="R94" t="s">
        <v>8312</v>
      </c>
      <c r="S94" s="8">
        <f>(((J94/60)/60)/24)+DATE(1970,1,1)+(-8/24)</f>
        <v>42720.865543981483</v>
      </c>
      <c r="T94" s="8">
        <f>(((I94/60)/60)/24)+DATE(1970,1,1)+(-8/24)</f>
        <v>42766.999999999993</v>
      </c>
      <c r="U94">
        <f>INT(T94-S94)</f>
        <v>46</v>
      </c>
    </row>
    <row r="95" spans="1:21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>ROUND((E95/D95)*100,0)</f>
        <v>111</v>
      </c>
      <c r="P95">
        <f>IF(L95&gt;0,ROUND(E95/L95,0),0)</f>
        <v>74</v>
      </c>
      <c r="Q95" t="s">
        <v>8310</v>
      </c>
      <c r="R95" t="s">
        <v>8312</v>
      </c>
      <c r="S95" s="8">
        <f>(((J95/60)/60)/24)+DATE(1970,1,1)+(-8/24)</f>
        <v>41065.524733796294</v>
      </c>
      <c r="T95" s="8">
        <f>(((I95/60)/60)/24)+DATE(1970,1,1)+(-8/24)</f>
        <v>41093.541666666664</v>
      </c>
      <c r="U95">
        <f>INT(T95-S95)</f>
        <v>28</v>
      </c>
    </row>
    <row r="96" spans="1:21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>ROUND((E96/D96)*100,0)</f>
        <v>104</v>
      </c>
      <c r="P96">
        <f>IF(L96&gt;0,ROUND(E96/L96,0),0)</f>
        <v>22</v>
      </c>
      <c r="Q96" t="s">
        <v>8310</v>
      </c>
      <c r="R96" t="s">
        <v>8312</v>
      </c>
      <c r="S96" s="8">
        <f>(((J96/60)/60)/24)+DATE(1970,1,1)+(-8/24)</f>
        <v>41716.384513888886</v>
      </c>
      <c r="T96" s="8">
        <f>(((I96/60)/60)/24)+DATE(1970,1,1)+(-8/24)</f>
        <v>41736.384513888886</v>
      </c>
      <c r="U96">
        <f>INT(T96-S96)</f>
        <v>20</v>
      </c>
    </row>
    <row r="97" spans="1:21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>ROUND((E97/D97)*100,0)</f>
        <v>131</v>
      </c>
      <c r="P97">
        <f>IF(L97&gt;0,ROUND(E97/L97,0),0)</f>
        <v>22</v>
      </c>
      <c r="Q97" t="s">
        <v>8310</v>
      </c>
      <c r="R97" t="s">
        <v>8312</v>
      </c>
      <c r="S97" s="8">
        <f>(((J97/60)/60)/24)+DATE(1970,1,1)+(-8/24)</f>
        <v>40934.671770833331</v>
      </c>
      <c r="T97" s="8">
        <f>(((I97/60)/60)/24)+DATE(1970,1,1)+(-8/24)</f>
        <v>40964.671770833331</v>
      </c>
      <c r="U97">
        <f>INT(T97-S97)</f>
        <v>30</v>
      </c>
    </row>
    <row r="98" spans="1:21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>ROUND((E98/D98)*100,0)</f>
        <v>115</v>
      </c>
      <c r="P98">
        <f>IF(L98&gt;0,ROUND(E98/L98,0),0)</f>
        <v>51</v>
      </c>
      <c r="Q98" t="s">
        <v>8310</v>
      </c>
      <c r="R98" t="s">
        <v>8312</v>
      </c>
      <c r="S98" s="8">
        <f>(((J98/60)/60)/24)+DATE(1970,1,1)+(-8/24)</f>
        <v>40324.32917824074</v>
      </c>
      <c r="T98" s="8">
        <f>(((I98/60)/60)/24)+DATE(1970,1,1)+(-8/24)</f>
        <v>40390.791666666664</v>
      </c>
      <c r="U98">
        <f>INT(T98-S98)</f>
        <v>66</v>
      </c>
    </row>
    <row r="99" spans="1:21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>ROUND((E99/D99)*100,0)</f>
        <v>106</v>
      </c>
      <c r="P99">
        <f>IF(L99&gt;0,ROUND(E99/L99,0),0)</f>
        <v>53</v>
      </c>
      <c r="Q99" t="s">
        <v>8310</v>
      </c>
      <c r="R99" t="s">
        <v>8312</v>
      </c>
      <c r="S99" s="8">
        <f>(((J99/60)/60)/24)+DATE(1970,1,1)+(-8/24)</f>
        <v>40705.801874999997</v>
      </c>
      <c r="T99" s="8">
        <f>(((I99/60)/60)/24)+DATE(1970,1,1)+(-8/24)</f>
        <v>40735.801874999997</v>
      </c>
      <c r="U99">
        <f>INT(T99-S99)</f>
        <v>30</v>
      </c>
    </row>
    <row r="100" spans="1:21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>ROUND((E100/D100)*100,0)</f>
        <v>106</v>
      </c>
      <c r="P100">
        <f>IF(L100&gt;0,ROUND(E100/L100,0),0)</f>
        <v>57</v>
      </c>
      <c r="Q100" t="s">
        <v>8310</v>
      </c>
      <c r="R100" t="s">
        <v>8312</v>
      </c>
      <c r="S100" s="8">
        <f>(((J100/60)/60)/24)+DATE(1970,1,1)+(-8/24)</f>
        <v>41214.461504629624</v>
      </c>
      <c r="T100" s="8">
        <f>(((I100/60)/60)/24)+DATE(1970,1,1)+(-8/24)</f>
        <v>41250.645833333328</v>
      </c>
      <c r="U100">
        <f>INT(T100-S100)</f>
        <v>36</v>
      </c>
    </row>
    <row r="101" spans="1:21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>ROUND((E101/D101)*100,0)</f>
        <v>106</v>
      </c>
      <c r="P101">
        <f>IF(L101&gt;0,ROUND(E101/L101,0),0)</f>
        <v>41</v>
      </c>
      <c r="Q101" t="s">
        <v>8310</v>
      </c>
      <c r="R101" t="s">
        <v>8312</v>
      </c>
      <c r="S101" s="8">
        <f>(((J101/60)/60)/24)+DATE(1970,1,1)+(-8/24)</f>
        <v>41631.569432870368</v>
      </c>
      <c r="T101" s="8">
        <f>(((I101/60)/60)/24)+DATE(1970,1,1)+(-8/24)</f>
        <v>41661.569432870368</v>
      </c>
      <c r="U101">
        <f>INT(T101-S101)</f>
        <v>30</v>
      </c>
    </row>
    <row r="102" spans="1:21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>ROUND((E102/D102)*100,0)</f>
        <v>100</v>
      </c>
      <c r="P102">
        <f>IF(L102&gt;0,ROUND(E102/L102,0),0)</f>
        <v>192</v>
      </c>
      <c r="Q102" t="s">
        <v>8310</v>
      </c>
      <c r="R102" t="s">
        <v>8312</v>
      </c>
      <c r="S102" s="8">
        <f>(((J102/60)/60)/24)+DATE(1970,1,1)+(-8/24)</f>
        <v>41197.419976851852</v>
      </c>
      <c r="T102" s="8">
        <f>(((I102/60)/60)/24)+DATE(1970,1,1)+(-8/24)</f>
        <v>41217.461643518516</v>
      </c>
      <c r="U102">
        <f>INT(T102-S102)</f>
        <v>20</v>
      </c>
    </row>
    <row r="103" spans="1:21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>ROUND((E103/D103)*100,0)</f>
        <v>100</v>
      </c>
      <c r="P103">
        <f>IF(L103&gt;0,ROUND(E103/L103,0),0)</f>
        <v>100</v>
      </c>
      <c r="Q103" t="s">
        <v>8310</v>
      </c>
      <c r="R103" t="s">
        <v>8312</v>
      </c>
      <c r="S103" s="8">
        <f>(((J103/60)/60)/24)+DATE(1970,1,1)+(-8/24)</f>
        <v>41274.443402777775</v>
      </c>
      <c r="T103" s="8">
        <f>(((I103/60)/60)/24)+DATE(1970,1,1)+(-8/24)</f>
        <v>41298.443402777775</v>
      </c>
      <c r="U103">
        <f>INT(T103-S103)</f>
        <v>24</v>
      </c>
    </row>
    <row r="104" spans="1:21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>ROUND((E104/D104)*100,0)</f>
        <v>128</v>
      </c>
      <c r="P104">
        <f>IF(L104&gt;0,ROUND(E104/L104,0),0)</f>
        <v>118</v>
      </c>
      <c r="Q104" t="s">
        <v>8310</v>
      </c>
      <c r="R104" t="s">
        <v>8312</v>
      </c>
      <c r="S104" s="8">
        <f>(((J104/60)/60)/24)+DATE(1970,1,1)+(-8/24)</f>
        <v>40504.797835648147</v>
      </c>
      <c r="T104" s="8">
        <f>(((I104/60)/60)/24)+DATE(1970,1,1)+(-8/24)</f>
        <v>40534.797835648147</v>
      </c>
      <c r="U104">
        <f>INT(T104-S104)</f>
        <v>30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>ROUND((E105/D105)*100,0)</f>
        <v>105</v>
      </c>
      <c r="P105">
        <f>IF(L105&gt;0,ROUND(E105/L105,0),0)</f>
        <v>28</v>
      </c>
      <c r="Q105" t="s">
        <v>8310</v>
      </c>
      <c r="R105" t="s">
        <v>8312</v>
      </c>
      <c r="S105" s="8">
        <f>(((J105/60)/60)/24)+DATE(1970,1,1)+(-8/24)</f>
        <v>41682.472569444442</v>
      </c>
      <c r="T105" s="8">
        <f>(((I105/60)/60)/24)+DATE(1970,1,1)+(-8/24)</f>
        <v>41705.472569444442</v>
      </c>
      <c r="U105">
        <f>INT(T105-S105)</f>
        <v>23</v>
      </c>
    </row>
    <row r="106" spans="1:21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>ROUND((E106/D106)*100,0)</f>
        <v>120</v>
      </c>
      <c r="P106">
        <f>IF(L106&gt;0,ROUND(E106/L106,0),0)</f>
        <v>60</v>
      </c>
      <c r="Q106" t="s">
        <v>8310</v>
      </c>
      <c r="R106" t="s">
        <v>8312</v>
      </c>
      <c r="S106" s="8">
        <f>(((J106/60)/60)/24)+DATE(1970,1,1)+(-8/24)</f>
        <v>40612.361874999995</v>
      </c>
      <c r="T106" s="8">
        <f>(((I106/60)/60)/24)+DATE(1970,1,1)+(-8/24)</f>
        <v>40635.708333333328</v>
      </c>
      <c r="U106">
        <f>INT(T106-S106)</f>
        <v>23</v>
      </c>
    </row>
    <row r="107" spans="1:21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>ROUND((E107/D107)*100,0)</f>
        <v>107</v>
      </c>
      <c r="P107">
        <f>IF(L107&gt;0,ROUND(E107/L107,0),0)</f>
        <v>39</v>
      </c>
      <c r="Q107" t="s">
        <v>8310</v>
      </c>
      <c r="R107" t="s">
        <v>8312</v>
      </c>
      <c r="S107" s="8">
        <f>(((J107/60)/60)/24)+DATE(1970,1,1)+(-8/24)</f>
        <v>42485.391435185178</v>
      </c>
      <c r="T107" s="8">
        <f>(((I107/60)/60)/24)+DATE(1970,1,1)+(-8/24)</f>
        <v>42503.666666666664</v>
      </c>
      <c r="U107">
        <f>INT(T107-S107)</f>
        <v>18</v>
      </c>
    </row>
    <row r="108" spans="1:21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>ROUND((E108/D108)*100,0)</f>
        <v>101</v>
      </c>
      <c r="P108">
        <f>IF(L108&gt;0,ROUND(E108/L108,0),0)</f>
        <v>186</v>
      </c>
      <c r="Q108" t="s">
        <v>8310</v>
      </c>
      <c r="R108" t="s">
        <v>8312</v>
      </c>
      <c r="S108" s="8">
        <f>(((J108/60)/60)/24)+DATE(1970,1,1)+(-8/24)</f>
        <v>40987.443298611113</v>
      </c>
      <c r="T108" s="8">
        <f>(((I108/60)/60)/24)+DATE(1970,1,1)+(-8/24)</f>
        <v>41001.443298611113</v>
      </c>
      <c r="U108">
        <f>INT(T108-S108)</f>
        <v>14</v>
      </c>
    </row>
    <row r="109" spans="1:21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>ROUND((E109/D109)*100,0)</f>
        <v>102</v>
      </c>
      <c r="P109">
        <f>IF(L109&gt;0,ROUND(E109/L109,0),0)</f>
        <v>111</v>
      </c>
      <c r="Q109" t="s">
        <v>8310</v>
      </c>
      <c r="R109" t="s">
        <v>8312</v>
      </c>
      <c r="S109" s="8">
        <f>(((J109/60)/60)/24)+DATE(1970,1,1)+(-8/24)</f>
        <v>40635.649155092593</v>
      </c>
      <c r="T109" s="8">
        <f>(((I109/60)/60)/24)+DATE(1970,1,1)+(-8/24)</f>
        <v>40657.649155092593</v>
      </c>
      <c r="U109">
        <f>INT(T109-S109)</f>
        <v>22</v>
      </c>
    </row>
    <row r="110" spans="1:21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>ROUND((E110/D110)*100,0)</f>
        <v>247</v>
      </c>
      <c r="P110">
        <f>IF(L110&gt;0,ROUND(E110/L110,0),0)</f>
        <v>79</v>
      </c>
      <c r="Q110" t="s">
        <v>8310</v>
      </c>
      <c r="R110" t="s">
        <v>8312</v>
      </c>
      <c r="S110" s="8">
        <f>(((J110/60)/60)/24)+DATE(1970,1,1)+(-8/24)</f>
        <v>41365.279745370368</v>
      </c>
      <c r="T110" s="8">
        <f>(((I110/60)/60)/24)+DATE(1970,1,1)+(-8/24)</f>
        <v>41425.279745370368</v>
      </c>
      <c r="U110">
        <f>INT(T110-S110)</f>
        <v>60</v>
      </c>
    </row>
    <row r="111" spans="1:21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>ROUND((E111/D111)*100,0)</f>
        <v>220</v>
      </c>
      <c r="P111">
        <f>IF(L111&gt;0,ROUND(E111/L111,0),0)</f>
        <v>47</v>
      </c>
      <c r="Q111" t="s">
        <v>8310</v>
      </c>
      <c r="R111" t="s">
        <v>8312</v>
      </c>
      <c r="S111" s="8">
        <f>(((J111/60)/60)/24)+DATE(1970,1,1)+(-8/24)</f>
        <v>40569.692476851851</v>
      </c>
      <c r="T111" s="8">
        <f>(((I111/60)/60)/24)+DATE(1970,1,1)+(-8/24)</f>
        <v>40599.692476851851</v>
      </c>
      <c r="U111">
        <f>INT(T111-S111)</f>
        <v>30</v>
      </c>
    </row>
    <row r="112" spans="1:21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>ROUND((E112/D112)*100,0)</f>
        <v>131</v>
      </c>
      <c r="P112">
        <f>IF(L112&gt;0,ROUND(E112/L112,0),0)</f>
        <v>65</v>
      </c>
      <c r="Q112" t="s">
        <v>8310</v>
      </c>
      <c r="R112" t="s">
        <v>8312</v>
      </c>
      <c r="S112" s="8">
        <f>(((J112/60)/60)/24)+DATE(1970,1,1)+(-8/24)</f>
        <v>41557.616354166668</v>
      </c>
      <c r="T112" s="8">
        <f>(((I112/60)/60)/24)+DATE(1970,1,1)+(-8/24)</f>
        <v>41591.915972222218</v>
      </c>
      <c r="U112">
        <f>INT(T112-S112)</f>
        <v>34</v>
      </c>
    </row>
    <row r="113" spans="1:21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>ROUND((E113/D113)*100,0)</f>
        <v>155</v>
      </c>
      <c r="P113">
        <f>IF(L113&gt;0,ROUND(E113/L113,0),0)</f>
        <v>102</v>
      </c>
      <c r="Q113" t="s">
        <v>8310</v>
      </c>
      <c r="R113" t="s">
        <v>8312</v>
      </c>
      <c r="S113" s="8">
        <f>(((J113/60)/60)/24)+DATE(1970,1,1)+(-8/24)</f>
        <v>42124.999849537031</v>
      </c>
      <c r="T113" s="8">
        <f>(((I113/60)/60)/24)+DATE(1970,1,1)+(-8/24)</f>
        <v>42154.999849537031</v>
      </c>
      <c r="U113">
        <f>INT(T113-S113)</f>
        <v>30</v>
      </c>
    </row>
    <row r="114" spans="1:21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>ROUND((E114/D114)*100,0)</f>
        <v>104</v>
      </c>
      <c r="P114">
        <f>IF(L114&gt;0,ROUND(E114/L114,0),0)</f>
        <v>64</v>
      </c>
      <c r="Q114" t="s">
        <v>8310</v>
      </c>
      <c r="R114" t="s">
        <v>8312</v>
      </c>
      <c r="S114" s="8">
        <f>(((J114/60)/60)/24)+DATE(1970,1,1)+(-8/24)</f>
        <v>41717.709699074068</v>
      </c>
      <c r="T114" s="8">
        <f>(((I114/60)/60)/24)+DATE(1970,1,1)+(-8/24)</f>
        <v>41741.75</v>
      </c>
      <c r="U114">
        <f>INT(T114-S114)</f>
        <v>24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>ROUND((E115/D115)*100,0)</f>
        <v>141</v>
      </c>
      <c r="P115">
        <f>IF(L115&gt;0,ROUND(E115/L115,0),0)</f>
        <v>90</v>
      </c>
      <c r="Q115" t="s">
        <v>8310</v>
      </c>
      <c r="R115" t="s">
        <v>8312</v>
      </c>
      <c r="S115" s="8">
        <f>(((J115/60)/60)/24)+DATE(1970,1,1)+(-8/24)</f>
        <v>40753.425092592588</v>
      </c>
      <c r="T115" s="8">
        <f>(((I115/60)/60)/24)+DATE(1970,1,1)+(-8/24)</f>
        <v>40761.291666666664</v>
      </c>
      <c r="U115">
        <f>INT(T115-S115)</f>
        <v>7</v>
      </c>
    </row>
    <row r="116" spans="1:21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>ROUND((E116/D116)*100,0)</f>
        <v>103</v>
      </c>
      <c r="P116">
        <f>IF(L116&gt;0,ROUND(E116/L116,0),0)</f>
        <v>89</v>
      </c>
      <c r="Q116" t="s">
        <v>8310</v>
      </c>
      <c r="R116" t="s">
        <v>8312</v>
      </c>
      <c r="S116" s="8">
        <f>(((J116/60)/60)/24)+DATE(1970,1,1)+(-8/24)</f>
        <v>40860.940833333334</v>
      </c>
      <c r="T116" s="8">
        <f>(((I116/60)/60)/24)+DATE(1970,1,1)+(-8/24)</f>
        <v>40920.940833333334</v>
      </c>
      <c r="U116">
        <f>INT(T116-S116)</f>
        <v>60</v>
      </c>
    </row>
    <row r="117" spans="1:2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>ROUND((E117/D117)*100,0)</f>
        <v>140</v>
      </c>
      <c r="P117">
        <f>IF(L117&gt;0,ROUND(E117/L117,0),0)</f>
        <v>29</v>
      </c>
      <c r="Q117" t="s">
        <v>8310</v>
      </c>
      <c r="R117" t="s">
        <v>8312</v>
      </c>
      <c r="S117" s="8">
        <f>(((J117/60)/60)/24)+DATE(1970,1,1)+(-8/24)</f>
        <v>40918.405601851846</v>
      </c>
      <c r="T117" s="8">
        <f>(((I117/60)/60)/24)+DATE(1970,1,1)+(-8/24)</f>
        <v>40943.405601851846</v>
      </c>
      <c r="U117">
        <f>INT(T117-S117)</f>
        <v>25</v>
      </c>
    </row>
    <row r="118" spans="1:21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>ROUND((E118/D118)*100,0)</f>
        <v>114</v>
      </c>
      <c r="P118">
        <f>IF(L118&gt;0,ROUND(E118/L118,0),0)</f>
        <v>70</v>
      </c>
      <c r="Q118" t="s">
        <v>8310</v>
      </c>
      <c r="R118" t="s">
        <v>8312</v>
      </c>
      <c r="S118" s="8">
        <f>(((J118/60)/60)/24)+DATE(1970,1,1)+(-8/24)</f>
        <v>40595.163831018515</v>
      </c>
      <c r="T118" s="8">
        <f>(((I118/60)/60)/24)+DATE(1970,1,1)+(-8/24)</f>
        <v>40641.122164351851</v>
      </c>
      <c r="U118">
        <f>INT(T118-S118)</f>
        <v>45</v>
      </c>
    </row>
    <row r="119" spans="1:21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>ROUND((E119/D119)*100,0)</f>
        <v>100</v>
      </c>
      <c r="P119">
        <f>IF(L119&gt;0,ROUND(E119/L119,0),0)</f>
        <v>167</v>
      </c>
      <c r="Q119" t="s">
        <v>8310</v>
      </c>
      <c r="R119" t="s">
        <v>8312</v>
      </c>
      <c r="S119" s="8">
        <f>(((J119/60)/60)/24)+DATE(1970,1,1)+(-8/24)</f>
        <v>40248.501666666663</v>
      </c>
      <c r="T119" s="8">
        <f>(((I119/60)/60)/24)+DATE(1970,1,1)+(-8/24)</f>
        <v>40338.458333333328</v>
      </c>
      <c r="U119">
        <f>INT(T119-S119)</f>
        <v>89</v>
      </c>
    </row>
    <row r="120" spans="1:21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>ROUND((E120/D120)*100,0)</f>
        <v>113</v>
      </c>
      <c r="P120">
        <f>IF(L120&gt;0,ROUND(E120/L120,0),0)</f>
        <v>145</v>
      </c>
      <c r="Q120" t="s">
        <v>8310</v>
      </c>
      <c r="R120" t="s">
        <v>8312</v>
      </c>
      <c r="S120" s="8">
        <f>(((J120/60)/60)/24)+DATE(1970,1,1)+(-8/24)</f>
        <v>40722.720324074071</v>
      </c>
      <c r="T120" s="8">
        <f>(((I120/60)/60)/24)+DATE(1970,1,1)+(-8/24)</f>
        <v>40752.720324074071</v>
      </c>
      <c r="U120">
        <f>INT(T120-S120)</f>
        <v>30</v>
      </c>
    </row>
    <row r="121" spans="1:21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>ROUND((E121/D121)*100,0)</f>
        <v>105</v>
      </c>
      <c r="P121">
        <f>IF(L121&gt;0,ROUND(E121/L121,0),0)</f>
        <v>92</v>
      </c>
      <c r="Q121" t="s">
        <v>8310</v>
      </c>
      <c r="R121" t="s">
        <v>8312</v>
      </c>
      <c r="S121" s="8">
        <f>(((J121/60)/60)/24)+DATE(1970,1,1)+(-8/24)</f>
        <v>40738.735949074071</v>
      </c>
      <c r="T121" s="8">
        <f>(((I121/60)/60)/24)+DATE(1970,1,1)+(-8/24)</f>
        <v>40768.625</v>
      </c>
      <c r="U121">
        <f>INT(T121-S121)</f>
        <v>29</v>
      </c>
    </row>
    <row r="122" spans="1:21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>ROUND((E122/D122)*100,0)</f>
        <v>0</v>
      </c>
      <c r="P122">
        <f>IF(L122&gt;0,ROUND(E122/L122,0),0)</f>
        <v>10</v>
      </c>
      <c r="Q122" t="s">
        <v>8310</v>
      </c>
      <c r="R122" t="s">
        <v>8313</v>
      </c>
      <c r="S122" s="8">
        <f>(((J122/60)/60)/24)+DATE(1970,1,1)+(-8/24)</f>
        <v>42615.716516203705</v>
      </c>
      <c r="T122" s="8">
        <f>(((I122/60)/60)/24)+DATE(1970,1,1)+(-8/24)</f>
        <v>42645.716516203705</v>
      </c>
      <c r="U122">
        <f>INT(T122-S122)</f>
        <v>30</v>
      </c>
    </row>
    <row r="123" spans="1:21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>ROUND((E123/D123)*100,0)</f>
        <v>0</v>
      </c>
      <c r="P123">
        <f>IF(L123&gt;0,ROUND(E123/L123,0),0)</f>
        <v>1</v>
      </c>
      <c r="Q123" t="s">
        <v>8310</v>
      </c>
      <c r="R123" t="s">
        <v>8313</v>
      </c>
      <c r="S123" s="8">
        <f>(((J123/60)/60)/24)+DATE(1970,1,1)+(-8/24)</f>
        <v>42096.371643518512</v>
      </c>
      <c r="T123" s="8">
        <f>(((I123/60)/60)/24)+DATE(1970,1,1)+(-8/24)</f>
        <v>42112.094444444439</v>
      </c>
      <c r="U123">
        <f>INT(T123-S123)</f>
        <v>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>ROUND((E124/D124)*100,0)</f>
        <v>0</v>
      </c>
      <c r="P124">
        <f>IF(L124&gt;0,ROUND(E124/L124,0),0)</f>
        <v>0</v>
      </c>
      <c r="Q124" t="s">
        <v>8310</v>
      </c>
      <c r="R124" t="s">
        <v>8313</v>
      </c>
      <c r="S124" s="8">
        <f>(((J124/60)/60)/24)+DATE(1970,1,1)+(-8/24)</f>
        <v>42593.098460648143</v>
      </c>
      <c r="T124" s="8">
        <f>(((I124/60)/60)/24)+DATE(1970,1,1)+(-8/24)</f>
        <v>42653.098460648143</v>
      </c>
      <c r="U124">
        <f>INT(T124-S124)</f>
        <v>60</v>
      </c>
    </row>
    <row r="125" spans="1:21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>ROUND((E125/D125)*100,0)</f>
        <v>0</v>
      </c>
      <c r="P125">
        <f>IF(L125&gt;0,ROUND(E125/L125,0),0)</f>
        <v>25</v>
      </c>
      <c r="Q125" t="s">
        <v>8310</v>
      </c>
      <c r="R125" t="s">
        <v>8313</v>
      </c>
      <c r="S125" s="8">
        <f>(((J125/60)/60)/24)+DATE(1970,1,1)+(-8/24)</f>
        <v>41904.448657407404</v>
      </c>
      <c r="T125" s="8">
        <f>(((I125/60)/60)/24)+DATE(1970,1,1)+(-8/24)</f>
        <v>41940.583333333328</v>
      </c>
      <c r="U125">
        <f>INT(T125-S125)</f>
        <v>36</v>
      </c>
    </row>
    <row r="126" spans="1:21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>ROUND((E126/D126)*100,0)</f>
        <v>0</v>
      </c>
      <c r="P126">
        <f>IF(L126&gt;0,ROUND(E126/L126,0),0)</f>
        <v>0</v>
      </c>
      <c r="Q126" t="s">
        <v>8310</v>
      </c>
      <c r="R126" t="s">
        <v>8313</v>
      </c>
      <c r="S126" s="8">
        <f>(((J126/60)/60)/24)+DATE(1970,1,1)+(-8/24)</f>
        <v>42114.595393518517</v>
      </c>
      <c r="T126" s="8">
        <f>(((I126/60)/60)/24)+DATE(1970,1,1)+(-8/24)</f>
        <v>42139.595393518517</v>
      </c>
      <c r="U126">
        <f>INT(T126-S126)</f>
        <v>25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>ROUND((E127/D127)*100,0)</f>
        <v>14</v>
      </c>
      <c r="P127">
        <f>IF(L127&gt;0,ROUND(E127/L127,0),0)</f>
        <v>12</v>
      </c>
      <c r="Q127" t="s">
        <v>8310</v>
      </c>
      <c r="R127" t="s">
        <v>8313</v>
      </c>
      <c r="S127" s="8">
        <f>(((J127/60)/60)/24)+DATE(1970,1,1)+(-8/24)</f>
        <v>42709.66064814815</v>
      </c>
      <c r="T127" s="8">
        <f>(((I127/60)/60)/24)+DATE(1970,1,1)+(-8/24)</f>
        <v>42769.66064814815</v>
      </c>
      <c r="U127">
        <f>INT(T127-S127)</f>
        <v>60</v>
      </c>
    </row>
    <row r="128" spans="1:21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>ROUND((E128/D128)*100,0)</f>
        <v>6</v>
      </c>
      <c r="P128">
        <f>IF(L128&gt;0,ROUND(E128/L128,0),0)</f>
        <v>107</v>
      </c>
      <c r="Q128" t="s">
        <v>8310</v>
      </c>
      <c r="R128" t="s">
        <v>8313</v>
      </c>
      <c r="S128" s="8">
        <f>(((J128/60)/60)/24)+DATE(1970,1,1)+(-8/24)</f>
        <v>42135.256215277775</v>
      </c>
      <c r="T128" s="8">
        <f>(((I128/60)/60)/24)+DATE(1970,1,1)+(-8/24)</f>
        <v>42165.749999999993</v>
      </c>
      <c r="U128">
        <f>INT(T128-S128)</f>
        <v>30</v>
      </c>
    </row>
    <row r="129" spans="1:21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>ROUND((E129/D129)*100,0)</f>
        <v>2</v>
      </c>
      <c r="P129">
        <f>IF(L129&gt;0,ROUND(E129/L129,0),0)</f>
        <v>48</v>
      </c>
      <c r="Q129" t="s">
        <v>8310</v>
      </c>
      <c r="R129" t="s">
        <v>8313</v>
      </c>
      <c r="S129" s="8">
        <f>(((J129/60)/60)/24)+DATE(1970,1,1)+(-8/24)</f>
        <v>42067.290983796294</v>
      </c>
      <c r="T129" s="8">
        <f>(((I129/60)/60)/24)+DATE(1970,1,1)+(-8/24)</f>
        <v>42097.24931712963</v>
      </c>
      <c r="U129">
        <f>INT(T129-S129)</f>
        <v>29</v>
      </c>
    </row>
    <row r="130" spans="1:21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>ROUND((E130/D130)*100,0)</f>
        <v>2</v>
      </c>
      <c r="P130">
        <f>IF(L130&gt;0,ROUND(E130/L130,0),0)</f>
        <v>311</v>
      </c>
      <c r="Q130" t="s">
        <v>8310</v>
      </c>
      <c r="R130" t="s">
        <v>8313</v>
      </c>
      <c r="S130" s="8">
        <f>(((J130/60)/60)/24)+DATE(1970,1,1)+(-8/24)</f>
        <v>42627.894594907404</v>
      </c>
      <c r="T130" s="8">
        <f>(((I130/60)/60)/24)+DATE(1970,1,1)+(-8/24)</f>
        <v>42662.894594907404</v>
      </c>
      <c r="U130">
        <f>INT(T130-S130)</f>
        <v>35</v>
      </c>
    </row>
    <row r="131" spans="1:21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>ROUND((E131/D131)*100,0)</f>
        <v>0</v>
      </c>
      <c r="P131">
        <f>IF(L131&gt;0,ROUND(E131/L131,0),0)</f>
        <v>0</v>
      </c>
      <c r="Q131" t="s">
        <v>8310</v>
      </c>
      <c r="R131" t="s">
        <v>8313</v>
      </c>
      <c r="S131" s="8">
        <f>(((J131/60)/60)/24)+DATE(1970,1,1)+(-8/24)</f>
        <v>41882.603969907403</v>
      </c>
      <c r="T131" s="8">
        <f>(((I131/60)/60)/24)+DATE(1970,1,1)+(-8/24)</f>
        <v>41942.603969907403</v>
      </c>
      <c r="U131">
        <f>INT(T131-S131)</f>
        <v>60</v>
      </c>
    </row>
    <row r="132" spans="1:21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>ROUND((E132/D132)*100,0)</f>
        <v>0</v>
      </c>
      <c r="P132">
        <f>IF(L132&gt;0,ROUND(E132/L132,0),0)</f>
        <v>0</v>
      </c>
      <c r="Q132" t="s">
        <v>8310</v>
      </c>
      <c r="R132" t="s">
        <v>8313</v>
      </c>
      <c r="S132" s="8">
        <f>(((J132/60)/60)/24)+DATE(1970,1,1)+(-8/24)</f>
        <v>41778.582083333327</v>
      </c>
      <c r="T132" s="8">
        <f>(((I132/60)/60)/24)+DATE(1970,1,1)+(-8/24)</f>
        <v>41806.511111111111</v>
      </c>
      <c r="U132">
        <f>INT(T132-S132)</f>
        <v>27</v>
      </c>
    </row>
    <row r="133" spans="1:2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>ROUND((E133/D133)*100,0)</f>
        <v>0</v>
      </c>
      <c r="P133">
        <f>IF(L133&gt;0,ROUND(E133/L133,0),0)</f>
        <v>0</v>
      </c>
      <c r="Q133" t="s">
        <v>8310</v>
      </c>
      <c r="R133" t="s">
        <v>8313</v>
      </c>
      <c r="S133" s="8">
        <f>(((J133/60)/60)/24)+DATE(1970,1,1)+(-8/24)</f>
        <v>42541.504178240742</v>
      </c>
      <c r="T133" s="8">
        <f>(((I133/60)/60)/24)+DATE(1970,1,1)+(-8/24)</f>
        <v>42556.666666666664</v>
      </c>
      <c r="U133">
        <f>INT(T133-S133)</f>
        <v>15</v>
      </c>
    </row>
    <row r="134" spans="1:21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>ROUND((E134/D134)*100,0)</f>
        <v>10</v>
      </c>
      <c r="P134">
        <f>IF(L134&gt;0,ROUND(E134/L134,0),0)</f>
        <v>95</v>
      </c>
      <c r="Q134" t="s">
        <v>8310</v>
      </c>
      <c r="R134" t="s">
        <v>8313</v>
      </c>
      <c r="S134" s="8">
        <f>(((J134/60)/60)/24)+DATE(1970,1,1)+(-8/24)</f>
        <v>41905.47924768518</v>
      </c>
      <c r="T134" s="8">
        <f>(((I134/60)/60)/24)+DATE(1970,1,1)+(-8/24)</f>
        <v>41950.520914351851</v>
      </c>
      <c r="U134">
        <f>INT(T134-S134)</f>
        <v>45</v>
      </c>
    </row>
    <row r="135" spans="1:21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>ROUND((E135/D135)*100,0)</f>
        <v>0</v>
      </c>
      <c r="P135">
        <f>IF(L135&gt;0,ROUND(E135/L135,0),0)</f>
        <v>0</v>
      </c>
      <c r="Q135" t="s">
        <v>8310</v>
      </c>
      <c r="R135" t="s">
        <v>8313</v>
      </c>
      <c r="S135" s="8">
        <f>(((J135/60)/60)/24)+DATE(1970,1,1)+(-8/24)</f>
        <v>42491.474351851844</v>
      </c>
      <c r="T135" s="8">
        <f>(((I135/60)/60)/24)+DATE(1970,1,1)+(-8/24)</f>
        <v>42521.396527777775</v>
      </c>
      <c r="U135">
        <f>INT(T135-S135)</f>
        <v>29</v>
      </c>
    </row>
    <row r="136" spans="1:21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>ROUND((E136/D136)*100,0)</f>
        <v>0</v>
      </c>
      <c r="P136">
        <f>IF(L136&gt;0,ROUND(E136/L136,0),0)</f>
        <v>0</v>
      </c>
      <c r="Q136" t="s">
        <v>8310</v>
      </c>
      <c r="R136" t="s">
        <v>8313</v>
      </c>
      <c r="S136" s="8">
        <f>(((J136/60)/60)/24)+DATE(1970,1,1)+(-8/24)</f>
        <v>42221.576597222222</v>
      </c>
      <c r="T136" s="8">
        <f>(((I136/60)/60)/24)+DATE(1970,1,1)+(-8/24)</f>
        <v>42251.374999999993</v>
      </c>
      <c r="U136">
        <f>INT(T136-S136)</f>
        <v>29</v>
      </c>
    </row>
    <row r="137" spans="1:21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>ROUND((E137/D137)*100,0)</f>
        <v>13</v>
      </c>
      <c r="P137">
        <f>IF(L137&gt;0,ROUND(E137/L137,0),0)</f>
        <v>81</v>
      </c>
      <c r="Q137" t="s">
        <v>8310</v>
      </c>
      <c r="R137" t="s">
        <v>8313</v>
      </c>
      <c r="S137" s="8">
        <f>(((J137/60)/60)/24)+DATE(1970,1,1)+(-8/24)</f>
        <v>41788.048576388886</v>
      </c>
      <c r="T137" s="8">
        <f>(((I137/60)/60)/24)+DATE(1970,1,1)+(-8/24)</f>
        <v>41821.458333333328</v>
      </c>
      <c r="U137">
        <f>INT(T137-S137)</f>
        <v>33</v>
      </c>
    </row>
    <row r="138" spans="1:21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>ROUND((E138/D138)*100,0)</f>
        <v>0</v>
      </c>
      <c r="P138">
        <f>IF(L138&gt;0,ROUND(E138/L138,0),0)</f>
        <v>0</v>
      </c>
      <c r="Q138" t="s">
        <v>8310</v>
      </c>
      <c r="R138" t="s">
        <v>8313</v>
      </c>
      <c r="S138" s="8">
        <f>(((J138/60)/60)/24)+DATE(1970,1,1)+(-8/24)</f>
        <v>42096.076782407406</v>
      </c>
      <c r="T138" s="8">
        <f>(((I138/60)/60)/24)+DATE(1970,1,1)+(-8/24)</f>
        <v>42140.094444444439</v>
      </c>
      <c r="U138">
        <f>INT(T138-S138)</f>
        <v>44</v>
      </c>
    </row>
    <row r="139" spans="1:21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>ROUND((E139/D139)*100,0)</f>
        <v>0</v>
      </c>
      <c r="P139">
        <f>IF(L139&gt;0,ROUND(E139/L139,0),0)</f>
        <v>0</v>
      </c>
      <c r="Q139" t="s">
        <v>8310</v>
      </c>
      <c r="R139" t="s">
        <v>8313</v>
      </c>
      <c r="S139" s="8">
        <f>(((J139/60)/60)/24)+DATE(1970,1,1)+(-8/24)</f>
        <v>42239.240659722222</v>
      </c>
      <c r="T139" s="8">
        <f>(((I139/60)/60)/24)+DATE(1970,1,1)+(-8/24)</f>
        <v>42289.240659722222</v>
      </c>
      <c r="U139">
        <f>INT(T139-S139)</f>
        <v>50</v>
      </c>
    </row>
    <row r="140" spans="1:21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>ROUND((E140/D140)*100,0)</f>
        <v>3</v>
      </c>
      <c r="P140">
        <f>IF(L140&gt;0,ROUND(E140/L140,0),0)</f>
        <v>81</v>
      </c>
      <c r="Q140" t="s">
        <v>8310</v>
      </c>
      <c r="R140" t="s">
        <v>8313</v>
      </c>
      <c r="S140" s="8">
        <f>(((J140/60)/60)/24)+DATE(1970,1,1)+(-8/24)</f>
        <v>42185.924085648141</v>
      </c>
      <c r="T140" s="8">
        <f>(((I140/60)/60)/24)+DATE(1970,1,1)+(-8/24)</f>
        <v>42216.874305555553</v>
      </c>
      <c r="U140">
        <f>INT(T140-S140)</f>
        <v>30</v>
      </c>
    </row>
    <row r="141" spans="1:21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>ROUND((E141/D141)*100,0)</f>
        <v>100</v>
      </c>
      <c r="P141">
        <f>IF(L141&gt;0,ROUND(E141/L141,0),0)</f>
        <v>500</v>
      </c>
      <c r="Q141" t="s">
        <v>8310</v>
      </c>
      <c r="R141" t="s">
        <v>8313</v>
      </c>
      <c r="S141" s="8">
        <f>(((J141/60)/60)/24)+DATE(1970,1,1)+(-8/24)</f>
        <v>42187.587638888886</v>
      </c>
      <c r="T141" s="8">
        <f>(((I141/60)/60)/24)+DATE(1970,1,1)+(-8/24)</f>
        <v>42197.587638888886</v>
      </c>
      <c r="U141">
        <f>INT(T141-S141)</f>
        <v>10</v>
      </c>
    </row>
    <row r="142" spans="1:21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>ROUND((E142/D142)*100,0)</f>
        <v>0</v>
      </c>
      <c r="P142">
        <f>IF(L142&gt;0,ROUND(E142/L142,0),0)</f>
        <v>0</v>
      </c>
      <c r="Q142" t="s">
        <v>8310</v>
      </c>
      <c r="R142" t="s">
        <v>8313</v>
      </c>
      <c r="S142" s="8">
        <f>(((J142/60)/60)/24)+DATE(1970,1,1)+(-8/24)</f>
        <v>42052.864953703705</v>
      </c>
      <c r="T142" s="8">
        <f>(((I142/60)/60)/24)+DATE(1970,1,1)+(-8/24)</f>
        <v>42082.823287037034</v>
      </c>
      <c r="U142">
        <f>INT(T142-S142)</f>
        <v>29</v>
      </c>
    </row>
    <row r="143" spans="1:21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>ROUND((E143/D143)*100,0)</f>
        <v>11</v>
      </c>
      <c r="P143">
        <f>IF(L143&gt;0,ROUND(E143/L143,0),0)</f>
        <v>46</v>
      </c>
      <c r="Q143" t="s">
        <v>8310</v>
      </c>
      <c r="R143" t="s">
        <v>8313</v>
      </c>
      <c r="S143" s="8">
        <f>(((J143/60)/60)/24)+DATE(1970,1,1)+(-8/24)</f>
        <v>42109.819710648146</v>
      </c>
      <c r="T143" s="8">
        <f>(((I143/60)/60)/24)+DATE(1970,1,1)+(-8/24)</f>
        <v>42154.819710648146</v>
      </c>
      <c r="U143">
        <f>INT(T143-S143)</f>
        <v>45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>ROUND((E144/D144)*100,0)</f>
        <v>0</v>
      </c>
      <c r="P144">
        <f>IF(L144&gt;0,ROUND(E144/L144,0),0)</f>
        <v>10</v>
      </c>
      <c r="Q144" t="s">
        <v>8310</v>
      </c>
      <c r="R144" t="s">
        <v>8313</v>
      </c>
      <c r="S144" s="8">
        <f>(((J144/60)/60)/24)+DATE(1970,1,1)+(-8/24)</f>
        <v>41938.559930555552</v>
      </c>
      <c r="T144" s="8">
        <f>(((I144/60)/60)/24)+DATE(1970,1,1)+(-8/24)</f>
        <v>41959.601597222216</v>
      </c>
      <c r="U144">
        <f>INT(T144-S144)</f>
        <v>21</v>
      </c>
    </row>
    <row r="145" spans="1:21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>ROUND((E145/D145)*100,0)</f>
        <v>0</v>
      </c>
      <c r="P145">
        <f>IF(L145&gt;0,ROUND(E145/L145,0),0)</f>
        <v>0</v>
      </c>
      <c r="Q145" t="s">
        <v>8310</v>
      </c>
      <c r="R145" t="s">
        <v>8313</v>
      </c>
      <c r="S145" s="8">
        <f>(((J145/60)/60)/24)+DATE(1970,1,1)+(-8/24)</f>
        <v>42558.730810185189</v>
      </c>
      <c r="T145" s="8">
        <f>(((I145/60)/60)/24)+DATE(1970,1,1)+(-8/24)</f>
        <v>42615.913194444445</v>
      </c>
      <c r="U145">
        <f>INT(T145-S145)</f>
        <v>57</v>
      </c>
    </row>
    <row r="146" spans="1:21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>ROUND((E146/D146)*100,0)</f>
        <v>28</v>
      </c>
      <c r="P146">
        <f>IF(L146&gt;0,ROUND(E146/L146,0),0)</f>
        <v>56</v>
      </c>
      <c r="Q146" t="s">
        <v>8310</v>
      </c>
      <c r="R146" t="s">
        <v>8313</v>
      </c>
      <c r="S146" s="8">
        <f>(((J146/60)/60)/24)+DATE(1970,1,1)+(-8/24)</f>
        <v>42047.429074074076</v>
      </c>
      <c r="T146" s="8">
        <f>(((I146/60)/60)/24)+DATE(1970,1,1)+(-8/24)</f>
        <v>42107.387407407405</v>
      </c>
      <c r="U146">
        <f>INT(T146-S146)</f>
        <v>59</v>
      </c>
    </row>
    <row r="147" spans="1:21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>ROUND((E147/D147)*100,0)</f>
        <v>8</v>
      </c>
      <c r="P147">
        <f>IF(L147&gt;0,ROUND(E147/L147,0),0)</f>
        <v>38</v>
      </c>
      <c r="Q147" t="s">
        <v>8310</v>
      </c>
      <c r="R147" t="s">
        <v>8313</v>
      </c>
      <c r="S147" s="8">
        <f>(((J147/60)/60)/24)+DATE(1970,1,1)+(-8/24)</f>
        <v>42200.208935185183</v>
      </c>
      <c r="T147" s="8">
        <f>(((I147/60)/60)/24)+DATE(1970,1,1)+(-8/24)</f>
        <v>42227.208935185183</v>
      </c>
      <c r="U147">
        <f>INT(T147-S147)</f>
        <v>27</v>
      </c>
    </row>
    <row r="148" spans="1:21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>ROUND((E148/D148)*100,0)</f>
        <v>1</v>
      </c>
      <c r="P148">
        <f>IF(L148&gt;0,ROUND(E148/L148,0),0)</f>
        <v>38</v>
      </c>
      <c r="Q148" t="s">
        <v>8310</v>
      </c>
      <c r="R148" t="s">
        <v>8313</v>
      </c>
      <c r="S148" s="8">
        <f>(((J148/60)/60)/24)+DATE(1970,1,1)+(-8/24)</f>
        <v>42692.682847222219</v>
      </c>
      <c r="T148" s="8">
        <f>(((I148/60)/60)/24)+DATE(1970,1,1)+(-8/24)</f>
        <v>42752.682847222219</v>
      </c>
      <c r="U148">
        <f>INT(T148-S148)</f>
        <v>60</v>
      </c>
    </row>
    <row r="149" spans="1:21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>ROUND((E149/D149)*100,0)</f>
        <v>0</v>
      </c>
      <c r="P149">
        <f>IF(L149&gt;0,ROUND(E149/L149,0),0)</f>
        <v>0</v>
      </c>
      <c r="Q149" t="s">
        <v>8310</v>
      </c>
      <c r="R149" t="s">
        <v>8313</v>
      </c>
      <c r="S149" s="8">
        <f>(((J149/60)/60)/24)+DATE(1970,1,1)+(-8/24)</f>
        <v>41969.434490740743</v>
      </c>
      <c r="T149" s="8">
        <f>(((I149/60)/60)/24)+DATE(1970,1,1)+(-8/24)</f>
        <v>42012.429166666661</v>
      </c>
      <c r="U149">
        <f>INT(T149-S149)</f>
        <v>42</v>
      </c>
    </row>
    <row r="150" spans="1:21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>ROUND((E150/D150)*100,0)</f>
        <v>0</v>
      </c>
      <c r="P150">
        <f>IF(L150&gt;0,ROUND(E150/L150,0),0)</f>
        <v>20</v>
      </c>
      <c r="Q150" t="s">
        <v>8310</v>
      </c>
      <c r="R150" t="s">
        <v>8313</v>
      </c>
      <c r="S150" s="8">
        <f>(((J150/60)/60)/24)+DATE(1970,1,1)+(-8/24)</f>
        <v>42396.948333333326</v>
      </c>
      <c r="T150" s="8">
        <f>(((I150/60)/60)/24)+DATE(1970,1,1)+(-8/24)</f>
        <v>42426.948333333326</v>
      </c>
      <c r="U150">
        <f>INT(T150-S150)</f>
        <v>30</v>
      </c>
    </row>
    <row r="151" spans="1:21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>ROUND((E151/D151)*100,0)</f>
        <v>1</v>
      </c>
      <c r="P151">
        <f>IF(L151&gt;0,ROUND(E151/L151,0),0)</f>
        <v>15</v>
      </c>
      <c r="Q151" t="s">
        <v>8310</v>
      </c>
      <c r="R151" t="s">
        <v>8313</v>
      </c>
      <c r="S151" s="8">
        <f>(((J151/60)/60)/24)+DATE(1970,1,1)+(-8/24)</f>
        <v>41967.838773148142</v>
      </c>
      <c r="T151" s="8">
        <f>(((I151/60)/60)/24)+DATE(1970,1,1)+(-8/24)</f>
        <v>41997.999999999993</v>
      </c>
      <c r="U151">
        <f>INT(T151-S151)</f>
        <v>30</v>
      </c>
    </row>
    <row r="152" spans="1:21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>ROUND((E152/D152)*100,0)</f>
        <v>23</v>
      </c>
      <c r="P152">
        <f>IF(L152&gt;0,ROUND(E152/L152,0),0)</f>
        <v>449</v>
      </c>
      <c r="Q152" t="s">
        <v>8310</v>
      </c>
      <c r="R152" t="s">
        <v>8313</v>
      </c>
      <c r="S152" s="8">
        <f>(((J152/60)/60)/24)+DATE(1970,1,1)+(-8/24)</f>
        <v>42089.82849537037</v>
      </c>
      <c r="T152" s="8">
        <f>(((I152/60)/60)/24)+DATE(1970,1,1)+(-8/24)</f>
        <v>42149.82849537037</v>
      </c>
      <c r="U152">
        <f>INT(T152-S152)</f>
        <v>60</v>
      </c>
    </row>
    <row r="153" spans="1:21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>ROUND((E153/D153)*100,0)</f>
        <v>0</v>
      </c>
      <c r="P153">
        <f>IF(L153&gt;0,ROUND(E153/L153,0),0)</f>
        <v>28</v>
      </c>
      <c r="Q153" t="s">
        <v>8310</v>
      </c>
      <c r="R153" t="s">
        <v>8313</v>
      </c>
      <c r="S153" s="8">
        <f>(((J153/60)/60)/24)+DATE(1970,1,1)+(-8/24)</f>
        <v>42113.217488425922</v>
      </c>
      <c r="T153" s="8">
        <f>(((I153/60)/60)/24)+DATE(1970,1,1)+(-8/24)</f>
        <v>42173.217488425922</v>
      </c>
      <c r="U153">
        <f>INT(T153-S153)</f>
        <v>60</v>
      </c>
    </row>
    <row r="154" spans="1:21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>ROUND((E154/D154)*100,0)</f>
        <v>0</v>
      </c>
      <c r="P154">
        <f>IF(L154&gt;0,ROUND(E154/L154,0),0)</f>
        <v>15</v>
      </c>
      <c r="Q154" t="s">
        <v>8310</v>
      </c>
      <c r="R154" t="s">
        <v>8313</v>
      </c>
      <c r="S154" s="8">
        <f>(((J154/60)/60)/24)+DATE(1970,1,1)+(-8/24)</f>
        <v>41874.744212962964</v>
      </c>
      <c r="T154" s="8">
        <f>(((I154/60)/60)/24)+DATE(1970,1,1)+(-8/24)</f>
        <v>41904.744212962964</v>
      </c>
      <c r="U154">
        <f>INT(T154-S154)</f>
        <v>30</v>
      </c>
    </row>
    <row r="155" spans="1:21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>ROUND((E155/D155)*100,0)</f>
        <v>1</v>
      </c>
      <c r="P155">
        <f>IF(L155&gt;0,ROUND(E155/L155,0),0)</f>
        <v>36</v>
      </c>
      <c r="Q155" t="s">
        <v>8310</v>
      </c>
      <c r="R155" t="s">
        <v>8313</v>
      </c>
      <c r="S155" s="8">
        <f>(((J155/60)/60)/24)+DATE(1970,1,1)+(-8/24)</f>
        <v>41933.252824074072</v>
      </c>
      <c r="T155" s="8">
        <f>(((I155/60)/60)/24)+DATE(1970,1,1)+(-8/24)</f>
        <v>41975.294490740744</v>
      </c>
      <c r="U155">
        <f>INT(T155-S155)</f>
        <v>42</v>
      </c>
    </row>
    <row r="156" spans="1:21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>ROUND((E156/D156)*100,0)</f>
        <v>3</v>
      </c>
      <c r="P156">
        <f>IF(L156&gt;0,ROUND(E156/L156,0),0)</f>
        <v>13</v>
      </c>
      <c r="Q156" t="s">
        <v>8310</v>
      </c>
      <c r="R156" t="s">
        <v>8313</v>
      </c>
      <c r="S156" s="8">
        <f>(((J156/60)/60)/24)+DATE(1970,1,1)+(-8/24)</f>
        <v>42115.214062499996</v>
      </c>
      <c r="T156" s="8">
        <f>(((I156/60)/60)/24)+DATE(1970,1,1)+(-8/24)</f>
        <v>42158.214062499996</v>
      </c>
      <c r="U156">
        <f>INT(T156-S156)</f>
        <v>43</v>
      </c>
    </row>
    <row r="157" spans="1:21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>ROUND((E157/D157)*100,0)</f>
        <v>0</v>
      </c>
      <c r="P157">
        <f>IF(L157&gt;0,ROUND(E157/L157,0),0)</f>
        <v>20</v>
      </c>
      <c r="Q157" t="s">
        <v>8310</v>
      </c>
      <c r="R157" t="s">
        <v>8313</v>
      </c>
      <c r="S157" s="8">
        <f>(((J157/60)/60)/24)+DATE(1970,1,1)+(-8/24)</f>
        <v>42168.226099537038</v>
      </c>
      <c r="T157" s="8">
        <f>(((I157/60)/60)/24)+DATE(1970,1,1)+(-8/24)</f>
        <v>42208.226099537038</v>
      </c>
      <c r="U157">
        <f>INT(T157-S157)</f>
        <v>40</v>
      </c>
    </row>
    <row r="158" spans="1:21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>ROUND((E158/D158)*100,0)</f>
        <v>5</v>
      </c>
      <c r="P158">
        <f>IF(L158&gt;0,ROUND(E158/L158,0),0)</f>
        <v>119</v>
      </c>
      <c r="Q158" t="s">
        <v>8310</v>
      </c>
      <c r="R158" t="s">
        <v>8313</v>
      </c>
      <c r="S158" s="8">
        <f>(((J158/60)/60)/24)+DATE(1970,1,1)+(-8/24)</f>
        <v>41793.791620370372</v>
      </c>
      <c r="T158" s="8">
        <f>(((I158/60)/60)/24)+DATE(1970,1,1)+(-8/24)</f>
        <v>41853.791620370372</v>
      </c>
      <c r="U158">
        <f>INT(T158-S158)</f>
        <v>60</v>
      </c>
    </row>
    <row r="159" spans="1:21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>ROUND((E159/D159)*100,0)</f>
        <v>0</v>
      </c>
      <c r="P159">
        <f>IF(L159&gt;0,ROUND(E159/L159,0),0)</f>
        <v>4</v>
      </c>
      <c r="Q159" t="s">
        <v>8310</v>
      </c>
      <c r="R159" t="s">
        <v>8313</v>
      </c>
      <c r="S159" s="8">
        <f>(((J159/60)/60)/24)+DATE(1970,1,1)+(-8/24)</f>
        <v>42396.578379629624</v>
      </c>
      <c r="T159" s="8">
        <f>(((I159/60)/60)/24)+DATE(1970,1,1)+(-8/24)</f>
        <v>42426.578379629624</v>
      </c>
      <c r="U159">
        <f>INT(T159-S159)</f>
        <v>30</v>
      </c>
    </row>
    <row r="160" spans="1:21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>ROUND((E160/D160)*100,0)</f>
        <v>0</v>
      </c>
      <c r="P160">
        <f>IF(L160&gt;0,ROUND(E160/L160,0),0)</f>
        <v>0</v>
      </c>
      <c r="Q160" t="s">
        <v>8310</v>
      </c>
      <c r="R160" t="s">
        <v>8313</v>
      </c>
      <c r="S160" s="8">
        <f>(((J160/60)/60)/24)+DATE(1970,1,1)+(-8/24)</f>
        <v>41903.743379629625</v>
      </c>
      <c r="T160" s="8">
        <f>(((I160/60)/60)/24)+DATE(1970,1,1)+(-8/24)</f>
        <v>41933.743379629625</v>
      </c>
      <c r="U160">
        <f>INT(T160-S160)</f>
        <v>30</v>
      </c>
    </row>
    <row r="161" spans="1:21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>ROUND((E161/D161)*100,0)</f>
        <v>0</v>
      </c>
      <c r="P161">
        <f>IF(L161&gt;0,ROUND(E161/L161,0),0)</f>
        <v>10</v>
      </c>
      <c r="Q161" t="s">
        <v>8310</v>
      </c>
      <c r="R161" t="s">
        <v>8313</v>
      </c>
      <c r="S161" s="8">
        <f>(((J161/60)/60)/24)+DATE(1970,1,1)+(-8/24)</f>
        <v>42514.101215277777</v>
      </c>
      <c r="T161" s="8">
        <f>(((I161/60)/60)/24)+DATE(1970,1,1)+(-8/24)</f>
        <v>42554.101215277777</v>
      </c>
      <c r="U161">
        <f>INT(T161-S161)</f>
        <v>40</v>
      </c>
    </row>
    <row r="162" spans="1:21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>ROUND((E162/D162)*100,0)</f>
        <v>0</v>
      </c>
      <c r="P162">
        <f>IF(L162&gt;0,ROUND(E162/L162,0),0)</f>
        <v>0</v>
      </c>
      <c r="Q162" t="s">
        <v>8310</v>
      </c>
      <c r="R162" t="s">
        <v>8314</v>
      </c>
      <c r="S162" s="8">
        <f>(((J162/60)/60)/24)+DATE(1970,1,1)+(-8/24)</f>
        <v>42171.579756944448</v>
      </c>
      <c r="T162" s="8">
        <f>(((I162/60)/60)/24)+DATE(1970,1,1)+(-8/24)</f>
        <v>42231.579756944448</v>
      </c>
      <c r="U162">
        <f>INT(T162-S162)</f>
        <v>60</v>
      </c>
    </row>
    <row r="163" spans="1:21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>ROUND((E163/D163)*100,0)</f>
        <v>0</v>
      </c>
      <c r="P163">
        <f>IF(L163&gt;0,ROUND(E163/L163,0),0)</f>
        <v>5</v>
      </c>
      <c r="Q163" t="s">
        <v>8310</v>
      </c>
      <c r="R163" t="s">
        <v>8314</v>
      </c>
      <c r="S163" s="8">
        <f>(((J163/60)/60)/24)+DATE(1970,1,1)+(-8/24)</f>
        <v>41792.354108796295</v>
      </c>
      <c r="T163" s="8">
        <f>(((I163/60)/60)/24)+DATE(1970,1,1)+(-8/24)</f>
        <v>41822.354108796295</v>
      </c>
      <c r="U163">
        <f>INT(T163-S163)</f>
        <v>30</v>
      </c>
    </row>
    <row r="164" spans="1:21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>ROUND((E164/D164)*100,0)</f>
        <v>16</v>
      </c>
      <c r="P164">
        <f>IF(L164&gt;0,ROUND(E164/L164,0),0)</f>
        <v>44</v>
      </c>
      <c r="Q164" t="s">
        <v>8310</v>
      </c>
      <c r="R164" t="s">
        <v>8314</v>
      </c>
      <c r="S164" s="8">
        <f>(((J164/60)/60)/24)+DATE(1970,1,1)+(-8/24)</f>
        <v>41834.79347222222</v>
      </c>
      <c r="T164" s="8">
        <f>(((I164/60)/60)/24)+DATE(1970,1,1)+(-8/24)</f>
        <v>41867.654166666667</v>
      </c>
      <c r="U164">
        <f>INT(T164-S164)</f>
        <v>32</v>
      </c>
    </row>
    <row r="165" spans="1:21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>ROUND((E165/D165)*100,0)</f>
        <v>0</v>
      </c>
      <c r="P165">
        <f>IF(L165&gt;0,ROUND(E165/L165,0),0)</f>
        <v>0</v>
      </c>
      <c r="Q165" t="s">
        <v>8310</v>
      </c>
      <c r="R165" t="s">
        <v>8314</v>
      </c>
      <c r="S165" s="8">
        <f>(((J165/60)/60)/24)+DATE(1970,1,1)+(-8/24)</f>
        <v>42243.627939814811</v>
      </c>
      <c r="T165" s="8">
        <f>(((I165/60)/60)/24)+DATE(1970,1,1)+(-8/24)</f>
        <v>42277.666666666664</v>
      </c>
      <c r="U165">
        <f>INT(T165-S165)</f>
        <v>34</v>
      </c>
    </row>
    <row r="166" spans="1:21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>ROUND((E166/D166)*100,0)</f>
        <v>1</v>
      </c>
      <c r="P166">
        <f>IF(L166&gt;0,ROUND(E166/L166,0),0)</f>
        <v>91</v>
      </c>
      <c r="Q166" t="s">
        <v>8310</v>
      </c>
      <c r="R166" t="s">
        <v>8314</v>
      </c>
      <c r="S166" s="8">
        <f>(((J166/60)/60)/24)+DATE(1970,1,1)+(-8/24)</f>
        <v>41841.429409722223</v>
      </c>
      <c r="T166" s="8">
        <f>(((I166/60)/60)/24)+DATE(1970,1,1)+(-8/24)</f>
        <v>41901.429409722223</v>
      </c>
      <c r="U166">
        <f>INT(T166-S166)</f>
        <v>60</v>
      </c>
    </row>
    <row r="167" spans="1:21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>ROUND((E167/D167)*100,0)</f>
        <v>0</v>
      </c>
      <c r="P167">
        <f>IF(L167&gt;0,ROUND(E167/L167,0),0)</f>
        <v>0</v>
      </c>
      <c r="Q167" t="s">
        <v>8310</v>
      </c>
      <c r="R167" t="s">
        <v>8314</v>
      </c>
      <c r="S167" s="8">
        <f>(((J167/60)/60)/24)+DATE(1970,1,1)+(-8/24)</f>
        <v>42351.325509259252</v>
      </c>
      <c r="T167" s="8">
        <f>(((I167/60)/60)/24)+DATE(1970,1,1)+(-8/24)</f>
        <v>42381.325509259252</v>
      </c>
      <c r="U167">
        <f>INT(T167-S167)</f>
        <v>30</v>
      </c>
    </row>
    <row r="168" spans="1:21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>ROUND((E168/D168)*100,0)</f>
        <v>60</v>
      </c>
      <c r="P168">
        <f>IF(L168&gt;0,ROUND(E168/L168,0),0)</f>
        <v>3000</v>
      </c>
      <c r="Q168" t="s">
        <v>8310</v>
      </c>
      <c r="R168" t="s">
        <v>8314</v>
      </c>
      <c r="S168" s="8">
        <f>(((J168/60)/60)/24)+DATE(1970,1,1)+(-8/24)</f>
        <v>42720.742615740739</v>
      </c>
      <c r="T168" s="8">
        <f>(((I168/60)/60)/24)+DATE(1970,1,1)+(-8/24)</f>
        <v>42750.742615740739</v>
      </c>
      <c r="U168">
        <f>INT(T168-S168)</f>
        <v>30</v>
      </c>
    </row>
    <row r="169" spans="1:21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>ROUND((E169/D169)*100,0)</f>
        <v>0</v>
      </c>
      <c r="P169">
        <f>IF(L169&gt;0,ROUND(E169/L169,0),0)</f>
        <v>6</v>
      </c>
      <c r="Q169" t="s">
        <v>8310</v>
      </c>
      <c r="R169" t="s">
        <v>8314</v>
      </c>
      <c r="S169" s="8">
        <f>(((J169/60)/60)/24)+DATE(1970,1,1)+(-8/24)</f>
        <v>42160.594155092585</v>
      </c>
      <c r="T169" s="8">
        <f>(((I169/60)/60)/24)+DATE(1970,1,1)+(-8/24)</f>
        <v>42220.594155092585</v>
      </c>
      <c r="U169">
        <f>INT(T169-S169)</f>
        <v>60</v>
      </c>
    </row>
    <row r="170" spans="1:21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>ROUND((E170/D170)*100,0)</f>
        <v>4</v>
      </c>
      <c r="P170">
        <f>IF(L170&gt;0,ROUND(E170/L170,0),0)</f>
        <v>108</v>
      </c>
      <c r="Q170" t="s">
        <v>8310</v>
      </c>
      <c r="R170" t="s">
        <v>8314</v>
      </c>
      <c r="S170" s="8">
        <f>(((J170/60)/60)/24)+DATE(1970,1,1)+(-8/24)</f>
        <v>42052.501967592594</v>
      </c>
      <c r="T170" s="8">
        <f>(((I170/60)/60)/24)+DATE(1970,1,1)+(-8/24)</f>
        <v>42082.460300925923</v>
      </c>
      <c r="U170">
        <f>INT(T170-S170)</f>
        <v>29</v>
      </c>
    </row>
    <row r="171" spans="1:21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>ROUND((E171/D171)*100,0)</f>
        <v>22</v>
      </c>
      <c r="P171">
        <f>IF(L171&gt;0,ROUND(E171/L171,0),0)</f>
        <v>56</v>
      </c>
      <c r="Q171" t="s">
        <v>8310</v>
      </c>
      <c r="R171" t="s">
        <v>8314</v>
      </c>
      <c r="S171" s="8">
        <f>(((J171/60)/60)/24)+DATE(1970,1,1)+(-8/24)</f>
        <v>41900.171979166662</v>
      </c>
      <c r="T171" s="8">
        <f>(((I171/60)/60)/24)+DATE(1970,1,1)+(-8/24)</f>
        <v>41930.171979166662</v>
      </c>
      <c r="U171">
        <f>INT(T171-S171)</f>
        <v>30</v>
      </c>
    </row>
    <row r="172" spans="1:21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>ROUND((E172/D172)*100,0)</f>
        <v>3</v>
      </c>
      <c r="P172">
        <f>IF(L172&gt;0,ROUND(E172/L172,0),0)</f>
        <v>33</v>
      </c>
      <c r="Q172" t="s">
        <v>8310</v>
      </c>
      <c r="R172" t="s">
        <v>8314</v>
      </c>
      <c r="S172" s="8">
        <f>(((J172/60)/60)/24)+DATE(1970,1,1)+(-8/24)</f>
        <v>42216.644479166665</v>
      </c>
      <c r="T172" s="8">
        <f>(((I172/60)/60)/24)+DATE(1970,1,1)+(-8/24)</f>
        <v>42245.894444444442</v>
      </c>
      <c r="U172">
        <f>INT(T172-S172)</f>
        <v>29</v>
      </c>
    </row>
    <row r="173" spans="1:21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>ROUND((E173/D173)*100,0)</f>
        <v>0</v>
      </c>
      <c r="P173">
        <f>IF(L173&gt;0,ROUND(E173/L173,0),0)</f>
        <v>1</v>
      </c>
      <c r="Q173" t="s">
        <v>8310</v>
      </c>
      <c r="R173" t="s">
        <v>8314</v>
      </c>
      <c r="S173" s="8">
        <f>(((J173/60)/60)/24)+DATE(1970,1,1)+(-8/24)</f>
        <v>42533.847384259258</v>
      </c>
      <c r="T173" s="8">
        <f>(((I173/60)/60)/24)+DATE(1970,1,1)+(-8/24)</f>
        <v>42593.847384259258</v>
      </c>
      <c r="U173">
        <f>INT(T173-S173)</f>
        <v>60</v>
      </c>
    </row>
    <row r="174" spans="1:21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>ROUND((E174/D174)*100,0)</f>
        <v>0</v>
      </c>
      <c r="P174">
        <f>IF(L174&gt;0,ROUND(E174/L174,0),0)</f>
        <v>0</v>
      </c>
      <c r="Q174" t="s">
        <v>8310</v>
      </c>
      <c r="R174" t="s">
        <v>8314</v>
      </c>
      <c r="S174" s="8">
        <f>(((J174/60)/60)/24)+DATE(1970,1,1)+(-8/24)</f>
        <v>42047.061608796292</v>
      </c>
      <c r="T174" s="8">
        <f>(((I174/60)/60)/24)+DATE(1970,1,1)+(-8/24)</f>
        <v>42082.01994212962</v>
      </c>
      <c r="U174">
        <f>INT(T174-S174)</f>
        <v>34</v>
      </c>
    </row>
    <row r="175" spans="1:21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>ROUND((E175/D175)*100,0)</f>
        <v>0</v>
      </c>
      <c r="P175">
        <f>IF(L175&gt;0,ROUND(E175/L175,0),0)</f>
        <v>0</v>
      </c>
      <c r="Q175" t="s">
        <v>8310</v>
      </c>
      <c r="R175" t="s">
        <v>8314</v>
      </c>
      <c r="S175" s="8">
        <f>(((J175/60)/60)/24)+DATE(1970,1,1)+(-8/24)</f>
        <v>42033.239675925921</v>
      </c>
      <c r="T175" s="8">
        <f>(((I175/60)/60)/24)+DATE(1970,1,1)+(-8/24)</f>
        <v>42063.239675925921</v>
      </c>
      <c r="U175">
        <f>INT(T175-S175)</f>
        <v>30</v>
      </c>
    </row>
    <row r="176" spans="1:21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>ROUND((E176/D176)*100,0)</f>
        <v>0</v>
      </c>
      <c r="P176">
        <f>IF(L176&gt;0,ROUND(E176/L176,0),0)</f>
        <v>0</v>
      </c>
      <c r="Q176" t="s">
        <v>8310</v>
      </c>
      <c r="R176" t="s">
        <v>8314</v>
      </c>
      <c r="S176" s="8">
        <f>(((J176/60)/60)/24)+DATE(1970,1,1)+(-8/24)</f>
        <v>42072.42564814815</v>
      </c>
      <c r="T176" s="8">
        <f>(((I176/60)/60)/24)+DATE(1970,1,1)+(-8/24)</f>
        <v>42132.42564814815</v>
      </c>
      <c r="U176">
        <f>INT(T176-S176)</f>
        <v>60</v>
      </c>
    </row>
    <row r="177" spans="1:21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>ROUND((E177/D177)*100,0)</f>
        <v>6</v>
      </c>
      <c r="P177">
        <f>IF(L177&gt;0,ROUND(E177/L177,0),0)</f>
        <v>50</v>
      </c>
      <c r="Q177" t="s">
        <v>8310</v>
      </c>
      <c r="R177" t="s">
        <v>8314</v>
      </c>
      <c r="S177" s="8">
        <f>(((J177/60)/60)/24)+DATE(1970,1,1)+(-8/24)</f>
        <v>41855.444571759253</v>
      </c>
      <c r="T177" s="8">
        <f>(((I177/60)/60)/24)+DATE(1970,1,1)+(-8/24)</f>
        <v>41880.444571759253</v>
      </c>
      <c r="U177">
        <f>INT(T177-S177)</f>
        <v>25</v>
      </c>
    </row>
    <row r="178" spans="1:21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>ROUND((E178/D178)*100,0)</f>
        <v>0</v>
      </c>
      <c r="P178">
        <f>IF(L178&gt;0,ROUND(E178/L178,0),0)</f>
        <v>0</v>
      </c>
      <c r="Q178" t="s">
        <v>8310</v>
      </c>
      <c r="R178" t="s">
        <v>8314</v>
      </c>
      <c r="S178" s="8">
        <f>(((J178/60)/60)/24)+DATE(1970,1,1)+(-8/24)</f>
        <v>42191.490729166668</v>
      </c>
      <c r="T178" s="8">
        <f>(((I178/60)/60)/24)+DATE(1970,1,1)+(-8/24)</f>
        <v>42221.490729166668</v>
      </c>
      <c r="U178">
        <f>INT(T178-S178)</f>
        <v>30</v>
      </c>
    </row>
    <row r="179" spans="1:21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>ROUND((E179/D179)*100,0)</f>
        <v>40</v>
      </c>
      <c r="P179">
        <f>IF(L179&gt;0,ROUND(E179/L179,0),0)</f>
        <v>26</v>
      </c>
      <c r="Q179" t="s">
        <v>8310</v>
      </c>
      <c r="R179" t="s">
        <v>8314</v>
      </c>
      <c r="S179" s="8">
        <f>(((J179/60)/60)/24)+DATE(1970,1,1)+(-8/24)</f>
        <v>42069.714421296296</v>
      </c>
      <c r="T179" s="8">
        <f>(((I179/60)/60)/24)+DATE(1970,1,1)+(-8/24)</f>
        <v>42086.672754629624</v>
      </c>
      <c r="U179">
        <f>INT(T179-S179)</f>
        <v>16</v>
      </c>
    </row>
    <row r="180" spans="1:21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>ROUND((E180/D180)*100,0)</f>
        <v>0</v>
      </c>
      <c r="P180">
        <f>IF(L180&gt;0,ROUND(E180/L180,0),0)</f>
        <v>0</v>
      </c>
      <c r="Q180" t="s">
        <v>8310</v>
      </c>
      <c r="R180" t="s">
        <v>8314</v>
      </c>
      <c r="S180" s="8">
        <f>(((J180/60)/60)/24)+DATE(1970,1,1)+(-8/24)</f>
        <v>42304.622048611105</v>
      </c>
      <c r="T180" s="8">
        <f>(((I180/60)/60)/24)+DATE(1970,1,1)+(-8/24)</f>
        <v>42334.663715277777</v>
      </c>
      <c r="U180">
        <f>INT(T180-S180)</f>
        <v>30</v>
      </c>
    </row>
    <row r="181" spans="1:21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>ROUND((E181/D181)*100,0)</f>
        <v>20</v>
      </c>
      <c r="P181">
        <f>IF(L181&gt;0,ROUND(E181/L181,0),0)</f>
        <v>100</v>
      </c>
      <c r="Q181" t="s">
        <v>8310</v>
      </c>
      <c r="R181" t="s">
        <v>8314</v>
      </c>
      <c r="S181" s="8">
        <f>(((J181/60)/60)/24)+DATE(1970,1,1)+(-8/24)</f>
        <v>42402.747164351851</v>
      </c>
      <c r="T181" s="8">
        <f>(((I181/60)/60)/24)+DATE(1970,1,1)+(-8/24)</f>
        <v>42432.747164351851</v>
      </c>
      <c r="U181">
        <f>INT(T181-S181)</f>
        <v>30</v>
      </c>
    </row>
    <row r="182" spans="1:21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>ROUND((E182/D182)*100,0)</f>
        <v>33</v>
      </c>
      <c r="P182">
        <f>IF(L182&gt;0,ROUND(E182/L182,0),0)</f>
        <v>31</v>
      </c>
      <c r="Q182" t="s">
        <v>8310</v>
      </c>
      <c r="R182" t="s">
        <v>8314</v>
      </c>
      <c r="S182" s="8">
        <f>(((J182/60)/60)/24)+DATE(1970,1,1)+(-8/24)</f>
        <v>42067.657905092587</v>
      </c>
      <c r="T182" s="8">
        <f>(((I182/60)/60)/24)+DATE(1970,1,1)+(-8/24)</f>
        <v>42107.458333333336</v>
      </c>
      <c r="U182">
        <f>INT(T182-S182)</f>
        <v>39</v>
      </c>
    </row>
    <row r="183" spans="1:21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>ROUND((E183/D183)*100,0)</f>
        <v>21</v>
      </c>
      <c r="P183">
        <f>IF(L183&gt;0,ROUND(E183/L183,0),0)</f>
        <v>181</v>
      </c>
      <c r="Q183" t="s">
        <v>8310</v>
      </c>
      <c r="R183" t="s">
        <v>8314</v>
      </c>
      <c r="S183" s="8">
        <f>(((J183/60)/60)/24)+DATE(1970,1,1)+(-8/24)</f>
        <v>42147.408506944441</v>
      </c>
      <c r="T183" s="8">
        <f>(((I183/60)/60)/24)+DATE(1970,1,1)+(-8/24)</f>
        <v>42177.408506944441</v>
      </c>
      <c r="U183">
        <f>INT(T183-S183)</f>
        <v>30</v>
      </c>
    </row>
    <row r="184" spans="1:21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>ROUND((E184/D184)*100,0)</f>
        <v>0</v>
      </c>
      <c r="P184">
        <f>IF(L184&gt;0,ROUND(E184/L184,0),0)</f>
        <v>0</v>
      </c>
      <c r="Q184" t="s">
        <v>8310</v>
      </c>
      <c r="R184" t="s">
        <v>8314</v>
      </c>
      <c r="S184" s="8">
        <f>(((J184/60)/60)/24)+DATE(1970,1,1)+(-8/24)</f>
        <v>42711.678611111107</v>
      </c>
      <c r="T184" s="8">
        <f>(((I184/60)/60)/24)+DATE(1970,1,1)+(-8/24)</f>
        <v>42741.678611111107</v>
      </c>
      <c r="U184">
        <f>INT(T184-S184)</f>
        <v>30</v>
      </c>
    </row>
    <row r="185" spans="1:21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>ROUND((E185/D185)*100,0)</f>
        <v>36</v>
      </c>
      <c r="P185">
        <f>IF(L185&gt;0,ROUND(E185/L185,0),0)</f>
        <v>374</v>
      </c>
      <c r="Q185" t="s">
        <v>8310</v>
      </c>
      <c r="R185" t="s">
        <v>8314</v>
      </c>
      <c r="S185" s="8">
        <f>(((J185/60)/60)/24)+DATE(1970,1,1)+(-8/24)</f>
        <v>41939.476967592593</v>
      </c>
      <c r="T185" s="8">
        <f>(((I185/60)/60)/24)+DATE(1970,1,1)+(-8/24)</f>
        <v>41969.518634259257</v>
      </c>
      <c r="U185">
        <f>INT(T185-S185)</f>
        <v>30</v>
      </c>
    </row>
    <row r="186" spans="1:21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>ROUND((E186/D186)*100,0)</f>
        <v>3</v>
      </c>
      <c r="P186">
        <f>IF(L186&gt;0,ROUND(E186/L186,0),0)</f>
        <v>26</v>
      </c>
      <c r="Q186" t="s">
        <v>8310</v>
      </c>
      <c r="R186" t="s">
        <v>8314</v>
      </c>
      <c r="S186" s="8">
        <f>(((J186/60)/60)/24)+DATE(1970,1,1)+(-8/24)</f>
        <v>41825.45789351852</v>
      </c>
      <c r="T186" s="8">
        <f>(((I186/60)/60)/24)+DATE(1970,1,1)+(-8/24)</f>
        <v>41882.832638888889</v>
      </c>
      <c r="U186">
        <f>INT(T186-S186)</f>
        <v>57</v>
      </c>
    </row>
    <row r="187" spans="1:21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>ROUND((E187/D187)*100,0)</f>
        <v>6</v>
      </c>
      <c r="P187">
        <f>IF(L187&gt;0,ROUND(E187/L187,0),0)</f>
        <v>220</v>
      </c>
      <c r="Q187" t="s">
        <v>8310</v>
      </c>
      <c r="R187" t="s">
        <v>8314</v>
      </c>
      <c r="S187" s="8">
        <f>(((J187/60)/60)/24)+DATE(1970,1,1)+(-8/24)</f>
        <v>42570.577997685185</v>
      </c>
      <c r="T187" s="8">
        <f>(((I187/60)/60)/24)+DATE(1970,1,1)+(-8/24)</f>
        <v>42600.577997685185</v>
      </c>
      <c r="U187">
        <f>INT(T187-S187)</f>
        <v>30</v>
      </c>
    </row>
    <row r="188" spans="1:21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>ROUND((E188/D188)*100,0)</f>
        <v>0</v>
      </c>
      <c r="P188">
        <f>IF(L188&gt;0,ROUND(E188/L188,0),0)</f>
        <v>0</v>
      </c>
      <c r="Q188" t="s">
        <v>8310</v>
      </c>
      <c r="R188" t="s">
        <v>8314</v>
      </c>
      <c r="S188" s="8">
        <f>(((J188/60)/60)/24)+DATE(1970,1,1)+(-8/24)</f>
        <v>42767.479560185187</v>
      </c>
      <c r="T188" s="8">
        <f>(((I188/60)/60)/24)+DATE(1970,1,1)+(-8/24)</f>
        <v>42797.499999999993</v>
      </c>
      <c r="U188">
        <f>INT(T188-S188)</f>
        <v>30</v>
      </c>
    </row>
    <row r="189" spans="1:21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>ROUND((E189/D189)*100,0)</f>
        <v>16</v>
      </c>
      <c r="P189">
        <f>IF(L189&gt;0,ROUND(E189/L189,0),0)</f>
        <v>160</v>
      </c>
      <c r="Q189" t="s">
        <v>8310</v>
      </c>
      <c r="R189" t="s">
        <v>8314</v>
      </c>
      <c r="S189" s="8">
        <f>(((J189/60)/60)/24)+DATE(1970,1,1)+(-8/24)</f>
        <v>42181.90112268518</v>
      </c>
      <c r="T189" s="8">
        <f>(((I189/60)/60)/24)+DATE(1970,1,1)+(-8/24)</f>
        <v>42205.957638888889</v>
      </c>
      <c r="U189">
        <f>INT(T189-S189)</f>
        <v>24</v>
      </c>
    </row>
    <row r="190" spans="1:21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>ROUND((E190/D190)*100,0)</f>
        <v>0</v>
      </c>
      <c r="P190">
        <f>IF(L190&gt;0,ROUND(E190/L190,0),0)</f>
        <v>0</v>
      </c>
      <c r="Q190" t="s">
        <v>8310</v>
      </c>
      <c r="R190" t="s">
        <v>8314</v>
      </c>
      <c r="S190" s="8">
        <f>(((J190/60)/60)/24)+DATE(1970,1,1)+(-8/24)</f>
        <v>41856.849710648145</v>
      </c>
      <c r="T190" s="8">
        <f>(((I190/60)/60)/24)+DATE(1970,1,1)+(-8/24)</f>
        <v>41886.849710648145</v>
      </c>
      <c r="U190">
        <f>INT(T190-S190)</f>
        <v>30</v>
      </c>
    </row>
    <row r="191" spans="1:21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>ROUND((E191/D191)*100,0)</f>
        <v>0</v>
      </c>
      <c r="P191">
        <f>IF(L191&gt;0,ROUND(E191/L191,0),0)</f>
        <v>69</v>
      </c>
      <c r="Q191" t="s">
        <v>8310</v>
      </c>
      <c r="R191" t="s">
        <v>8314</v>
      </c>
      <c r="S191" s="8">
        <f>(((J191/60)/60)/24)+DATE(1970,1,1)+(-8/24)</f>
        <v>42556.357372685183</v>
      </c>
      <c r="T191" s="8">
        <f>(((I191/60)/60)/24)+DATE(1970,1,1)+(-8/24)</f>
        <v>42616.357372685183</v>
      </c>
      <c r="U191">
        <f>INT(T191-S191)</f>
        <v>60</v>
      </c>
    </row>
    <row r="192" spans="1:21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>ROUND((E192/D192)*100,0)</f>
        <v>0</v>
      </c>
      <c r="P192">
        <f>IF(L192&gt;0,ROUND(E192/L192,0),0)</f>
        <v>50</v>
      </c>
      <c r="Q192" t="s">
        <v>8310</v>
      </c>
      <c r="R192" t="s">
        <v>8314</v>
      </c>
      <c r="S192" s="8">
        <f>(((J192/60)/60)/24)+DATE(1970,1,1)+(-8/24)</f>
        <v>42527.317662037036</v>
      </c>
      <c r="T192" s="8">
        <f>(((I192/60)/60)/24)+DATE(1970,1,1)+(-8/24)</f>
        <v>42537.317662037036</v>
      </c>
      <c r="U192">
        <f>INT(T192-S192)</f>
        <v>10</v>
      </c>
    </row>
    <row r="193" spans="1:21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>ROUND((E193/D193)*100,0)</f>
        <v>5</v>
      </c>
      <c r="P193">
        <f>IF(L193&gt;0,ROUND(E193/L193,0),0)</f>
        <v>83</v>
      </c>
      <c r="Q193" t="s">
        <v>8310</v>
      </c>
      <c r="R193" t="s">
        <v>8314</v>
      </c>
      <c r="S193" s="8">
        <f>(((J193/60)/60)/24)+DATE(1970,1,1)+(-8/24)</f>
        <v>42239.108078703699</v>
      </c>
      <c r="T193" s="8">
        <f>(((I193/60)/60)/24)+DATE(1970,1,1)+(-8/24)</f>
        <v>42279.108078703699</v>
      </c>
      <c r="U193">
        <f>INT(T193-S193)</f>
        <v>40</v>
      </c>
    </row>
    <row r="194" spans="1:21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>ROUND((E194/D194)*100,0)</f>
        <v>0</v>
      </c>
      <c r="P194">
        <f>IF(L194&gt;0,ROUND(E194/L194,0),0)</f>
        <v>6</v>
      </c>
      <c r="Q194" t="s">
        <v>8310</v>
      </c>
      <c r="R194" t="s">
        <v>8314</v>
      </c>
      <c r="S194" s="8">
        <f>(((J194/60)/60)/24)+DATE(1970,1,1)+(-8/24)</f>
        <v>41899.458703703705</v>
      </c>
      <c r="T194" s="8">
        <f>(((I194/60)/60)/24)+DATE(1970,1,1)+(-8/24)</f>
        <v>41929.458703703705</v>
      </c>
      <c r="U194">
        <f>INT(T194-S194)</f>
        <v>30</v>
      </c>
    </row>
    <row r="195" spans="1:21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>ROUND((E195/D195)*100,0)</f>
        <v>0</v>
      </c>
      <c r="P195">
        <f>IF(L195&gt;0,ROUND(E195/L195,0),0)</f>
        <v>0</v>
      </c>
      <c r="Q195" t="s">
        <v>8310</v>
      </c>
      <c r="R195" t="s">
        <v>8314</v>
      </c>
      <c r="S195" s="8">
        <f>(((J195/60)/60)/24)+DATE(1970,1,1)+(-8/24)</f>
        <v>41911.601458333331</v>
      </c>
      <c r="T195" s="8">
        <f>(((I195/60)/60)/24)+DATE(1970,1,1)+(-8/24)</f>
        <v>41971.643124999995</v>
      </c>
      <c r="U195">
        <f>INT(T195-S195)</f>
        <v>60</v>
      </c>
    </row>
    <row r="196" spans="1:21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>ROUND((E196/D196)*100,0)</f>
        <v>0</v>
      </c>
      <c r="P196">
        <f>IF(L196&gt;0,ROUND(E196/L196,0),0)</f>
        <v>1</v>
      </c>
      <c r="Q196" t="s">
        <v>8310</v>
      </c>
      <c r="R196" t="s">
        <v>8314</v>
      </c>
      <c r="S196" s="8">
        <f>(((J196/60)/60)/24)+DATE(1970,1,1)+(-8/24)</f>
        <v>42375.663553240738</v>
      </c>
      <c r="T196" s="8">
        <f>(((I196/60)/60)/24)+DATE(1970,1,1)+(-8/24)</f>
        <v>42435.663553240738</v>
      </c>
      <c r="U196">
        <f>INT(T196-S196)</f>
        <v>60</v>
      </c>
    </row>
    <row r="197" spans="1:21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>ROUND((E197/D197)*100,0)</f>
        <v>0</v>
      </c>
      <c r="P197">
        <f>IF(L197&gt;0,ROUND(E197/L197,0),0)</f>
        <v>0</v>
      </c>
      <c r="Q197" t="s">
        <v>8310</v>
      </c>
      <c r="R197" t="s">
        <v>8314</v>
      </c>
      <c r="S197" s="8">
        <f>(((J197/60)/60)/24)+DATE(1970,1,1)+(-8/24)</f>
        <v>42135.337175925924</v>
      </c>
      <c r="T197" s="8">
        <f>(((I197/60)/60)/24)+DATE(1970,1,1)+(-8/24)</f>
        <v>42195.337175925924</v>
      </c>
      <c r="U197">
        <f>INT(T197-S197)</f>
        <v>60</v>
      </c>
    </row>
    <row r="198" spans="1:21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>ROUND((E198/D198)*100,0)</f>
        <v>42</v>
      </c>
      <c r="P198">
        <f>IF(L198&gt;0,ROUND(E198/L198,0),0)</f>
        <v>77</v>
      </c>
      <c r="Q198" t="s">
        <v>8310</v>
      </c>
      <c r="R198" t="s">
        <v>8314</v>
      </c>
      <c r="S198" s="8">
        <f>(((J198/60)/60)/24)+DATE(1970,1,1)+(-8/24)</f>
        <v>42259.209467592591</v>
      </c>
      <c r="T198" s="8">
        <f>(((I198/60)/60)/24)+DATE(1970,1,1)+(-8/24)</f>
        <v>42287.541666666664</v>
      </c>
      <c r="U198">
        <f>INT(T198-S198)</f>
        <v>28</v>
      </c>
    </row>
    <row r="199" spans="1:21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>ROUND((E199/D199)*100,0)</f>
        <v>10</v>
      </c>
      <c r="P199">
        <f>IF(L199&gt;0,ROUND(E199/L199,0),0)</f>
        <v>33</v>
      </c>
      <c r="Q199" t="s">
        <v>8310</v>
      </c>
      <c r="R199" t="s">
        <v>8314</v>
      </c>
      <c r="S199" s="8">
        <f>(((J199/60)/60)/24)+DATE(1970,1,1)+(-8/24)</f>
        <v>42741.515046296299</v>
      </c>
      <c r="T199" s="8">
        <f>(((I199/60)/60)/24)+DATE(1970,1,1)+(-8/24)</f>
        <v>42783.541666666664</v>
      </c>
      <c r="U199">
        <f>INT(T199-S199)</f>
        <v>42</v>
      </c>
    </row>
    <row r="200" spans="1:21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>ROUND((E200/D200)*100,0)</f>
        <v>1</v>
      </c>
      <c r="P200">
        <f>IF(L200&gt;0,ROUND(E200/L200,0),0)</f>
        <v>47</v>
      </c>
      <c r="Q200" t="s">
        <v>8310</v>
      </c>
      <c r="R200" t="s">
        <v>8314</v>
      </c>
      <c r="S200" s="8">
        <f>(((J200/60)/60)/24)+DATE(1970,1,1)+(-8/24)</f>
        <v>41887.050023148149</v>
      </c>
      <c r="T200" s="8">
        <f>(((I200/60)/60)/24)+DATE(1970,1,1)+(-8/24)</f>
        <v>41917.050023148149</v>
      </c>
      <c r="U200">
        <f>INT(T200-S200)</f>
        <v>30</v>
      </c>
    </row>
    <row r="201" spans="1:21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>ROUND((E201/D201)*100,0)</f>
        <v>0</v>
      </c>
      <c r="P201">
        <f>IF(L201&gt;0,ROUND(E201/L201,0),0)</f>
        <v>0</v>
      </c>
      <c r="Q201" t="s">
        <v>8310</v>
      </c>
      <c r="R201" t="s">
        <v>8314</v>
      </c>
      <c r="S201" s="8">
        <f>(((J201/60)/60)/24)+DATE(1970,1,1)+(-8/24)</f>
        <v>42583.790532407402</v>
      </c>
      <c r="T201" s="8">
        <f>(((I201/60)/60)/24)+DATE(1970,1,1)+(-8/24)</f>
        <v>42613.790532407402</v>
      </c>
      <c r="U201">
        <f>INT(T201-S201)</f>
        <v>30</v>
      </c>
    </row>
    <row r="202" spans="1:21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>ROUND((E202/D202)*100,0)</f>
        <v>26</v>
      </c>
      <c r="P202">
        <f>IF(L202&gt;0,ROUND(E202/L202,0),0)</f>
        <v>87</v>
      </c>
      <c r="Q202" t="s">
        <v>8310</v>
      </c>
      <c r="R202" t="s">
        <v>8314</v>
      </c>
      <c r="S202" s="8">
        <f>(((J202/60)/60)/24)+DATE(1970,1,1)+(-8/24)</f>
        <v>41866.750034722223</v>
      </c>
      <c r="T202" s="8">
        <f>(((I202/60)/60)/24)+DATE(1970,1,1)+(-8/24)</f>
        <v>41896.750034722223</v>
      </c>
      <c r="U202">
        <f>INT(T202-S202)</f>
        <v>30</v>
      </c>
    </row>
    <row r="203" spans="1:21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>ROUND((E203/D203)*100,0)</f>
        <v>58</v>
      </c>
      <c r="P203">
        <f>IF(L203&gt;0,ROUND(E203/L203,0),0)</f>
        <v>54</v>
      </c>
      <c r="Q203" t="s">
        <v>8310</v>
      </c>
      <c r="R203" t="s">
        <v>8314</v>
      </c>
      <c r="S203" s="8">
        <f>(((J203/60)/60)/24)+DATE(1970,1,1)+(-8/24)</f>
        <v>42023.485289351847</v>
      </c>
      <c r="T203" s="8">
        <f>(((I203/60)/60)/24)+DATE(1970,1,1)+(-8/24)</f>
        <v>42043.485289351847</v>
      </c>
      <c r="U203">
        <f>INT(T203-S203)</f>
        <v>20</v>
      </c>
    </row>
    <row r="204" spans="1:21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>ROUND((E204/D204)*100,0)</f>
        <v>0</v>
      </c>
      <c r="P204">
        <f>IF(L204&gt;0,ROUND(E204/L204,0),0)</f>
        <v>0</v>
      </c>
      <c r="Q204" t="s">
        <v>8310</v>
      </c>
      <c r="R204" t="s">
        <v>8314</v>
      </c>
      <c r="S204" s="8">
        <f>(((J204/60)/60)/24)+DATE(1970,1,1)+(-8/24)</f>
        <v>42255.594490740739</v>
      </c>
      <c r="T204" s="8">
        <f>(((I204/60)/60)/24)+DATE(1970,1,1)+(-8/24)</f>
        <v>42285.540972222218</v>
      </c>
      <c r="U204">
        <f>INT(T204-S204)</f>
        <v>29</v>
      </c>
    </row>
    <row r="205" spans="1:21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>ROUND((E205/D205)*100,0)</f>
        <v>30</v>
      </c>
      <c r="P205">
        <f>IF(L205&gt;0,ROUND(E205/L205,0),0)</f>
        <v>93</v>
      </c>
      <c r="Q205" t="s">
        <v>8310</v>
      </c>
      <c r="R205" t="s">
        <v>8314</v>
      </c>
      <c r="S205" s="8">
        <f>(((J205/60)/60)/24)+DATE(1970,1,1)+(-8/24)</f>
        <v>41973.514629629623</v>
      </c>
      <c r="T205" s="8">
        <f>(((I205/60)/60)/24)+DATE(1970,1,1)+(-8/24)</f>
        <v>42033.514629629623</v>
      </c>
      <c r="U205">
        <f>INT(T205-S205)</f>
        <v>60</v>
      </c>
    </row>
    <row r="206" spans="1:21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>ROUND((E206/D206)*100,0)</f>
        <v>51</v>
      </c>
      <c r="P206">
        <f>IF(L206&gt;0,ROUND(E206/L206,0),0)</f>
        <v>118</v>
      </c>
      <c r="Q206" t="s">
        <v>8310</v>
      </c>
      <c r="R206" t="s">
        <v>8314</v>
      </c>
      <c r="S206" s="8">
        <f>(((J206/60)/60)/24)+DATE(1970,1,1)+(-8/24)</f>
        <v>42556.250034722216</v>
      </c>
      <c r="T206" s="8">
        <f>(((I206/60)/60)/24)+DATE(1970,1,1)+(-8/24)</f>
        <v>42586.250034722216</v>
      </c>
      <c r="U206">
        <f>INT(T206-S206)</f>
        <v>30</v>
      </c>
    </row>
    <row r="207" spans="1:21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>ROUND((E207/D207)*100,0)</f>
        <v>16</v>
      </c>
      <c r="P207">
        <f>IF(L207&gt;0,ROUND(E207/L207,0),0)</f>
        <v>76</v>
      </c>
      <c r="Q207" t="s">
        <v>8310</v>
      </c>
      <c r="R207" t="s">
        <v>8314</v>
      </c>
      <c r="S207" s="8">
        <f>(((J207/60)/60)/24)+DATE(1970,1,1)+(-8/24)</f>
        <v>42248.298865740733</v>
      </c>
      <c r="T207" s="8">
        <f>(((I207/60)/60)/24)+DATE(1970,1,1)+(-8/24)</f>
        <v>42283.298865740733</v>
      </c>
      <c r="U207">
        <f>INT(T207-S207)</f>
        <v>35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>ROUND((E208/D208)*100,0)</f>
        <v>0</v>
      </c>
      <c r="P208">
        <f>IF(L208&gt;0,ROUND(E208/L208,0),0)</f>
        <v>0</v>
      </c>
      <c r="Q208" t="s">
        <v>8310</v>
      </c>
      <c r="R208" t="s">
        <v>8314</v>
      </c>
      <c r="S208" s="8">
        <f>(((J208/60)/60)/24)+DATE(1970,1,1)+(-8/24)</f>
        <v>42566.67109953703</v>
      </c>
      <c r="T208" s="8">
        <f>(((I208/60)/60)/24)+DATE(1970,1,1)+(-8/24)</f>
        <v>42587.67109953703</v>
      </c>
      <c r="U208">
        <f>INT(T208-S208)</f>
        <v>21</v>
      </c>
    </row>
    <row r="209" spans="1:21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>ROUND((E209/D209)*100,0)</f>
        <v>15</v>
      </c>
      <c r="P209">
        <f>IF(L209&gt;0,ROUND(E209/L209,0),0)</f>
        <v>164</v>
      </c>
      <c r="Q209" t="s">
        <v>8310</v>
      </c>
      <c r="R209" t="s">
        <v>8314</v>
      </c>
      <c r="S209" s="8">
        <f>(((J209/60)/60)/24)+DATE(1970,1,1)+(-8/24)</f>
        <v>41977.863865740735</v>
      </c>
      <c r="T209" s="8">
        <f>(((I209/60)/60)/24)+DATE(1970,1,1)+(-8/24)</f>
        <v>42007.863865740735</v>
      </c>
      <c r="U209">
        <f>INT(T209-S209)</f>
        <v>30</v>
      </c>
    </row>
    <row r="210" spans="1:21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>ROUND((E210/D210)*100,0)</f>
        <v>0</v>
      </c>
      <c r="P210">
        <f>IF(L210&gt;0,ROUND(E210/L210,0),0)</f>
        <v>0</v>
      </c>
      <c r="Q210" t="s">
        <v>8310</v>
      </c>
      <c r="R210" t="s">
        <v>8314</v>
      </c>
      <c r="S210" s="8">
        <f>(((J210/60)/60)/24)+DATE(1970,1,1)+(-8/24)</f>
        <v>41959.03665509259</v>
      </c>
      <c r="T210" s="8">
        <f>(((I210/60)/60)/24)+DATE(1970,1,1)+(-8/24)</f>
        <v>41989.03665509259</v>
      </c>
      <c r="U210">
        <f>INT(T210-S210)</f>
        <v>30</v>
      </c>
    </row>
    <row r="211" spans="1:21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>ROUND((E211/D211)*100,0)</f>
        <v>0</v>
      </c>
      <c r="P211">
        <f>IF(L211&gt;0,ROUND(E211/L211,0),0)</f>
        <v>0</v>
      </c>
      <c r="Q211" t="s">
        <v>8310</v>
      </c>
      <c r="R211" t="s">
        <v>8314</v>
      </c>
      <c r="S211" s="8">
        <f>(((J211/60)/60)/24)+DATE(1970,1,1)+(-8/24)</f>
        <v>42165.589525462965</v>
      </c>
      <c r="T211" s="8">
        <f>(((I211/60)/60)/24)+DATE(1970,1,1)+(-8/24)</f>
        <v>42195.589525462965</v>
      </c>
      <c r="U211">
        <f>INT(T211-S211)</f>
        <v>30</v>
      </c>
    </row>
    <row r="212" spans="1:21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>ROUND((E212/D212)*100,0)</f>
        <v>25</v>
      </c>
      <c r="P212">
        <f>IF(L212&gt;0,ROUND(E212/L212,0),0)</f>
        <v>92</v>
      </c>
      <c r="Q212" t="s">
        <v>8310</v>
      </c>
      <c r="R212" t="s">
        <v>8314</v>
      </c>
      <c r="S212" s="8">
        <f>(((J212/60)/60)/24)+DATE(1970,1,1)+(-8/24)</f>
        <v>42248.731388888882</v>
      </c>
      <c r="T212" s="8">
        <f>(((I212/60)/60)/24)+DATE(1970,1,1)+(-8/24)</f>
        <v>42277.874999999993</v>
      </c>
      <c r="U212">
        <f>INT(T212-S212)</f>
        <v>29</v>
      </c>
    </row>
    <row r="213" spans="1:21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>ROUND((E213/D213)*100,0)</f>
        <v>45</v>
      </c>
      <c r="P213">
        <f>IF(L213&gt;0,ROUND(E213/L213,0),0)</f>
        <v>186</v>
      </c>
      <c r="Q213" t="s">
        <v>8310</v>
      </c>
      <c r="R213" t="s">
        <v>8314</v>
      </c>
      <c r="S213" s="8">
        <f>(((J213/60)/60)/24)+DATE(1970,1,1)+(-8/24)</f>
        <v>42235.826585648152</v>
      </c>
      <c r="T213" s="8">
        <f>(((I213/60)/60)/24)+DATE(1970,1,1)+(-8/24)</f>
        <v>42265.826585648152</v>
      </c>
      <c r="U213">
        <f>INT(T213-S213)</f>
        <v>30</v>
      </c>
    </row>
    <row r="214" spans="1:21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>ROUND((E214/D214)*100,0)</f>
        <v>0</v>
      </c>
      <c r="P214">
        <f>IF(L214&gt;0,ROUND(E214/L214,0),0)</f>
        <v>1</v>
      </c>
      <c r="Q214" t="s">
        <v>8310</v>
      </c>
      <c r="R214" t="s">
        <v>8314</v>
      </c>
      <c r="S214" s="8">
        <f>(((J214/60)/60)/24)+DATE(1970,1,1)+(-8/24)</f>
        <v>42416.547685185178</v>
      </c>
      <c r="T214" s="8">
        <f>(((I214/60)/60)/24)+DATE(1970,1,1)+(-8/24)</f>
        <v>42476.506018518521</v>
      </c>
      <c r="U214">
        <f>INT(T214-S214)</f>
        <v>59</v>
      </c>
    </row>
    <row r="215" spans="1:21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>ROUND((E215/D215)*100,0)</f>
        <v>0</v>
      </c>
      <c r="P215">
        <f>IF(L215&gt;0,ROUND(E215/L215,0),0)</f>
        <v>20</v>
      </c>
      <c r="Q215" t="s">
        <v>8310</v>
      </c>
      <c r="R215" t="s">
        <v>8314</v>
      </c>
      <c r="S215" s="8">
        <f>(((J215/60)/60)/24)+DATE(1970,1,1)+(-8/24)</f>
        <v>42202.260960648149</v>
      </c>
      <c r="T215" s="8">
        <f>(((I215/60)/60)/24)+DATE(1970,1,1)+(-8/24)</f>
        <v>42232.254641203697</v>
      </c>
      <c r="U215">
        <f>INT(T215-S215)</f>
        <v>29</v>
      </c>
    </row>
    <row r="216" spans="1:21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>ROUND((E216/D216)*100,0)</f>
        <v>0</v>
      </c>
      <c r="P216">
        <f>IF(L216&gt;0,ROUND(E216/L216,0),0)</f>
        <v>1</v>
      </c>
      <c r="Q216" t="s">
        <v>8310</v>
      </c>
      <c r="R216" t="s">
        <v>8314</v>
      </c>
      <c r="S216" s="8">
        <f>(((J216/60)/60)/24)+DATE(1970,1,1)+(-8/24)</f>
        <v>42009.307280092595</v>
      </c>
      <c r="T216" s="8">
        <f>(((I216/60)/60)/24)+DATE(1970,1,1)+(-8/24)</f>
        <v>42069.307280092595</v>
      </c>
      <c r="U216">
        <f>INT(T216-S216)</f>
        <v>60</v>
      </c>
    </row>
    <row r="217" spans="1:21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>ROUND((E217/D217)*100,0)</f>
        <v>0</v>
      </c>
      <c r="P217">
        <f>IF(L217&gt;0,ROUND(E217/L217,0),0)</f>
        <v>10</v>
      </c>
      <c r="Q217" t="s">
        <v>8310</v>
      </c>
      <c r="R217" t="s">
        <v>8314</v>
      </c>
      <c r="S217" s="8">
        <f>(((J217/60)/60)/24)+DATE(1970,1,1)+(-8/24)</f>
        <v>42374.896782407406</v>
      </c>
      <c r="T217" s="8">
        <f>(((I217/60)/60)/24)+DATE(1970,1,1)+(-8/24)</f>
        <v>42417.665972222218</v>
      </c>
      <c r="U217">
        <f>INT(T217-S217)</f>
        <v>42</v>
      </c>
    </row>
    <row r="218" spans="1:21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>ROUND((E218/D218)*100,0)</f>
        <v>56</v>
      </c>
      <c r="P218">
        <f>IF(L218&gt;0,ROUND(E218/L218,0),0)</f>
        <v>332</v>
      </c>
      <c r="Q218" t="s">
        <v>8310</v>
      </c>
      <c r="R218" t="s">
        <v>8314</v>
      </c>
      <c r="S218" s="8">
        <f>(((J218/60)/60)/24)+DATE(1970,1,1)+(-8/24)</f>
        <v>42066.625428240739</v>
      </c>
      <c r="T218" s="8">
        <f>(((I218/60)/60)/24)+DATE(1970,1,1)+(-8/24)</f>
        <v>42116.583761574067</v>
      </c>
      <c r="U218">
        <f>INT(T218-S218)</f>
        <v>49</v>
      </c>
    </row>
    <row r="219" spans="1:21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>ROUND((E219/D219)*100,0)</f>
        <v>12</v>
      </c>
      <c r="P219">
        <f>IF(L219&gt;0,ROUND(E219/L219,0),0)</f>
        <v>314</v>
      </c>
      <c r="Q219" t="s">
        <v>8310</v>
      </c>
      <c r="R219" t="s">
        <v>8314</v>
      </c>
      <c r="S219" s="8">
        <f>(((J219/60)/60)/24)+DATE(1970,1,1)+(-8/24)</f>
        <v>41970.307280092595</v>
      </c>
      <c r="T219" s="8">
        <f>(((I219/60)/60)/24)+DATE(1970,1,1)+(-8/24)</f>
        <v>42001.307280092595</v>
      </c>
      <c r="U219">
        <f>INT(T219-S219)</f>
        <v>31</v>
      </c>
    </row>
    <row r="220" spans="1:21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>ROUND((E220/D220)*100,0)</f>
        <v>2</v>
      </c>
      <c r="P220">
        <f>IF(L220&gt;0,ROUND(E220/L220,0),0)</f>
        <v>100</v>
      </c>
      <c r="Q220" t="s">
        <v>8310</v>
      </c>
      <c r="R220" t="s">
        <v>8314</v>
      </c>
      <c r="S220" s="8">
        <f>(((J220/60)/60)/24)+DATE(1970,1,1)+(-8/24)</f>
        <v>42079.295011574075</v>
      </c>
      <c r="T220" s="8">
        <f>(((I220/60)/60)/24)+DATE(1970,1,1)+(-8/24)</f>
        <v>42139.295011574075</v>
      </c>
      <c r="U220">
        <f>INT(T220-S220)</f>
        <v>60</v>
      </c>
    </row>
    <row r="221" spans="1:21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>ROUND((E221/D221)*100,0)</f>
        <v>18</v>
      </c>
      <c r="P221">
        <f>IF(L221&gt;0,ROUND(E221/L221,0),0)</f>
        <v>116</v>
      </c>
      <c r="Q221" t="s">
        <v>8310</v>
      </c>
      <c r="R221" t="s">
        <v>8314</v>
      </c>
      <c r="S221" s="8">
        <f>(((J221/60)/60)/24)+DATE(1970,1,1)+(-8/24)</f>
        <v>42428.993344907409</v>
      </c>
      <c r="T221" s="8">
        <f>(((I221/60)/60)/24)+DATE(1970,1,1)+(-8/24)</f>
        <v>42460.957638888889</v>
      </c>
      <c r="U221">
        <f>INT(T221-S221)</f>
        <v>31</v>
      </c>
    </row>
    <row r="222" spans="1:21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>ROUND((E222/D222)*100,0)</f>
        <v>1</v>
      </c>
      <c r="P222">
        <f>IF(L222&gt;0,ROUND(E222/L222,0),0)</f>
        <v>120</v>
      </c>
      <c r="Q222" t="s">
        <v>8310</v>
      </c>
      <c r="R222" t="s">
        <v>8314</v>
      </c>
      <c r="S222" s="8">
        <f>(((J222/60)/60)/24)+DATE(1970,1,1)+(-8/24)</f>
        <v>42195.310532407406</v>
      </c>
      <c r="T222" s="8">
        <f>(((I222/60)/60)/24)+DATE(1970,1,1)+(-8/24)</f>
        <v>42236.504166666658</v>
      </c>
      <c r="U222">
        <f>INT(T222-S222)</f>
        <v>41</v>
      </c>
    </row>
    <row r="223" spans="1:21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>ROUND((E223/D223)*100,0)</f>
        <v>0</v>
      </c>
      <c r="P223">
        <f>IF(L223&gt;0,ROUND(E223/L223,0),0)</f>
        <v>0</v>
      </c>
      <c r="Q223" t="s">
        <v>8310</v>
      </c>
      <c r="R223" t="s">
        <v>8314</v>
      </c>
      <c r="S223" s="8">
        <f>(((J223/60)/60)/24)+DATE(1970,1,1)+(-8/24)</f>
        <v>42031.504212962966</v>
      </c>
      <c r="T223" s="8">
        <f>(((I223/60)/60)/24)+DATE(1970,1,1)+(-8/24)</f>
        <v>42091.462546296294</v>
      </c>
      <c r="U223">
        <f>INT(T223-S223)</f>
        <v>59</v>
      </c>
    </row>
    <row r="224" spans="1:21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>ROUND((E224/D224)*100,0)</f>
        <v>13</v>
      </c>
      <c r="P224">
        <f>IF(L224&gt;0,ROUND(E224/L224,0),0)</f>
        <v>65</v>
      </c>
      <c r="Q224" t="s">
        <v>8310</v>
      </c>
      <c r="R224" t="s">
        <v>8314</v>
      </c>
      <c r="S224" s="8">
        <f>(((J224/60)/60)/24)+DATE(1970,1,1)+(-8/24)</f>
        <v>42031.436550925922</v>
      </c>
      <c r="T224" s="8">
        <f>(((I224/60)/60)/24)+DATE(1970,1,1)+(-8/24)</f>
        <v>42089.777083333327</v>
      </c>
      <c r="U224">
        <f>INT(T224-S224)</f>
        <v>58</v>
      </c>
    </row>
    <row r="225" spans="1:21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>ROUND((E225/D225)*100,0)</f>
        <v>0</v>
      </c>
      <c r="P225">
        <f>IF(L225&gt;0,ROUND(E225/L225,0),0)</f>
        <v>0</v>
      </c>
      <c r="Q225" t="s">
        <v>8310</v>
      </c>
      <c r="R225" t="s">
        <v>8314</v>
      </c>
      <c r="S225" s="8">
        <f>(((J225/60)/60)/24)+DATE(1970,1,1)+(-8/24)</f>
        <v>42481.714699074073</v>
      </c>
      <c r="T225" s="8">
        <f>(((I225/60)/60)/24)+DATE(1970,1,1)+(-8/24)</f>
        <v>42511.711805555555</v>
      </c>
      <c r="U225">
        <f>INT(T225-S225)</f>
        <v>29</v>
      </c>
    </row>
    <row r="226" spans="1:21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>ROUND((E226/D226)*100,0)</f>
        <v>0</v>
      </c>
      <c r="P226">
        <f>IF(L226&gt;0,ROUND(E226/L226,0),0)</f>
        <v>0</v>
      </c>
      <c r="Q226" t="s">
        <v>8310</v>
      </c>
      <c r="R226" t="s">
        <v>8314</v>
      </c>
      <c r="S226" s="8">
        <f>(((J226/60)/60)/24)+DATE(1970,1,1)+(-8/24)</f>
        <v>42134.901921296296</v>
      </c>
      <c r="T226" s="8">
        <f>(((I226/60)/60)/24)+DATE(1970,1,1)+(-8/24)</f>
        <v>42194.901921296296</v>
      </c>
      <c r="U226">
        <f>INT(T226-S226)</f>
        <v>60</v>
      </c>
    </row>
    <row r="227" spans="1:21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>ROUND((E227/D227)*100,0)</f>
        <v>0</v>
      </c>
      <c r="P227">
        <f>IF(L227&gt;0,ROUND(E227/L227,0),0)</f>
        <v>0</v>
      </c>
      <c r="Q227" t="s">
        <v>8310</v>
      </c>
      <c r="R227" t="s">
        <v>8314</v>
      </c>
      <c r="S227" s="8">
        <f>(((J227/60)/60)/24)+DATE(1970,1,1)+(-8/24)</f>
        <v>42438.627939814811</v>
      </c>
      <c r="T227" s="8">
        <f>(((I227/60)/60)/24)+DATE(1970,1,1)+(-8/24)</f>
        <v>42468.586273148147</v>
      </c>
      <c r="U227">
        <f>INT(T227-S227)</f>
        <v>29</v>
      </c>
    </row>
    <row r="228" spans="1:21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>ROUND((E228/D228)*100,0)</f>
        <v>1</v>
      </c>
      <c r="P228">
        <f>IF(L228&gt;0,ROUND(E228/L228,0),0)</f>
        <v>125</v>
      </c>
      <c r="Q228" t="s">
        <v>8310</v>
      </c>
      <c r="R228" t="s">
        <v>8314</v>
      </c>
      <c r="S228" s="8">
        <f>(((J228/60)/60)/24)+DATE(1970,1,1)+(-8/24)</f>
        <v>42106.332685185182</v>
      </c>
      <c r="T228" s="8">
        <f>(((I228/60)/60)/24)+DATE(1970,1,1)+(-8/24)</f>
        <v>42155.061805555553</v>
      </c>
      <c r="U228">
        <f>INT(T228-S228)</f>
        <v>48</v>
      </c>
    </row>
    <row r="229" spans="1:21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>ROUND((E229/D229)*100,0)</f>
        <v>0</v>
      </c>
      <c r="P229">
        <f>IF(L229&gt;0,ROUND(E229/L229,0),0)</f>
        <v>0</v>
      </c>
      <c r="Q229" t="s">
        <v>8310</v>
      </c>
      <c r="R229" t="s">
        <v>8314</v>
      </c>
      <c r="S229" s="8">
        <f>(((J229/60)/60)/24)+DATE(1970,1,1)+(-8/24)</f>
        <v>42164.560659722221</v>
      </c>
      <c r="T229" s="8">
        <f>(((I229/60)/60)/24)+DATE(1970,1,1)+(-8/24)</f>
        <v>42194.560659722221</v>
      </c>
      <c r="U229">
        <f>INT(T229-S229)</f>
        <v>30</v>
      </c>
    </row>
    <row r="230" spans="1:21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>ROUND((E230/D230)*100,0)</f>
        <v>0</v>
      </c>
      <c r="P230">
        <f>IF(L230&gt;0,ROUND(E230/L230,0),0)</f>
        <v>0</v>
      </c>
      <c r="Q230" t="s">
        <v>8310</v>
      </c>
      <c r="R230" t="s">
        <v>8314</v>
      </c>
      <c r="S230" s="8">
        <f>(((J230/60)/60)/24)+DATE(1970,1,1)+(-8/24)</f>
        <v>42096.353067129625</v>
      </c>
      <c r="T230" s="8">
        <f>(((I230/60)/60)/24)+DATE(1970,1,1)+(-8/24)</f>
        <v>42156.353067129625</v>
      </c>
      <c r="U230">
        <f>INT(T230-S230)</f>
        <v>60</v>
      </c>
    </row>
    <row r="231" spans="1:21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>ROUND((E231/D231)*100,0)</f>
        <v>0</v>
      </c>
      <c r="P231">
        <f>IF(L231&gt;0,ROUND(E231/L231,0),0)</f>
        <v>0</v>
      </c>
      <c r="Q231" t="s">
        <v>8310</v>
      </c>
      <c r="R231" t="s">
        <v>8314</v>
      </c>
      <c r="S231" s="8">
        <f>(((J231/60)/60)/24)+DATE(1970,1,1)+(-8/24)</f>
        <v>42383.600659722222</v>
      </c>
      <c r="T231" s="8">
        <f>(((I231/60)/60)/24)+DATE(1970,1,1)+(-8/24)</f>
        <v>42413.600659722222</v>
      </c>
      <c r="U231">
        <f>INT(T231-S231)</f>
        <v>30</v>
      </c>
    </row>
    <row r="232" spans="1:21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>ROUND((E232/D232)*100,0)</f>
        <v>0</v>
      </c>
      <c r="P232">
        <f>IF(L232&gt;0,ROUND(E232/L232,0),0)</f>
        <v>30</v>
      </c>
      <c r="Q232" t="s">
        <v>8310</v>
      </c>
      <c r="R232" t="s">
        <v>8314</v>
      </c>
      <c r="S232" s="8">
        <f>(((J232/60)/60)/24)+DATE(1970,1,1)+(-8/24)</f>
        <v>42129.443877314807</v>
      </c>
      <c r="T232" s="8">
        <f>(((I232/60)/60)/24)+DATE(1970,1,1)+(-8/24)</f>
        <v>42159.443877314807</v>
      </c>
      <c r="U232">
        <f>INT(T232-S232)</f>
        <v>30</v>
      </c>
    </row>
    <row r="233" spans="1:21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>ROUND((E233/D233)*100,0)</f>
        <v>0</v>
      </c>
      <c r="P233">
        <f>IF(L233&gt;0,ROUND(E233/L233,0),0)</f>
        <v>0</v>
      </c>
      <c r="Q233" t="s">
        <v>8310</v>
      </c>
      <c r="R233" t="s">
        <v>8314</v>
      </c>
      <c r="S233" s="8">
        <f>(((J233/60)/60)/24)+DATE(1970,1,1)+(-8/24)</f>
        <v>42341.625590277778</v>
      </c>
      <c r="T233" s="8">
        <f>(((I233/60)/60)/24)+DATE(1970,1,1)+(-8/24)</f>
        <v>42371.625590277778</v>
      </c>
      <c r="U233">
        <f>INT(T233-S233)</f>
        <v>30</v>
      </c>
    </row>
    <row r="234" spans="1:21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>ROUND((E234/D234)*100,0)</f>
        <v>3</v>
      </c>
      <c r="P234">
        <f>IF(L234&gt;0,ROUND(E234/L234,0),0)</f>
        <v>16</v>
      </c>
      <c r="Q234" t="s">
        <v>8310</v>
      </c>
      <c r="R234" t="s">
        <v>8314</v>
      </c>
      <c r="S234" s="8">
        <f>(((J234/60)/60)/24)+DATE(1970,1,1)+(-8/24)</f>
        <v>42032.492430555554</v>
      </c>
      <c r="T234" s="8">
        <f>(((I234/60)/60)/24)+DATE(1970,1,1)+(-8/24)</f>
        <v>42062.492430555554</v>
      </c>
      <c r="U234">
        <f>INT(T234-S234)</f>
        <v>30</v>
      </c>
    </row>
    <row r="235" spans="1:21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>ROUND((E235/D235)*100,0)</f>
        <v>0</v>
      </c>
      <c r="P235">
        <f>IF(L235&gt;0,ROUND(E235/L235,0),0)</f>
        <v>0</v>
      </c>
      <c r="Q235" t="s">
        <v>8310</v>
      </c>
      <c r="R235" t="s">
        <v>8314</v>
      </c>
      <c r="S235" s="8">
        <f>(((J235/60)/60)/24)+DATE(1970,1,1)+(-8/24)</f>
        <v>42612.578379629624</v>
      </c>
      <c r="T235" s="8">
        <f>(((I235/60)/60)/24)+DATE(1970,1,1)+(-8/24)</f>
        <v>42642.578379629624</v>
      </c>
      <c r="U235">
        <f>INT(T235-S235)</f>
        <v>30</v>
      </c>
    </row>
    <row r="236" spans="1:21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>ROUND((E236/D236)*100,0)</f>
        <v>40</v>
      </c>
      <c r="P236">
        <f>IF(L236&gt;0,ROUND(E236/L236,0),0)</f>
        <v>80</v>
      </c>
      <c r="Q236" t="s">
        <v>8310</v>
      </c>
      <c r="R236" t="s">
        <v>8314</v>
      </c>
      <c r="S236" s="8">
        <f>(((J236/60)/60)/24)+DATE(1970,1,1)+(-8/24)</f>
        <v>42135.70207175926</v>
      </c>
      <c r="T236" s="8">
        <f>(((I236/60)/60)/24)+DATE(1970,1,1)+(-8/24)</f>
        <v>42175.70207175926</v>
      </c>
      <c r="U236">
        <f>INT(T236-S236)</f>
        <v>40</v>
      </c>
    </row>
    <row r="237" spans="1:21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>ROUND((E237/D237)*100,0)</f>
        <v>0</v>
      </c>
      <c r="P237">
        <f>IF(L237&gt;0,ROUND(E237/L237,0),0)</f>
        <v>0</v>
      </c>
      <c r="Q237" t="s">
        <v>8310</v>
      </c>
      <c r="R237" t="s">
        <v>8314</v>
      </c>
      <c r="S237" s="8">
        <f>(((J237/60)/60)/24)+DATE(1970,1,1)+(-8/24)</f>
        <v>42164.575196759259</v>
      </c>
      <c r="T237" s="8">
        <f>(((I237/60)/60)/24)+DATE(1970,1,1)+(-8/24)</f>
        <v>42194.575196759259</v>
      </c>
      <c r="U237">
        <f>INT(T237-S237)</f>
        <v>30</v>
      </c>
    </row>
    <row r="238" spans="1:21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>ROUND((E238/D238)*100,0)</f>
        <v>0</v>
      </c>
      <c r="P238">
        <f>IF(L238&gt;0,ROUND(E238/L238,0),0)</f>
        <v>0</v>
      </c>
      <c r="Q238" t="s">
        <v>8310</v>
      </c>
      <c r="R238" t="s">
        <v>8314</v>
      </c>
      <c r="S238" s="8">
        <f>(((J238/60)/60)/24)+DATE(1970,1,1)+(-8/24)</f>
        <v>42320.751145833325</v>
      </c>
      <c r="T238" s="8">
        <f>(((I238/60)/60)/24)+DATE(1970,1,1)+(-8/24)</f>
        <v>42373.666666666664</v>
      </c>
      <c r="U238">
        <f>INT(T238-S238)</f>
        <v>52</v>
      </c>
    </row>
    <row r="239" spans="1:21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>ROUND((E239/D239)*100,0)</f>
        <v>0</v>
      </c>
      <c r="P239">
        <f>IF(L239&gt;0,ROUND(E239/L239,0),0)</f>
        <v>50</v>
      </c>
      <c r="Q239" t="s">
        <v>8310</v>
      </c>
      <c r="R239" t="s">
        <v>8314</v>
      </c>
      <c r="S239" s="8">
        <f>(((J239/60)/60)/24)+DATE(1970,1,1)+(-8/24)</f>
        <v>42377.243854166663</v>
      </c>
      <c r="T239" s="8">
        <f>(((I239/60)/60)/24)+DATE(1970,1,1)+(-8/24)</f>
        <v>42437.243854166663</v>
      </c>
      <c r="U239">
        <f>INT(T239-S239)</f>
        <v>60</v>
      </c>
    </row>
    <row r="240" spans="1:21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>ROUND((E240/D240)*100,0)</f>
        <v>0</v>
      </c>
      <c r="P240">
        <f>IF(L240&gt;0,ROUND(E240/L240,0),0)</f>
        <v>0</v>
      </c>
      <c r="Q240" t="s">
        <v>8310</v>
      </c>
      <c r="R240" t="s">
        <v>8314</v>
      </c>
      <c r="S240" s="8">
        <f>(((J240/60)/60)/24)+DATE(1970,1,1)+(-8/24)</f>
        <v>42713.629166666658</v>
      </c>
      <c r="T240" s="8">
        <f>(((I240/60)/60)/24)+DATE(1970,1,1)+(-8/24)</f>
        <v>42734.041666666664</v>
      </c>
      <c r="U240">
        <f>INT(T240-S240)</f>
        <v>20</v>
      </c>
    </row>
    <row r="241" spans="1:21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>ROUND((E241/D241)*100,0)</f>
        <v>25</v>
      </c>
      <c r="P241">
        <f>IF(L241&gt;0,ROUND(E241/L241,0),0)</f>
        <v>50</v>
      </c>
      <c r="Q241" t="s">
        <v>8310</v>
      </c>
      <c r="R241" t="s">
        <v>8314</v>
      </c>
      <c r="S241" s="8">
        <f>(((J241/60)/60)/24)+DATE(1970,1,1)+(-8/24)</f>
        <v>42296.776967592588</v>
      </c>
      <c r="T241" s="8">
        <f>(((I241/60)/60)/24)+DATE(1970,1,1)+(-8/24)</f>
        <v>42316.166666666664</v>
      </c>
      <c r="U241">
        <f>INT(T241-S241)</f>
        <v>19</v>
      </c>
    </row>
    <row r="242" spans="1:21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>ROUND((E242/D242)*100,0)</f>
        <v>108</v>
      </c>
      <c r="P242">
        <f>IF(L242&gt;0,ROUND(E242/L242,0),0)</f>
        <v>118</v>
      </c>
      <c r="Q242" t="s">
        <v>8310</v>
      </c>
      <c r="R242" t="s">
        <v>8315</v>
      </c>
      <c r="S242" s="8">
        <f>(((J242/60)/60)/24)+DATE(1970,1,1)+(-8/24)</f>
        <v>41354.375127314815</v>
      </c>
      <c r="T242" s="8">
        <f>(((I242/60)/60)/24)+DATE(1970,1,1)+(-8/24)</f>
        <v>41399.375127314815</v>
      </c>
      <c r="U242">
        <f>INT(T242-S242)</f>
        <v>45</v>
      </c>
    </row>
    <row r="243" spans="1:21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>ROUND((E243/D243)*100,0)</f>
        <v>113</v>
      </c>
      <c r="P243">
        <f>IF(L243&gt;0,ROUND(E243/L243,0),0)</f>
        <v>109</v>
      </c>
      <c r="Q243" t="s">
        <v>8310</v>
      </c>
      <c r="R243" t="s">
        <v>8315</v>
      </c>
      <c r="S243" s="8">
        <f>(((J243/60)/60)/24)+DATE(1970,1,1)+(-8/24)</f>
        <v>41949.364629629628</v>
      </c>
      <c r="T243" s="8">
        <f>(((I243/60)/60)/24)+DATE(1970,1,1)+(-8/24)</f>
        <v>41994.364629629628</v>
      </c>
      <c r="U243">
        <f>INT(T243-S243)</f>
        <v>45</v>
      </c>
    </row>
    <row r="244" spans="1:21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>ROUND((E244/D244)*100,0)</f>
        <v>113</v>
      </c>
      <c r="P244">
        <f>IF(L244&gt;0,ROUND(E244/L244,0),0)</f>
        <v>73</v>
      </c>
      <c r="Q244" t="s">
        <v>8310</v>
      </c>
      <c r="R244" t="s">
        <v>8315</v>
      </c>
      <c r="S244" s="8">
        <f>(((J244/60)/60)/24)+DATE(1970,1,1)+(-8/24)</f>
        <v>40862.15960648148</v>
      </c>
      <c r="T244" s="8">
        <f>(((I244/60)/60)/24)+DATE(1970,1,1)+(-8/24)</f>
        <v>40897.15960648148</v>
      </c>
      <c r="U244">
        <f>INT(T244-S244)</f>
        <v>35</v>
      </c>
    </row>
    <row r="245" spans="1:21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>ROUND((E245/D245)*100,0)</f>
        <v>103</v>
      </c>
      <c r="P245">
        <f>IF(L245&gt;0,ROUND(E245/L245,0),0)</f>
        <v>78</v>
      </c>
      <c r="Q245" t="s">
        <v>8310</v>
      </c>
      <c r="R245" t="s">
        <v>8315</v>
      </c>
      <c r="S245" s="8">
        <f>(((J245/60)/60)/24)+DATE(1970,1,1)+(-8/24)</f>
        <v>41661.714166666665</v>
      </c>
      <c r="T245" s="8">
        <f>(((I245/60)/60)/24)+DATE(1970,1,1)+(-8/24)</f>
        <v>41691.714166666665</v>
      </c>
      <c r="U245">
        <f>INT(T245-S245)</f>
        <v>30</v>
      </c>
    </row>
    <row r="246" spans="1:21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>ROUND((E246/D246)*100,0)</f>
        <v>114</v>
      </c>
      <c r="P246">
        <f>IF(L246&gt;0,ROUND(E246/L246,0),0)</f>
        <v>47</v>
      </c>
      <c r="Q246" t="s">
        <v>8310</v>
      </c>
      <c r="R246" t="s">
        <v>8315</v>
      </c>
      <c r="S246" s="8">
        <f>(((J246/60)/60)/24)+DATE(1970,1,1)+(-8/24)</f>
        <v>40212.990266203698</v>
      </c>
      <c r="T246" s="8">
        <f>(((I246/60)/60)/24)+DATE(1970,1,1)+(-8/24)</f>
        <v>40252.962499999994</v>
      </c>
      <c r="U246">
        <f>INT(T246-S246)</f>
        <v>39</v>
      </c>
    </row>
    <row r="247" spans="1:21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>ROUND((E247/D247)*100,0)</f>
        <v>104</v>
      </c>
      <c r="P247">
        <f>IF(L247&gt;0,ROUND(E247/L247,0),0)</f>
        <v>54</v>
      </c>
      <c r="Q247" t="s">
        <v>8310</v>
      </c>
      <c r="R247" t="s">
        <v>8315</v>
      </c>
      <c r="S247" s="8">
        <f>(((J247/60)/60)/24)+DATE(1970,1,1)+(-8/24)</f>
        <v>41106.719733796293</v>
      </c>
      <c r="T247" s="8">
        <f>(((I247/60)/60)/24)+DATE(1970,1,1)+(-8/24)</f>
        <v>41136.719733796293</v>
      </c>
      <c r="U247">
        <f>INT(T247-S247)</f>
        <v>30</v>
      </c>
    </row>
    <row r="248" spans="1:21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>ROUND((E248/D248)*100,0)</f>
        <v>305</v>
      </c>
      <c r="P248">
        <f>IF(L248&gt;0,ROUND(E248/L248,0),0)</f>
        <v>68</v>
      </c>
      <c r="Q248" t="s">
        <v>8310</v>
      </c>
      <c r="R248" t="s">
        <v>8315</v>
      </c>
      <c r="S248" s="8">
        <f>(((J248/60)/60)/24)+DATE(1970,1,1)+(-8/24)</f>
        <v>40480.030150462961</v>
      </c>
      <c r="T248" s="8">
        <f>(((I248/60)/60)/24)+DATE(1970,1,1)+(-8/24)</f>
        <v>40530.071817129625</v>
      </c>
      <c r="U248">
        <f>INT(T248-S248)</f>
        <v>50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>ROUND((E249/D249)*100,0)</f>
        <v>134</v>
      </c>
      <c r="P249">
        <f>IF(L249&gt;0,ROUND(E249/L249,0),0)</f>
        <v>108</v>
      </c>
      <c r="Q249" t="s">
        <v>8310</v>
      </c>
      <c r="R249" t="s">
        <v>8315</v>
      </c>
      <c r="S249" s="8">
        <f>(((J249/60)/60)/24)+DATE(1970,1,1)+(-8/24)</f>
        <v>40430.270995370367</v>
      </c>
      <c r="T249" s="8">
        <f>(((I249/60)/60)/24)+DATE(1970,1,1)+(-8/24)</f>
        <v>40466.818749999999</v>
      </c>
      <c r="U249">
        <f>INT(T249-S249)</f>
        <v>36</v>
      </c>
    </row>
    <row r="250" spans="1:21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>ROUND((E250/D250)*100,0)</f>
        <v>101</v>
      </c>
      <c r="P250">
        <f>IF(L250&gt;0,ROUND(E250/L250,0),0)</f>
        <v>590</v>
      </c>
      <c r="Q250" t="s">
        <v>8310</v>
      </c>
      <c r="R250" t="s">
        <v>8315</v>
      </c>
      <c r="S250" s="8">
        <f>(((J250/60)/60)/24)+DATE(1970,1,1)+(-8/24)</f>
        <v>40870.441076388888</v>
      </c>
      <c r="T250" s="8">
        <f>(((I250/60)/60)/24)+DATE(1970,1,1)+(-8/24)</f>
        <v>40915.441076388888</v>
      </c>
      <c r="U250">
        <f>INT(T250-S250)</f>
        <v>45</v>
      </c>
    </row>
    <row r="251" spans="1:21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>ROUND((E251/D251)*100,0)</f>
        <v>113</v>
      </c>
      <c r="P251">
        <f>IF(L251&gt;0,ROUND(E251/L251,0),0)</f>
        <v>48</v>
      </c>
      <c r="Q251" t="s">
        <v>8310</v>
      </c>
      <c r="R251" t="s">
        <v>8315</v>
      </c>
      <c r="S251" s="8">
        <f>(((J251/60)/60)/24)+DATE(1970,1,1)+(-8/24)</f>
        <v>40332.590509259258</v>
      </c>
      <c r="T251" s="8">
        <f>(((I251/60)/60)/24)+DATE(1970,1,1)+(-8/24)</f>
        <v>40412.402777777774</v>
      </c>
      <c r="U251">
        <f>INT(T251-S251)</f>
        <v>79</v>
      </c>
    </row>
    <row r="252" spans="1:21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>ROUND((E252/D252)*100,0)</f>
        <v>106</v>
      </c>
      <c r="P252">
        <f>IF(L252&gt;0,ROUND(E252/L252,0),0)</f>
        <v>72</v>
      </c>
      <c r="Q252" t="s">
        <v>8310</v>
      </c>
      <c r="R252" t="s">
        <v>8315</v>
      </c>
      <c r="S252" s="8">
        <f>(((J252/60)/60)/24)+DATE(1970,1,1)+(-8/24)</f>
        <v>41401.232534722221</v>
      </c>
      <c r="T252" s="8">
        <f>(((I252/60)/60)/24)+DATE(1970,1,1)+(-8/24)</f>
        <v>41431.232534722221</v>
      </c>
      <c r="U252">
        <f>INT(T252-S252)</f>
        <v>30</v>
      </c>
    </row>
    <row r="253" spans="1:21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>ROUND((E253/D253)*100,0)</f>
        <v>126</v>
      </c>
      <c r="P253">
        <f>IF(L253&gt;0,ROUND(E253/L253,0),0)</f>
        <v>57</v>
      </c>
      <c r="Q253" t="s">
        <v>8310</v>
      </c>
      <c r="R253" t="s">
        <v>8315</v>
      </c>
      <c r="S253" s="8">
        <f>(((J253/60)/60)/24)+DATE(1970,1,1)+(-8/24)</f>
        <v>41013.454236111109</v>
      </c>
      <c r="T253" s="8">
        <f>(((I253/60)/60)/24)+DATE(1970,1,1)+(-8/24)</f>
        <v>41045.458333333328</v>
      </c>
      <c r="U253">
        <f>INT(T253-S253)</f>
        <v>32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>ROUND((E254/D254)*100,0)</f>
        <v>185</v>
      </c>
      <c r="P254">
        <f>IF(L254&gt;0,ROUND(E254/L254,0),0)</f>
        <v>85</v>
      </c>
      <c r="Q254" t="s">
        <v>8310</v>
      </c>
      <c r="R254" t="s">
        <v>8315</v>
      </c>
      <c r="S254" s="8">
        <f>(((J254/60)/60)/24)+DATE(1970,1,1)+(-8/24)</f>
        <v>40266.329375000001</v>
      </c>
      <c r="T254" s="8">
        <f>(((I254/60)/60)/24)+DATE(1970,1,1)+(-8/24)</f>
        <v>40329.832638888889</v>
      </c>
      <c r="U254">
        <f>INT(T254-S254)</f>
        <v>63</v>
      </c>
    </row>
    <row r="255" spans="1:21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>ROUND((E255/D255)*100,0)</f>
        <v>101</v>
      </c>
      <c r="P255">
        <f>IF(L255&gt;0,ROUND(E255/L255,0),0)</f>
        <v>216</v>
      </c>
      <c r="Q255" t="s">
        <v>8310</v>
      </c>
      <c r="R255" t="s">
        <v>8315</v>
      </c>
      <c r="S255" s="8">
        <f>(((J255/60)/60)/24)+DATE(1970,1,1)+(-8/24)</f>
        <v>40924.31753472222</v>
      </c>
      <c r="T255" s="8">
        <f>(((I255/60)/60)/24)+DATE(1970,1,1)+(-8/24)</f>
        <v>40954.31753472222</v>
      </c>
      <c r="U255">
        <f>INT(T255-S255)</f>
        <v>30</v>
      </c>
    </row>
    <row r="256" spans="1:21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>ROUND((E256/D256)*100,0)</f>
        <v>117</v>
      </c>
      <c r="P256">
        <f>IF(L256&gt;0,ROUND(E256/L256,0),0)</f>
        <v>89</v>
      </c>
      <c r="Q256" t="s">
        <v>8310</v>
      </c>
      <c r="R256" t="s">
        <v>8315</v>
      </c>
      <c r="S256" s="8">
        <f>(((J256/60)/60)/24)+DATE(1970,1,1)+(-8/24)</f>
        <v>42263.619328703695</v>
      </c>
      <c r="T256" s="8">
        <f>(((I256/60)/60)/24)+DATE(1970,1,1)+(-8/24)</f>
        <v>42293.749999999993</v>
      </c>
      <c r="U256">
        <f>INT(T256-S256)</f>
        <v>30</v>
      </c>
    </row>
    <row r="257" spans="1:21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>ROUND((E257/D257)*100,0)</f>
        <v>107</v>
      </c>
      <c r="P257">
        <f>IF(L257&gt;0,ROUND(E257/L257,0),0)</f>
        <v>45</v>
      </c>
      <c r="Q257" t="s">
        <v>8310</v>
      </c>
      <c r="R257" t="s">
        <v>8315</v>
      </c>
      <c r="S257" s="8">
        <f>(((J257/60)/60)/24)+DATE(1970,1,1)+(-8/24)</f>
        <v>40588.193078703705</v>
      </c>
      <c r="T257" s="8">
        <f>(((I257/60)/60)/24)+DATE(1970,1,1)+(-8/24)</f>
        <v>40618.151412037034</v>
      </c>
      <c r="U257">
        <f>INT(T257-S257)</f>
        <v>29</v>
      </c>
    </row>
    <row r="258" spans="1:21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>ROUND((E258/D258)*100,0)</f>
        <v>139</v>
      </c>
      <c r="P258">
        <f>IF(L258&gt;0,ROUND(E258/L258,0),0)</f>
        <v>66</v>
      </c>
      <c r="Q258" t="s">
        <v>8310</v>
      </c>
      <c r="R258" t="s">
        <v>8315</v>
      </c>
      <c r="S258" s="8">
        <f>(((J258/60)/60)/24)+DATE(1970,1,1)+(-8/24)</f>
        <v>41319.435960648145</v>
      </c>
      <c r="T258" s="8">
        <f>(((I258/60)/60)/24)+DATE(1970,1,1)+(-8/24)</f>
        <v>41349.435960648145</v>
      </c>
      <c r="U258">
        <f>INT(T258-S258)</f>
        <v>30</v>
      </c>
    </row>
    <row r="259" spans="1:21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>ROUND((E259/D259)*100,0)</f>
        <v>107</v>
      </c>
      <c r="P259">
        <f>IF(L259&gt;0,ROUND(E259/L259,0),0)</f>
        <v>67</v>
      </c>
      <c r="Q259" t="s">
        <v>8310</v>
      </c>
      <c r="R259" t="s">
        <v>8315</v>
      </c>
      <c r="S259" s="8">
        <f>(((J259/60)/60)/24)+DATE(1970,1,1)+(-8/24)</f>
        <v>42479.293541666666</v>
      </c>
      <c r="T259" s="8">
        <f>(((I259/60)/60)/24)+DATE(1970,1,1)+(-8/24)</f>
        <v>42509.293541666666</v>
      </c>
      <c r="U259">
        <f>INT(T259-S259)</f>
        <v>30</v>
      </c>
    </row>
    <row r="260" spans="1:21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>ROUND((E260/D260)*100,0)</f>
        <v>191</v>
      </c>
      <c r="P260">
        <f>IF(L260&gt;0,ROUND(E260/L260,0),0)</f>
        <v>83</v>
      </c>
      <c r="Q260" t="s">
        <v>8310</v>
      </c>
      <c r="R260" t="s">
        <v>8315</v>
      </c>
      <c r="S260" s="8">
        <f>(((J260/60)/60)/24)+DATE(1970,1,1)+(-8/24)</f>
        <v>40681.718356481477</v>
      </c>
      <c r="T260" s="8">
        <f>(((I260/60)/60)/24)+DATE(1970,1,1)+(-8/24)</f>
        <v>40711.718356481477</v>
      </c>
      <c r="U260">
        <f>INT(T260-S260)</f>
        <v>30</v>
      </c>
    </row>
    <row r="261" spans="1:21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>ROUND((E261/D261)*100,0)</f>
        <v>132</v>
      </c>
      <c r="P261">
        <f>IF(L261&gt;0,ROUND(E261/L261,0),0)</f>
        <v>105</v>
      </c>
      <c r="Q261" t="s">
        <v>8310</v>
      </c>
      <c r="R261" t="s">
        <v>8315</v>
      </c>
      <c r="S261" s="8">
        <f>(((J261/60)/60)/24)+DATE(1970,1,1)+(-8/24)</f>
        <v>42072.404733796291</v>
      </c>
      <c r="T261" s="8">
        <f>(((I261/60)/60)/24)+DATE(1970,1,1)+(-8/24)</f>
        <v>42102.404733796291</v>
      </c>
      <c r="U261">
        <f>INT(T261-S261)</f>
        <v>30</v>
      </c>
    </row>
    <row r="262" spans="1:21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>ROUND((E262/D262)*100,0)</f>
        <v>106</v>
      </c>
      <c r="P262">
        <f>IF(L262&gt;0,ROUND(E262/L262,0),0)</f>
        <v>121</v>
      </c>
      <c r="Q262" t="s">
        <v>8310</v>
      </c>
      <c r="R262" t="s">
        <v>8315</v>
      </c>
      <c r="S262" s="8">
        <f>(((J262/60)/60)/24)+DATE(1970,1,1)+(-8/24)</f>
        <v>40330.422210648147</v>
      </c>
      <c r="T262" s="8">
        <f>(((I262/60)/60)/24)+DATE(1970,1,1)+(-8/24)</f>
        <v>40376.082638888889</v>
      </c>
      <c r="U262">
        <f>INT(T262-S262)</f>
        <v>45</v>
      </c>
    </row>
    <row r="263" spans="1:21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>ROUND((E263/D263)*100,0)</f>
        <v>107</v>
      </c>
      <c r="P263">
        <f>IF(L263&gt;0,ROUND(E263/L263,0),0)</f>
        <v>98</v>
      </c>
      <c r="Q263" t="s">
        <v>8310</v>
      </c>
      <c r="R263" t="s">
        <v>8315</v>
      </c>
      <c r="S263" s="8">
        <f>(((J263/60)/60)/24)+DATE(1970,1,1)+(-8/24)</f>
        <v>41017.552129629628</v>
      </c>
      <c r="T263" s="8">
        <f>(((I263/60)/60)/24)+DATE(1970,1,1)+(-8/24)</f>
        <v>41067.288194444445</v>
      </c>
      <c r="U263">
        <f>INT(T263-S263)</f>
        <v>49</v>
      </c>
    </row>
    <row r="264" spans="1:21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>ROUND((E264/D264)*100,0)</f>
        <v>240</v>
      </c>
      <c r="P264">
        <f>IF(L264&gt;0,ROUND(E264/L264,0),0)</f>
        <v>41</v>
      </c>
      <c r="Q264" t="s">
        <v>8310</v>
      </c>
      <c r="R264" t="s">
        <v>8315</v>
      </c>
      <c r="S264" s="8">
        <f>(((J264/60)/60)/24)+DATE(1970,1,1)+(-8/24)</f>
        <v>40554.914675925924</v>
      </c>
      <c r="T264" s="8">
        <f>(((I264/60)/60)/24)+DATE(1970,1,1)+(-8/24)</f>
        <v>40599.914675925924</v>
      </c>
      <c r="U264">
        <f>INT(T264-S264)</f>
        <v>45</v>
      </c>
    </row>
    <row r="265" spans="1:21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>ROUND((E265/D265)*100,0)</f>
        <v>118</v>
      </c>
      <c r="P265">
        <f>IF(L265&gt;0,ROUND(E265/L265,0),0)</f>
        <v>31</v>
      </c>
      <c r="Q265" t="s">
        <v>8310</v>
      </c>
      <c r="R265" t="s">
        <v>8315</v>
      </c>
      <c r="S265" s="8">
        <f>(((J265/60)/60)/24)+DATE(1970,1,1)+(-8/24)</f>
        <v>41149.621458333328</v>
      </c>
      <c r="T265" s="8">
        <f>(((I265/60)/60)/24)+DATE(1970,1,1)+(-8/24)</f>
        <v>41179.621458333328</v>
      </c>
      <c r="U265">
        <f>INT(T265-S265)</f>
        <v>30</v>
      </c>
    </row>
    <row r="266" spans="1:21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>ROUND((E266/D266)*100,0)</f>
        <v>118</v>
      </c>
      <c r="P266">
        <f>IF(L266&gt;0,ROUND(E266/L266,0),0)</f>
        <v>65</v>
      </c>
      <c r="Q266" t="s">
        <v>8310</v>
      </c>
      <c r="R266" t="s">
        <v>8315</v>
      </c>
      <c r="S266" s="8">
        <f>(((J266/60)/60)/24)+DATE(1970,1,1)+(-8/24)</f>
        <v>41010.286979166667</v>
      </c>
      <c r="T266" s="8">
        <f>(((I266/60)/60)/24)+DATE(1970,1,1)+(-8/24)</f>
        <v>41040.286979166667</v>
      </c>
      <c r="U266">
        <f>INT(T266-S266)</f>
        <v>30</v>
      </c>
    </row>
    <row r="267" spans="1:21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>ROUND((E267/D267)*100,0)</f>
        <v>111</v>
      </c>
      <c r="P267">
        <f>IF(L267&gt;0,ROUND(E267/L267,0),0)</f>
        <v>96</v>
      </c>
      <c r="Q267" t="s">
        <v>8310</v>
      </c>
      <c r="R267" t="s">
        <v>8315</v>
      </c>
      <c r="S267" s="8">
        <f>(((J267/60)/60)/24)+DATE(1970,1,1)+(-8/24)</f>
        <v>40266.912384259253</v>
      </c>
      <c r="T267" s="8">
        <f>(((I267/60)/60)/24)+DATE(1970,1,1)+(-8/24)</f>
        <v>40308.511111111111</v>
      </c>
      <c r="U267">
        <f>INT(T267-S267)</f>
        <v>41</v>
      </c>
    </row>
    <row r="268" spans="1:21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>ROUND((E268/D268)*100,0)</f>
        <v>146</v>
      </c>
      <c r="P268">
        <f>IF(L268&gt;0,ROUND(E268/L268,0),0)</f>
        <v>40</v>
      </c>
      <c r="Q268" t="s">
        <v>8310</v>
      </c>
      <c r="R268" t="s">
        <v>8315</v>
      </c>
      <c r="S268" s="8">
        <f>(((J268/60)/60)/24)+DATE(1970,1,1)+(-8/24)</f>
        <v>40204.841516203705</v>
      </c>
      <c r="T268" s="8">
        <f>(((I268/60)/60)/24)+DATE(1970,1,1)+(-8/24)</f>
        <v>40290.82708333333</v>
      </c>
      <c r="U268">
        <f>INT(T268-S268)</f>
        <v>85</v>
      </c>
    </row>
    <row r="269" spans="1:21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>ROUND((E269/D269)*100,0)</f>
        <v>132</v>
      </c>
      <c r="P269">
        <f>IF(L269&gt;0,ROUND(E269/L269,0),0)</f>
        <v>79</v>
      </c>
      <c r="Q269" t="s">
        <v>8310</v>
      </c>
      <c r="R269" t="s">
        <v>8315</v>
      </c>
      <c r="S269" s="8">
        <f>(((J269/60)/60)/24)+DATE(1970,1,1)+(-8/24)</f>
        <v>41785.119201388887</v>
      </c>
      <c r="T269" s="8">
        <f>(((I269/60)/60)/24)+DATE(1970,1,1)+(-8/24)</f>
        <v>41815.119201388887</v>
      </c>
      <c r="U269">
        <f>INT(T269-S269)</f>
        <v>30</v>
      </c>
    </row>
    <row r="270" spans="1:21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>ROUND((E270/D270)*100,0)</f>
        <v>111</v>
      </c>
      <c r="P270">
        <f>IF(L270&gt;0,ROUND(E270/L270,0),0)</f>
        <v>50</v>
      </c>
      <c r="Q270" t="s">
        <v>8310</v>
      </c>
      <c r="R270" t="s">
        <v>8315</v>
      </c>
      <c r="S270" s="8">
        <f>(((J270/60)/60)/24)+DATE(1970,1,1)+(-8/24)</f>
        <v>40808.819189814814</v>
      </c>
      <c r="T270" s="8">
        <f>(((I270/60)/60)/24)+DATE(1970,1,1)+(-8/24)</f>
        <v>40853.860856481479</v>
      </c>
      <c r="U270">
        <f>INT(T270-S270)</f>
        <v>45</v>
      </c>
    </row>
    <row r="271" spans="1:21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>ROUND((E271/D271)*100,0)</f>
        <v>147</v>
      </c>
      <c r="P271">
        <f>IF(L271&gt;0,ROUND(E271/L271,0),0)</f>
        <v>92</v>
      </c>
      <c r="Q271" t="s">
        <v>8310</v>
      </c>
      <c r="R271" t="s">
        <v>8315</v>
      </c>
      <c r="S271" s="8">
        <f>(((J271/60)/60)/24)+DATE(1970,1,1)+(-8/24)</f>
        <v>42757.863680555551</v>
      </c>
      <c r="T271" s="8">
        <f>(((I271/60)/60)/24)+DATE(1970,1,1)+(-8/24)</f>
        <v>42787.863680555551</v>
      </c>
      <c r="U271">
        <f>INT(T271-S271)</f>
        <v>30</v>
      </c>
    </row>
    <row r="272" spans="1:21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>ROUND((E272/D272)*100,0)</f>
        <v>153</v>
      </c>
      <c r="P272">
        <f>IF(L272&gt;0,ROUND(E272/L272,0),0)</f>
        <v>58</v>
      </c>
      <c r="Q272" t="s">
        <v>8310</v>
      </c>
      <c r="R272" t="s">
        <v>8315</v>
      </c>
      <c r="S272" s="8">
        <f>(((J272/60)/60)/24)+DATE(1970,1,1)+(-8/24)</f>
        <v>40637.533217592587</v>
      </c>
      <c r="T272" s="8">
        <f>(((I272/60)/60)/24)+DATE(1970,1,1)+(-8/24)</f>
        <v>40687.833333333328</v>
      </c>
      <c r="U272">
        <f>INT(T272-S272)</f>
        <v>50</v>
      </c>
    </row>
    <row r="273" spans="1:21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>ROUND((E273/D273)*100,0)</f>
        <v>105</v>
      </c>
      <c r="P273">
        <f>IF(L273&gt;0,ROUND(E273/L273,0),0)</f>
        <v>109</v>
      </c>
      <c r="Q273" t="s">
        <v>8310</v>
      </c>
      <c r="R273" t="s">
        <v>8315</v>
      </c>
      <c r="S273" s="8">
        <f>(((J273/60)/60)/24)+DATE(1970,1,1)+(-8/24)</f>
        <v>41611.766909722224</v>
      </c>
      <c r="T273" s="8">
        <f>(((I273/60)/60)/24)+DATE(1970,1,1)+(-8/24)</f>
        <v>41641</v>
      </c>
      <c r="U273">
        <f>INT(T273-S273)</f>
        <v>29</v>
      </c>
    </row>
    <row r="274" spans="1:21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>ROUND((E274/D274)*100,0)</f>
        <v>177</v>
      </c>
      <c r="P274">
        <f>IF(L274&gt;0,ROUND(E274/L274,0),0)</f>
        <v>82</v>
      </c>
      <c r="Q274" t="s">
        <v>8310</v>
      </c>
      <c r="R274" t="s">
        <v>8315</v>
      </c>
      <c r="S274" s="8">
        <f>(((J274/60)/60)/24)+DATE(1970,1,1)+(-8/24)</f>
        <v>40235.567025462959</v>
      </c>
      <c r="T274" s="8">
        <f>(((I274/60)/60)/24)+DATE(1970,1,1)+(-8/24)</f>
        <v>40296.450694444444</v>
      </c>
      <c r="U274">
        <f>INT(T274-S274)</f>
        <v>60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>ROUND((E275/D275)*100,0)</f>
        <v>108</v>
      </c>
      <c r="P275">
        <f>IF(L275&gt;0,ROUND(E275/L275,0),0)</f>
        <v>46</v>
      </c>
      <c r="Q275" t="s">
        <v>8310</v>
      </c>
      <c r="R275" t="s">
        <v>8315</v>
      </c>
      <c r="S275" s="8">
        <f>(((J275/60)/60)/24)+DATE(1970,1,1)+(-8/24)</f>
        <v>40697.16511574074</v>
      </c>
      <c r="T275" s="8">
        <f>(((I275/60)/60)/24)+DATE(1970,1,1)+(-8/24)</f>
        <v>40727.16511574074</v>
      </c>
      <c r="U275">
        <f>INT(T275-S275)</f>
        <v>30</v>
      </c>
    </row>
    <row r="276" spans="1:21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>ROUND((E276/D276)*100,0)</f>
        <v>156</v>
      </c>
      <c r="P276">
        <f>IF(L276&gt;0,ROUND(E276/L276,0),0)</f>
        <v>55</v>
      </c>
      <c r="Q276" t="s">
        <v>8310</v>
      </c>
      <c r="R276" t="s">
        <v>8315</v>
      </c>
      <c r="S276" s="8">
        <f>(((J276/60)/60)/24)+DATE(1970,1,1)+(-8/24)</f>
        <v>40969.579039351847</v>
      </c>
      <c r="T276" s="8">
        <f>(((I276/60)/60)/24)+DATE(1970,1,1)+(-8/24)</f>
        <v>41003.957638888889</v>
      </c>
      <c r="U276">
        <f>INT(T276-S276)</f>
        <v>34</v>
      </c>
    </row>
    <row r="277" spans="1:21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>ROUND((E277/D277)*100,0)</f>
        <v>108</v>
      </c>
      <c r="P277">
        <f>IF(L277&gt;0,ROUND(E277/L277,0),0)</f>
        <v>65</v>
      </c>
      <c r="Q277" t="s">
        <v>8310</v>
      </c>
      <c r="R277" t="s">
        <v>8315</v>
      </c>
      <c r="S277" s="8">
        <f>(((J277/60)/60)/24)+DATE(1970,1,1)+(-8/24)</f>
        <v>41192.698680555557</v>
      </c>
      <c r="T277" s="8">
        <f>(((I277/60)/60)/24)+DATE(1970,1,1)+(-8/24)</f>
        <v>41222.740347222221</v>
      </c>
      <c r="U277">
        <f>INT(T277-S277)</f>
        <v>30</v>
      </c>
    </row>
    <row r="278" spans="1:21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>ROUND((E278/D278)*100,0)</f>
        <v>148</v>
      </c>
      <c r="P278">
        <f>IF(L278&gt;0,ROUND(E278/L278,0),0)</f>
        <v>95</v>
      </c>
      <c r="Q278" t="s">
        <v>8310</v>
      </c>
      <c r="R278" t="s">
        <v>8315</v>
      </c>
      <c r="S278" s="8">
        <f>(((J278/60)/60)/24)+DATE(1970,1,1)+(-8/24)</f>
        <v>40966.74854166666</v>
      </c>
      <c r="T278" s="8">
        <f>(((I278/60)/60)/24)+DATE(1970,1,1)+(-8/24)</f>
        <v>41026.706874999996</v>
      </c>
      <c r="U278">
        <f>INT(T278-S278)</f>
        <v>59</v>
      </c>
    </row>
    <row r="279" spans="1:21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>ROUND((E279/D279)*100,0)</f>
        <v>110</v>
      </c>
      <c r="P279">
        <f>IF(L279&gt;0,ROUND(E279/L279,0),0)</f>
        <v>75</v>
      </c>
      <c r="Q279" t="s">
        <v>8310</v>
      </c>
      <c r="R279" t="s">
        <v>8315</v>
      </c>
      <c r="S279" s="8">
        <f>(((J279/60)/60)/24)+DATE(1970,1,1)+(-8/24)</f>
        <v>42117.55809027778</v>
      </c>
      <c r="T279" s="8">
        <f>(((I279/60)/60)/24)+DATE(1970,1,1)+(-8/24)</f>
        <v>42147.55809027778</v>
      </c>
      <c r="U279">
        <f>INT(T279-S279)</f>
        <v>30</v>
      </c>
    </row>
    <row r="280" spans="1:21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>ROUND((E280/D280)*100,0)</f>
        <v>150</v>
      </c>
      <c r="P280">
        <f>IF(L280&gt;0,ROUND(E280/L280,0),0)</f>
        <v>98</v>
      </c>
      <c r="Q280" t="s">
        <v>8310</v>
      </c>
      <c r="R280" t="s">
        <v>8315</v>
      </c>
      <c r="S280" s="8">
        <f>(((J280/60)/60)/24)+DATE(1970,1,1)+(-8/24)</f>
        <v>41163.707627314812</v>
      </c>
      <c r="T280" s="8">
        <f>(((I280/60)/60)/24)+DATE(1970,1,1)+(-8/24)</f>
        <v>41193.707627314812</v>
      </c>
      <c r="U280">
        <f>INT(T280-S280)</f>
        <v>30</v>
      </c>
    </row>
    <row r="281" spans="1:21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>ROUND((E281/D281)*100,0)</f>
        <v>157</v>
      </c>
      <c r="P281">
        <f>IF(L281&gt;0,ROUND(E281/L281,0),0)</f>
        <v>88</v>
      </c>
      <c r="Q281" t="s">
        <v>8310</v>
      </c>
      <c r="R281" t="s">
        <v>8315</v>
      </c>
      <c r="S281" s="8">
        <f>(((J281/60)/60)/24)+DATE(1970,1,1)+(-8/24)</f>
        <v>42758.910833333335</v>
      </c>
      <c r="T281" s="8">
        <f>(((I281/60)/60)/24)+DATE(1970,1,1)+(-8/24)</f>
        <v>42792.750694444439</v>
      </c>
      <c r="U281">
        <f>INT(T281-S281)</f>
        <v>33</v>
      </c>
    </row>
    <row r="282" spans="1:21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>ROUND((E282/D282)*100,0)</f>
        <v>156</v>
      </c>
      <c r="P282">
        <f>IF(L282&gt;0,ROUND(E282/L282,0),0)</f>
        <v>55</v>
      </c>
      <c r="Q282" t="s">
        <v>8310</v>
      </c>
      <c r="R282" t="s">
        <v>8315</v>
      </c>
      <c r="S282" s="8">
        <f>(((J282/60)/60)/24)+DATE(1970,1,1)+(-8/24)</f>
        <v>41744.257349537031</v>
      </c>
      <c r="T282" s="8">
        <f>(((I282/60)/60)/24)+DATE(1970,1,1)+(-8/24)</f>
        <v>41789.257349537031</v>
      </c>
      <c r="U282">
        <f>INT(T282-S282)</f>
        <v>45</v>
      </c>
    </row>
    <row r="283" spans="1:21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>ROUND((E283/D283)*100,0)</f>
        <v>121</v>
      </c>
      <c r="P283">
        <f>IF(L283&gt;0,ROUND(E283/L283,0),0)</f>
        <v>84</v>
      </c>
      <c r="Q283" t="s">
        <v>8310</v>
      </c>
      <c r="R283" t="s">
        <v>8315</v>
      </c>
      <c r="S283" s="8">
        <f>(((J283/60)/60)/24)+DATE(1970,1,1)+(-8/24)</f>
        <v>39949.830011574071</v>
      </c>
      <c r="T283" s="8">
        <f>(((I283/60)/60)/24)+DATE(1970,1,1)+(-8/24)</f>
        <v>40035.476388888885</v>
      </c>
      <c r="U283">
        <f>INT(T283-S283)</f>
        <v>85</v>
      </c>
    </row>
    <row r="284" spans="1:21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>ROUND((E284/D284)*100,0)</f>
        <v>101</v>
      </c>
      <c r="P284">
        <f>IF(L284&gt;0,ROUND(E284/L284,0),0)</f>
        <v>254</v>
      </c>
      <c r="Q284" t="s">
        <v>8310</v>
      </c>
      <c r="R284" t="s">
        <v>8315</v>
      </c>
      <c r="S284" s="8">
        <f>(((J284/60)/60)/24)+DATE(1970,1,1)+(-8/24)</f>
        <v>40194.586712962962</v>
      </c>
      <c r="T284" s="8">
        <f>(((I284/60)/60)/24)+DATE(1970,1,1)+(-8/24)</f>
        <v>40231.583333333328</v>
      </c>
      <c r="U284">
        <f>INT(T284-S284)</f>
        <v>36</v>
      </c>
    </row>
    <row r="285" spans="1:21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>ROUND((E285/D285)*100,0)</f>
        <v>114</v>
      </c>
      <c r="P285">
        <f>IF(L285&gt;0,ROUND(E285/L285,0),0)</f>
        <v>102</v>
      </c>
      <c r="Q285" t="s">
        <v>8310</v>
      </c>
      <c r="R285" t="s">
        <v>8315</v>
      </c>
      <c r="S285" s="8">
        <f>(((J285/60)/60)/24)+DATE(1970,1,1)+(-8/24)</f>
        <v>40675.376666666663</v>
      </c>
      <c r="T285" s="8">
        <f>(((I285/60)/60)/24)+DATE(1970,1,1)+(-8/24)</f>
        <v>40694.874305555553</v>
      </c>
      <c r="U285">
        <f>INT(T285-S285)</f>
        <v>19</v>
      </c>
    </row>
    <row r="286" spans="1:21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>ROUND((E286/D286)*100,0)</f>
        <v>105</v>
      </c>
      <c r="P286">
        <f>IF(L286&gt;0,ROUND(E286/L286,0),0)</f>
        <v>55</v>
      </c>
      <c r="Q286" t="s">
        <v>8310</v>
      </c>
      <c r="R286" t="s">
        <v>8315</v>
      </c>
      <c r="S286" s="8">
        <f>(((J286/60)/60)/24)+DATE(1970,1,1)+(-8/24)</f>
        <v>40904.404861111107</v>
      </c>
      <c r="T286" s="8">
        <f>(((I286/60)/60)/24)+DATE(1970,1,1)+(-8/24)</f>
        <v>40929.404861111107</v>
      </c>
      <c r="U286">
        <f>INT(T286-S286)</f>
        <v>25</v>
      </c>
    </row>
    <row r="287" spans="1:21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>ROUND((E287/D287)*100,0)</f>
        <v>229</v>
      </c>
      <c r="P287">
        <f>IF(L287&gt;0,ROUND(E287/L287,0),0)</f>
        <v>57</v>
      </c>
      <c r="Q287" t="s">
        <v>8310</v>
      </c>
      <c r="R287" t="s">
        <v>8315</v>
      </c>
      <c r="S287" s="8">
        <f>(((J287/60)/60)/24)+DATE(1970,1,1)+(-8/24)</f>
        <v>41506.422777777778</v>
      </c>
      <c r="T287" s="8">
        <f>(((I287/60)/60)/24)+DATE(1970,1,1)+(-8/24)</f>
        <v>41536.422777777778</v>
      </c>
      <c r="U287">
        <f>INT(T287-S287)</f>
        <v>30</v>
      </c>
    </row>
    <row r="288" spans="1:21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>ROUND((E288/D288)*100,0)</f>
        <v>109</v>
      </c>
      <c r="P288">
        <f>IF(L288&gt;0,ROUND(E288/L288,0),0)</f>
        <v>121</v>
      </c>
      <c r="Q288" t="s">
        <v>8310</v>
      </c>
      <c r="R288" t="s">
        <v>8315</v>
      </c>
      <c r="S288" s="8">
        <f>(((J288/60)/60)/24)+DATE(1970,1,1)+(-8/24)</f>
        <v>41313.48291666666</v>
      </c>
      <c r="T288" s="8">
        <f>(((I288/60)/60)/24)+DATE(1970,1,1)+(-8/24)</f>
        <v>41358.441249999996</v>
      </c>
      <c r="U288">
        <f>INT(T288-S288)</f>
        <v>44</v>
      </c>
    </row>
    <row r="289" spans="1:21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>ROUND((E289/D289)*100,0)</f>
        <v>176</v>
      </c>
      <c r="P289">
        <f>IF(L289&gt;0,ROUND(E289/L289,0),0)</f>
        <v>91</v>
      </c>
      <c r="Q289" t="s">
        <v>8310</v>
      </c>
      <c r="R289" t="s">
        <v>8315</v>
      </c>
      <c r="S289" s="8">
        <f>(((J289/60)/60)/24)+DATE(1970,1,1)+(-8/24)</f>
        <v>41183.944652777776</v>
      </c>
      <c r="T289" s="8">
        <f>(((I289/60)/60)/24)+DATE(1970,1,1)+(-8/24)</f>
        <v>41214.833333333328</v>
      </c>
      <c r="U289">
        <f>INT(T289-S289)</f>
        <v>30</v>
      </c>
    </row>
    <row r="290" spans="1:21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>ROUND((E290/D290)*100,0)</f>
        <v>103</v>
      </c>
      <c r="P290">
        <f>IF(L290&gt;0,ROUND(E290/L290,0),0)</f>
        <v>115</v>
      </c>
      <c r="Q290" t="s">
        <v>8310</v>
      </c>
      <c r="R290" t="s">
        <v>8315</v>
      </c>
      <c r="S290" s="8">
        <f>(((J290/60)/60)/24)+DATE(1970,1,1)+(-8/24)</f>
        <v>41050.835567129623</v>
      </c>
      <c r="T290" s="8">
        <f>(((I290/60)/60)/24)+DATE(1970,1,1)+(-8/24)</f>
        <v>41085.835567129623</v>
      </c>
      <c r="U290">
        <f>INT(T290-S290)</f>
        <v>35</v>
      </c>
    </row>
    <row r="291" spans="1:21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>ROUND((E291/D291)*100,0)</f>
        <v>105</v>
      </c>
      <c r="P291">
        <f>IF(L291&gt;0,ROUND(E291/L291,0),0)</f>
        <v>68</v>
      </c>
      <c r="Q291" t="s">
        <v>8310</v>
      </c>
      <c r="R291" t="s">
        <v>8315</v>
      </c>
      <c r="S291" s="8">
        <f>(((J291/60)/60)/24)+DATE(1970,1,1)+(-8/24)</f>
        <v>41550.123078703698</v>
      </c>
      <c r="T291" s="8">
        <f>(((I291/60)/60)/24)+DATE(1970,1,1)+(-8/24)</f>
        <v>41580.123078703698</v>
      </c>
      <c r="U291">
        <f>INT(T291-S291)</f>
        <v>30</v>
      </c>
    </row>
    <row r="292" spans="1:21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>ROUND((E292/D292)*100,0)</f>
        <v>107</v>
      </c>
      <c r="P292">
        <f>IF(L292&gt;0,ROUND(E292/L292,0),0)</f>
        <v>29</v>
      </c>
      <c r="Q292" t="s">
        <v>8310</v>
      </c>
      <c r="R292" t="s">
        <v>8315</v>
      </c>
      <c r="S292" s="8">
        <f>(((J292/60)/60)/24)+DATE(1970,1,1)+(-8/24)</f>
        <v>40526.035844907405</v>
      </c>
      <c r="T292" s="8">
        <f>(((I292/60)/60)/24)+DATE(1970,1,1)+(-8/24)</f>
        <v>40575.999305555553</v>
      </c>
      <c r="U292">
        <f>INT(T292-S292)</f>
        <v>49</v>
      </c>
    </row>
    <row r="293" spans="1:21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>ROUND((E293/D293)*100,0)</f>
        <v>120</v>
      </c>
      <c r="P293">
        <f>IF(L293&gt;0,ROUND(E293/L293,0),0)</f>
        <v>47</v>
      </c>
      <c r="Q293" t="s">
        <v>8310</v>
      </c>
      <c r="R293" t="s">
        <v>8315</v>
      </c>
      <c r="S293" s="8">
        <f>(((J293/60)/60)/24)+DATE(1970,1,1)+(-8/24)</f>
        <v>41376.435717592591</v>
      </c>
      <c r="T293" s="8">
        <f>(((I293/60)/60)/24)+DATE(1970,1,1)+(-8/24)</f>
        <v>41394.667361111111</v>
      </c>
      <c r="U293">
        <f>INT(T293-S293)</f>
        <v>18</v>
      </c>
    </row>
    <row r="294" spans="1:21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>ROUND((E294/D294)*100,0)</f>
        <v>102</v>
      </c>
      <c r="P294">
        <f>IF(L294&gt;0,ROUND(E294/L294,0),0)</f>
        <v>154</v>
      </c>
      <c r="Q294" t="s">
        <v>8310</v>
      </c>
      <c r="R294" t="s">
        <v>8315</v>
      </c>
      <c r="S294" s="8">
        <f>(((J294/60)/60)/24)+DATE(1970,1,1)+(-8/24)</f>
        <v>40812.469895833332</v>
      </c>
      <c r="T294" s="8">
        <f>(((I294/60)/60)/24)+DATE(1970,1,1)+(-8/24)</f>
        <v>40844.832638888889</v>
      </c>
      <c r="U294">
        <f>INT(T294-S294)</f>
        <v>32</v>
      </c>
    </row>
    <row r="295" spans="1:21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>ROUND((E295/D295)*100,0)</f>
        <v>101</v>
      </c>
      <c r="P295">
        <f>IF(L295&gt;0,ROUND(E295/L295,0),0)</f>
        <v>201</v>
      </c>
      <c r="Q295" t="s">
        <v>8310</v>
      </c>
      <c r="R295" t="s">
        <v>8315</v>
      </c>
      <c r="S295" s="8">
        <f>(((J295/60)/60)/24)+DATE(1970,1,1)+(-8/24)</f>
        <v>41719.334652777776</v>
      </c>
      <c r="T295" s="8">
        <f>(((I295/60)/60)/24)+DATE(1970,1,1)+(-8/24)</f>
        <v>41749.334652777776</v>
      </c>
      <c r="U295">
        <f>INT(T295-S295)</f>
        <v>30</v>
      </c>
    </row>
    <row r="296" spans="1:21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>ROUND((E296/D296)*100,0)</f>
        <v>100</v>
      </c>
      <c r="P296">
        <f>IF(L296&gt;0,ROUND(E296/L296,0),0)</f>
        <v>100</v>
      </c>
      <c r="Q296" t="s">
        <v>8310</v>
      </c>
      <c r="R296" t="s">
        <v>8315</v>
      </c>
      <c r="S296" s="8">
        <f>(((J296/60)/60)/24)+DATE(1970,1,1)+(-8/24)</f>
        <v>40342.751087962963</v>
      </c>
      <c r="T296" s="8">
        <f>(((I296/60)/60)/24)+DATE(1970,1,1)+(-8/24)</f>
        <v>40378.333333333328</v>
      </c>
      <c r="U296">
        <f>INT(T296-S296)</f>
        <v>35</v>
      </c>
    </row>
    <row r="297" spans="1:21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>ROUND((E297/D297)*100,0)</f>
        <v>133</v>
      </c>
      <c r="P297">
        <f>IF(L297&gt;0,ROUND(E297/L297,0),0)</f>
        <v>100</v>
      </c>
      <c r="Q297" t="s">
        <v>8310</v>
      </c>
      <c r="R297" t="s">
        <v>8315</v>
      </c>
      <c r="S297" s="8">
        <f>(((J297/60)/60)/24)+DATE(1970,1,1)+(-8/24)</f>
        <v>41518.671400462961</v>
      </c>
      <c r="T297" s="8">
        <f>(((I297/60)/60)/24)+DATE(1970,1,1)+(-8/24)</f>
        <v>41578.666666666664</v>
      </c>
      <c r="U297">
        <f>INT(T297-S297)</f>
        <v>59</v>
      </c>
    </row>
    <row r="298" spans="1:21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>ROUND((E298/D298)*100,0)</f>
        <v>119</v>
      </c>
      <c r="P298">
        <f>IF(L298&gt;0,ROUND(E298/L298,0),0)</f>
        <v>230</v>
      </c>
      <c r="Q298" t="s">
        <v>8310</v>
      </c>
      <c r="R298" t="s">
        <v>8315</v>
      </c>
      <c r="S298" s="8">
        <f>(((J298/60)/60)/24)+DATE(1970,1,1)+(-8/24)</f>
        <v>41134.142164351848</v>
      </c>
      <c r="T298" s="8">
        <f>(((I298/60)/60)/24)+DATE(1970,1,1)+(-8/24)</f>
        <v>41159.142164351848</v>
      </c>
      <c r="U298">
        <f>INT(T298-S298)</f>
        <v>25</v>
      </c>
    </row>
    <row r="299" spans="1:21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>ROUND((E299/D299)*100,0)</f>
        <v>101</v>
      </c>
      <c r="P299">
        <f>IF(L299&gt;0,ROUND(E299/L299,0),0)</f>
        <v>142</v>
      </c>
      <c r="Q299" t="s">
        <v>8310</v>
      </c>
      <c r="R299" t="s">
        <v>8315</v>
      </c>
      <c r="S299" s="8">
        <f>(((J299/60)/60)/24)+DATE(1970,1,1)+(-8/24)</f>
        <v>42089.394687500004</v>
      </c>
      <c r="T299" s="8">
        <f>(((I299/60)/60)/24)+DATE(1970,1,1)+(-8/24)</f>
        <v>42124.832638888889</v>
      </c>
      <c r="U299">
        <f>INT(T299-S299)</f>
        <v>35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>ROUND((E300/D300)*100,0)</f>
        <v>109</v>
      </c>
      <c r="P300">
        <f>IF(L300&gt;0,ROUND(E300/L300,0),0)</f>
        <v>56</v>
      </c>
      <c r="Q300" t="s">
        <v>8310</v>
      </c>
      <c r="R300" t="s">
        <v>8315</v>
      </c>
      <c r="S300" s="8">
        <f>(((J300/60)/60)/24)+DATE(1970,1,1)+(-8/24)</f>
        <v>41709.130185185182</v>
      </c>
      <c r="T300" s="8">
        <f>(((I300/60)/60)/24)+DATE(1970,1,1)+(-8/24)</f>
        <v>41768.541666666664</v>
      </c>
      <c r="U300">
        <f>INT(T300-S300)</f>
        <v>59</v>
      </c>
    </row>
    <row r="301" spans="1:21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>ROUND((E301/D301)*100,0)</f>
        <v>179</v>
      </c>
      <c r="P301">
        <f>IF(L301&gt;0,ROUND(E301/L301,0),0)</f>
        <v>73</v>
      </c>
      <c r="Q301" t="s">
        <v>8310</v>
      </c>
      <c r="R301" t="s">
        <v>8315</v>
      </c>
      <c r="S301" s="8">
        <f>(((J301/60)/60)/24)+DATE(1970,1,1)+(-8/24)</f>
        <v>40468.891898148147</v>
      </c>
      <c r="T301" s="8">
        <f>(((I301/60)/60)/24)+DATE(1970,1,1)+(-8/24)</f>
        <v>40498.933564814812</v>
      </c>
      <c r="U301">
        <f>INT(T301-S301)</f>
        <v>30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>ROUND((E302/D302)*100,0)</f>
        <v>102</v>
      </c>
      <c r="P302">
        <f>IF(L302&gt;0,ROUND(E302/L302,0),0)</f>
        <v>85</v>
      </c>
      <c r="Q302" t="s">
        <v>8310</v>
      </c>
      <c r="R302" t="s">
        <v>8315</v>
      </c>
      <c r="S302" s="8">
        <f>(((J302/60)/60)/24)+DATE(1970,1,1)+(-8/24)</f>
        <v>40626.626597222217</v>
      </c>
      <c r="T302" s="8">
        <f>(((I302/60)/60)/24)+DATE(1970,1,1)+(-8/24)</f>
        <v>40657.626597222217</v>
      </c>
      <c r="U302">
        <f>INT(T302-S302)</f>
        <v>31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>ROUND((E303/D303)*100,0)</f>
        <v>119</v>
      </c>
      <c r="P303">
        <f>IF(L303&gt;0,ROUND(E303/L303,0),0)</f>
        <v>61</v>
      </c>
      <c r="Q303" t="s">
        <v>8310</v>
      </c>
      <c r="R303" t="s">
        <v>8315</v>
      </c>
      <c r="S303" s="8">
        <f>(((J303/60)/60)/24)+DATE(1970,1,1)+(-8/24)</f>
        <v>41312.404340277775</v>
      </c>
      <c r="T303" s="8">
        <f>(((I303/60)/60)/24)+DATE(1970,1,1)+(-8/24)</f>
        <v>41352.362673611111</v>
      </c>
      <c r="U303">
        <f>INT(T303-S303)</f>
        <v>39</v>
      </c>
    </row>
    <row r="304" spans="1:21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>ROUND((E304/D304)*100,0)</f>
        <v>100</v>
      </c>
      <c r="P304">
        <f>IF(L304&gt;0,ROUND(E304/L304,0),0)</f>
        <v>93</v>
      </c>
      <c r="Q304" t="s">
        <v>8310</v>
      </c>
      <c r="R304" t="s">
        <v>8315</v>
      </c>
      <c r="S304" s="8">
        <f>(((J304/60)/60)/24)+DATE(1970,1,1)+(-8/24)</f>
        <v>40933.523587962962</v>
      </c>
      <c r="T304" s="8">
        <f>(((I304/60)/60)/24)+DATE(1970,1,1)+(-8/24)</f>
        <v>40963.523587962962</v>
      </c>
      <c r="U304">
        <f>INT(T304-S304)</f>
        <v>30</v>
      </c>
    </row>
    <row r="305" spans="1:21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>ROUND((E305/D305)*100,0)</f>
        <v>137</v>
      </c>
      <c r="P305">
        <f>IF(L305&gt;0,ROUND(E305/L305,0),0)</f>
        <v>50</v>
      </c>
      <c r="Q305" t="s">
        <v>8310</v>
      </c>
      <c r="R305" t="s">
        <v>8315</v>
      </c>
      <c r="S305" s="8">
        <f>(((J305/60)/60)/24)+DATE(1970,1,1)+(-8/24)</f>
        <v>41031.737800925926</v>
      </c>
      <c r="T305" s="8">
        <f>(((I305/60)/60)/24)+DATE(1970,1,1)+(-8/24)</f>
        <v>41061.737800925926</v>
      </c>
      <c r="U305">
        <f>INT(T305-S305)</f>
        <v>30</v>
      </c>
    </row>
    <row r="306" spans="1:21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>ROUND((E306/D306)*100,0)</f>
        <v>232</v>
      </c>
      <c r="P306">
        <f>IF(L306&gt;0,ROUND(E306/L306,0),0)</f>
        <v>106</v>
      </c>
      <c r="Q306" t="s">
        <v>8310</v>
      </c>
      <c r="R306" t="s">
        <v>8315</v>
      </c>
      <c r="S306" s="8">
        <f>(((J306/60)/60)/24)+DATE(1970,1,1)+(-8/24)</f>
        <v>41113.76153935185</v>
      </c>
      <c r="T306" s="8">
        <f>(((I306/60)/60)/24)+DATE(1970,1,1)+(-8/24)</f>
        <v>41152.75</v>
      </c>
      <c r="U306">
        <f>INT(T306-S306)</f>
        <v>38</v>
      </c>
    </row>
    <row r="307" spans="1:21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>ROUND((E307/D307)*100,0)</f>
        <v>130</v>
      </c>
      <c r="P307">
        <f>IF(L307&gt;0,ROUND(E307/L307,0),0)</f>
        <v>52</v>
      </c>
      <c r="Q307" t="s">
        <v>8310</v>
      </c>
      <c r="R307" t="s">
        <v>8315</v>
      </c>
      <c r="S307" s="8">
        <f>(((J307/60)/60)/24)+DATE(1970,1,1)+(-8/24)</f>
        <v>40948.296863425923</v>
      </c>
      <c r="T307" s="8">
        <f>(((I307/60)/60)/24)+DATE(1970,1,1)+(-8/24)</f>
        <v>40978.296863425923</v>
      </c>
      <c r="U307">
        <f>INT(T307-S307)</f>
        <v>30</v>
      </c>
    </row>
    <row r="308" spans="1:21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>ROUND((E308/D308)*100,0)</f>
        <v>293</v>
      </c>
      <c r="P308">
        <f>IF(L308&gt;0,ROUND(E308/L308,0),0)</f>
        <v>37</v>
      </c>
      <c r="Q308" t="s">
        <v>8310</v>
      </c>
      <c r="R308" t="s">
        <v>8315</v>
      </c>
      <c r="S308" s="8">
        <f>(((J308/60)/60)/24)+DATE(1970,1,1)+(-8/24)</f>
        <v>41333.503854166665</v>
      </c>
      <c r="T308" s="8">
        <f>(((I308/60)/60)/24)+DATE(1970,1,1)+(-8/24)</f>
        <v>41353.462187500001</v>
      </c>
      <c r="U308">
        <f>INT(T308-S308)</f>
        <v>19</v>
      </c>
    </row>
    <row r="309" spans="1:21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>ROUND((E309/D309)*100,0)</f>
        <v>111</v>
      </c>
      <c r="P309">
        <f>IF(L309&gt;0,ROUND(E309/L309,0),0)</f>
        <v>43</v>
      </c>
      <c r="Q309" t="s">
        <v>8310</v>
      </c>
      <c r="R309" t="s">
        <v>8315</v>
      </c>
      <c r="S309" s="8">
        <f>(((J309/60)/60)/24)+DATE(1970,1,1)+(-8/24)</f>
        <v>41282.611122685179</v>
      </c>
      <c r="T309" s="8">
        <f>(((I309/60)/60)/24)+DATE(1970,1,1)+(-8/24)</f>
        <v>41312.611122685179</v>
      </c>
      <c r="U309">
        <f>INT(T309-S309)</f>
        <v>30</v>
      </c>
    </row>
    <row r="310" spans="1:21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>ROUND((E310/D310)*100,0)</f>
        <v>106</v>
      </c>
      <c r="P310">
        <f>IF(L310&gt;0,ROUND(E310/L310,0),0)</f>
        <v>63</v>
      </c>
      <c r="Q310" t="s">
        <v>8310</v>
      </c>
      <c r="R310" t="s">
        <v>8315</v>
      </c>
      <c r="S310" s="8">
        <f>(((J310/60)/60)/24)+DATE(1970,1,1)+(-8/24)</f>
        <v>40567.361226851848</v>
      </c>
      <c r="T310" s="8">
        <f>(((I310/60)/60)/24)+DATE(1970,1,1)+(-8/24)</f>
        <v>40612.361226851848</v>
      </c>
      <c r="U310">
        <f>INT(T310-S310)</f>
        <v>45</v>
      </c>
    </row>
    <row r="311" spans="1:21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>ROUND((E311/D311)*100,0)</f>
        <v>119</v>
      </c>
      <c r="P311">
        <f>IF(L311&gt;0,ROUND(E311/L311,0),0)</f>
        <v>90</v>
      </c>
      <c r="Q311" t="s">
        <v>8310</v>
      </c>
      <c r="R311" t="s">
        <v>8315</v>
      </c>
      <c r="S311" s="8">
        <f>(((J311/60)/60)/24)+DATE(1970,1,1)+(-8/24)</f>
        <v>41134.418217592589</v>
      </c>
      <c r="T311" s="8">
        <f>(((I311/60)/60)/24)+DATE(1970,1,1)+(-8/24)</f>
        <v>41155.418217592589</v>
      </c>
      <c r="U311">
        <f>INT(T311-S311)</f>
        <v>21</v>
      </c>
    </row>
    <row r="312" spans="1:21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>ROUND((E312/D312)*100,0)</f>
        <v>104</v>
      </c>
      <c r="P312">
        <f>IF(L312&gt;0,ROUND(E312/L312,0),0)</f>
        <v>29</v>
      </c>
      <c r="Q312" t="s">
        <v>8310</v>
      </c>
      <c r="R312" t="s">
        <v>8315</v>
      </c>
      <c r="S312" s="8">
        <f>(((J312/60)/60)/24)+DATE(1970,1,1)+(-8/24)</f>
        <v>40820.849803240737</v>
      </c>
      <c r="T312" s="8">
        <f>(((I312/60)/60)/24)+DATE(1970,1,1)+(-8/24)</f>
        <v>40835.75</v>
      </c>
      <c r="U312">
        <f>INT(T312-S312)</f>
        <v>14</v>
      </c>
    </row>
    <row r="313" spans="1:21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>ROUND((E313/D313)*100,0)</f>
        <v>104</v>
      </c>
      <c r="P313">
        <f>IF(L313&gt;0,ROUND(E313/L313,0),0)</f>
        <v>139</v>
      </c>
      <c r="Q313" t="s">
        <v>8310</v>
      </c>
      <c r="R313" t="s">
        <v>8315</v>
      </c>
      <c r="S313" s="8">
        <f>(((J313/60)/60)/24)+DATE(1970,1,1)+(-8/24)</f>
        <v>40867.886481481481</v>
      </c>
      <c r="T313" s="8">
        <f>(((I313/60)/60)/24)+DATE(1970,1,1)+(-8/24)</f>
        <v>40908.999305555553</v>
      </c>
      <c r="U313">
        <f>INT(T313-S313)</f>
        <v>41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>ROUND((E314/D314)*100,0)</f>
        <v>112</v>
      </c>
      <c r="P314">
        <f>IF(L314&gt;0,ROUND(E314/L314,0),0)</f>
        <v>61</v>
      </c>
      <c r="Q314" t="s">
        <v>8310</v>
      </c>
      <c r="R314" t="s">
        <v>8315</v>
      </c>
      <c r="S314" s="8">
        <f>(((J314/60)/60)/24)+DATE(1970,1,1)+(-8/24)</f>
        <v>41348.544351851851</v>
      </c>
      <c r="T314" s="8">
        <f>(((I314/60)/60)/24)+DATE(1970,1,1)+(-8/24)</f>
        <v>41378.544351851851</v>
      </c>
      <c r="U314">
        <f>INT(T314-S314)</f>
        <v>30</v>
      </c>
    </row>
    <row r="315" spans="1:21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>ROUND((E315/D315)*100,0)</f>
        <v>105</v>
      </c>
      <c r="P315">
        <f>IF(L315&gt;0,ROUND(E315/L315,0),0)</f>
        <v>80</v>
      </c>
      <c r="Q315" t="s">
        <v>8310</v>
      </c>
      <c r="R315" t="s">
        <v>8315</v>
      </c>
      <c r="S315" s="8">
        <f>(((J315/60)/60)/24)+DATE(1970,1,1)+(-8/24)</f>
        <v>40356.894606481481</v>
      </c>
      <c r="T315" s="8">
        <f>(((I315/60)/60)/24)+DATE(1970,1,1)+(-8/24)</f>
        <v>40401.332638888889</v>
      </c>
      <c r="U315">
        <f>INT(T315-S315)</f>
        <v>44</v>
      </c>
    </row>
    <row r="316" spans="1:21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>ROUND((E316/D316)*100,0)</f>
        <v>385</v>
      </c>
      <c r="P316">
        <f>IF(L316&gt;0,ROUND(E316/L316,0),0)</f>
        <v>32</v>
      </c>
      <c r="Q316" t="s">
        <v>8310</v>
      </c>
      <c r="R316" t="s">
        <v>8315</v>
      </c>
      <c r="S316" s="8">
        <f>(((J316/60)/60)/24)+DATE(1970,1,1)+(-8/24)</f>
        <v>41304.499861111108</v>
      </c>
      <c r="T316" s="8">
        <f>(((I316/60)/60)/24)+DATE(1970,1,1)+(-8/24)</f>
        <v>41334.499861111108</v>
      </c>
      <c r="U316">
        <f>INT(T316-S316)</f>
        <v>30</v>
      </c>
    </row>
    <row r="317" spans="1:21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>ROUND((E317/D317)*100,0)</f>
        <v>101</v>
      </c>
      <c r="P317">
        <f>IF(L317&gt;0,ROUND(E317/L317,0),0)</f>
        <v>201</v>
      </c>
      <c r="Q317" t="s">
        <v>8310</v>
      </c>
      <c r="R317" t="s">
        <v>8315</v>
      </c>
      <c r="S317" s="8">
        <f>(((J317/60)/60)/24)+DATE(1970,1,1)+(-8/24)</f>
        <v>41113.439050925925</v>
      </c>
      <c r="T317" s="8">
        <f>(((I317/60)/60)/24)+DATE(1970,1,1)+(-8/24)</f>
        <v>41143.439050925925</v>
      </c>
      <c r="U317">
        <f>INT(T317-S317)</f>
        <v>30</v>
      </c>
    </row>
    <row r="318" spans="1:21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>ROUND((E318/D318)*100,0)</f>
        <v>114</v>
      </c>
      <c r="P318">
        <f>IF(L318&gt;0,ROUND(E318/L318,0),0)</f>
        <v>108</v>
      </c>
      <c r="Q318" t="s">
        <v>8310</v>
      </c>
      <c r="R318" t="s">
        <v>8315</v>
      </c>
      <c r="S318" s="8">
        <f>(((J318/60)/60)/24)+DATE(1970,1,1)+(-8/24)</f>
        <v>41950.590243055551</v>
      </c>
      <c r="T318" s="8">
        <f>(((I318/60)/60)/24)+DATE(1970,1,1)+(-8/24)</f>
        <v>41983.874305555553</v>
      </c>
      <c r="U318">
        <f>INT(T318-S318)</f>
        <v>33</v>
      </c>
    </row>
    <row r="319" spans="1:21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>ROUND((E319/D319)*100,0)</f>
        <v>101</v>
      </c>
      <c r="P319">
        <f>IF(L319&gt;0,ROUND(E319/L319,0),0)</f>
        <v>96</v>
      </c>
      <c r="Q319" t="s">
        <v>8310</v>
      </c>
      <c r="R319" t="s">
        <v>8315</v>
      </c>
      <c r="S319" s="8">
        <f>(((J319/60)/60)/24)+DATE(1970,1,1)+(-8/24)</f>
        <v>41589.343553240738</v>
      </c>
      <c r="T319" s="8">
        <f>(((I319/60)/60)/24)+DATE(1970,1,1)+(-8/24)</f>
        <v>41619.343553240738</v>
      </c>
      <c r="U319">
        <f>INT(T319-S319)</f>
        <v>30</v>
      </c>
    </row>
    <row r="320" spans="1:21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>ROUND((E320/D320)*100,0)</f>
        <v>283</v>
      </c>
      <c r="P320">
        <f>IF(L320&gt;0,ROUND(E320/L320,0),0)</f>
        <v>50</v>
      </c>
      <c r="Q320" t="s">
        <v>8310</v>
      </c>
      <c r="R320" t="s">
        <v>8315</v>
      </c>
      <c r="S320" s="8">
        <f>(((J320/60)/60)/24)+DATE(1970,1,1)+(-8/24)</f>
        <v>41329.705451388887</v>
      </c>
      <c r="T320" s="8">
        <f>(((I320/60)/60)/24)+DATE(1970,1,1)+(-8/24)</f>
        <v>41359.663784722223</v>
      </c>
      <c r="U320">
        <f>INT(T320-S320)</f>
        <v>29</v>
      </c>
    </row>
    <row r="321" spans="1:21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>ROUND((E321/D321)*100,0)</f>
        <v>113</v>
      </c>
      <c r="P321">
        <f>IF(L321&gt;0,ROUND(E321/L321,0),0)</f>
        <v>110</v>
      </c>
      <c r="Q321" t="s">
        <v>8310</v>
      </c>
      <c r="R321" t="s">
        <v>8315</v>
      </c>
      <c r="S321" s="8">
        <f>(((J321/60)/60)/24)+DATE(1970,1,1)+(-8/24)</f>
        <v>40123.504965277774</v>
      </c>
      <c r="T321" s="8">
        <f>(((I321/60)/60)/24)+DATE(1970,1,1)+(-8/24)</f>
        <v>40210.999305555553</v>
      </c>
      <c r="U321">
        <f>INT(T321-S321)</f>
        <v>87</v>
      </c>
    </row>
    <row r="322" spans="1:21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>ROUND((E322/D322)*100,0)</f>
        <v>107</v>
      </c>
      <c r="P322">
        <f>IF(L322&gt;0,ROUND(E322/L322,0),0)</f>
        <v>135</v>
      </c>
      <c r="Q322" t="s">
        <v>8310</v>
      </c>
      <c r="R322" t="s">
        <v>8315</v>
      </c>
      <c r="S322" s="8">
        <f>(((J322/60)/60)/24)+DATE(1970,1,1)+(-8/24)</f>
        <v>42331.21797453703</v>
      </c>
      <c r="T322" s="8">
        <f>(((I322/60)/60)/24)+DATE(1970,1,1)+(-8/24)</f>
        <v>42360.624999999993</v>
      </c>
      <c r="U322">
        <f>INT(T322-S322)</f>
        <v>29</v>
      </c>
    </row>
    <row r="323" spans="1:21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>ROUND((E323/D323)*100,0)</f>
        <v>103</v>
      </c>
      <c r="P323">
        <f>IF(L323&gt;0,ROUND(E323/L323,0),0)</f>
        <v>107</v>
      </c>
      <c r="Q323" t="s">
        <v>8310</v>
      </c>
      <c r="R323" t="s">
        <v>8315</v>
      </c>
      <c r="S323" s="8">
        <f>(((J323/60)/60)/24)+DATE(1970,1,1)+(-8/24)</f>
        <v>42647.113263888888</v>
      </c>
      <c r="T323" s="8">
        <f>(((I323/60)/60)/24)+DATE(1970,1,1)+(-8/24)</f>
        <v>42682.15493055556</v>
      </c>
      <c r="U323">
        <f>INT(T323-S323)</f>
        <v>35</v>
      </c>
    </row>
    <row r="324" spans="1:21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>ROUND((E324/D324)*100,0)</f>
        <v>108</v>
      </c>
      <c r="P324">
        <f>IF(L324&gt;0,ROUND(E324/L324,0),0)</f>
        <v>145</v>
      </c>
      <c r="Q324" t="s">
        <v>8310</v>
      </c>
      <c r="R324" t="s">
        <v>8315</v>
      </c>
      <c r="S324" s="8">
        <f>(((J324/60)/60)/24)+DATE(1970,1,1)+(-8/24)</f>
        <v>42473.236666666664</v>
      </c>
      <c r="T324" s="8">
        <f>(((I324/60)/60)/24)+DATE(1970,1,1)+(-8/24)</f>
        <v>42503.236666666664</v>
      </c>
      <c r="U324">
        <f>INT(T324-S324)</f>
        <v>30</v>
      </c>
    </row>
    <row r="325" spans="1:21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>ROUND((E325/D325)*100,0)</f>
        <v>123</v>
      </c>
      <c r="P325">
        <f>IF(L325&gt;0,ROUND(E325/L325,0),0)</f>
        <v>115</v>
      </c>
      <c r="Q325" t="s">
        <v>8310</v>
      </c>
      <c r="R325" t="s">
        <v>8315</v>
      </c>
      <c r="S325" s="8">
        <f>(((J325/60)/60)/24)+DATE(1970,1,1)+(-8/24)</f>
        <v>42696.988032407404</v>
      </c>
      <c r="T325" s="8">
        <f>(((I325/60)/60)/24)+DATE(1970,1,1)+(-8/24)</f>
        <v>42724.999305555553</v>
      </c>
      <c r="U325">
        <f>INT(T325-S325)</f>
        <v>28</v>
      </c>
    </row>
    <row r="326" spans="1:21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>ROUND((E326/D326)*100,0)</f>
        <v>102</v>
      </c>
      <c r="P326">
        <f>IF(L326&gt;0,ROUND(E326/L326,0),0)</f>
        <v>105</v>
      </c>
      <c r="Q326" t="s">
        <v>8310</v>
      </c>
      <c r="R326" t="s">
        <v>8315</v>
      </c>
      <c r="S326" s="8">
        <f>(((J326/60)/60)/24)+DATE(1970,1,1)+(-8/24)</f>
        <v>42184.292916666665</v>
      </c>
      <c r="T326" s="8">
        <f>(((I326/60)/60)/24)+DATE(1970,1,1)+(-8/24)</f>
        <v>42217.292916666665</v>
      </c>
      <c r="U326">
        <f>INT(T326-S326)</f>
        <v>33</v>
      </c>
    </row>
    <row r="327" spans="1:21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>ROUND((E327/D327)*100,0)</f>
        <v>104</v>
      </c>
      <c r="P327">
        <f>IF(L327&gt;0,ROUND(E327/L327,0),0)</f>
        <v>71</v>
      </c>
      <c r="Q327" t="s">
        <v>8310</v>
      </c>
      <c r="R327" t="s">
        <v>8315</v>
      </c>
      <c r="S327" s="8">
        <f>(((J327/60)/60)/24)+DATE(1970,1,1)+(-8/24)</f>
        <v>42688.854548611103</v>
      </c>
      <c r="T327" s="8">
        <f>(((I327/60)/60)/24)+DATE(1970,1,1)+(-8/24)</f>
        <v>42723.854548611103</v>
      </c>
      <c r="U327">
        <f>INT(T327-S327)</f>
        <v>35</v>
      </c>
    </row>
    <row r="328" spans="1:21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>ROUND((E328/D328)*100,0)</f>
        <v>113</v>
      </c>
      <c r="P328">
        <f>IF(L328&gt;0,ROUND(E328/L328,0),0)</f>
        <v>147</v>
      </c>
      <c r="Q328" t="s">
        <v>8310</v>
      </c>
      <c r="R328" t="s">
        <v>8315</v>
      </c>
      <c r="S328" s="8">
        <f>(((J328/60)/60)/24)+DATE(1970,1,1)+(-8/24)</f>
        <v>42774.981550925928</v>
      </c>
      <c r="T328" s="8">
        <f>(((I328/60)/60)/24)+DATE(1970,1,1)+(-8/24)</f>
        <v>42808.622916666667</v>
      </c>
      <c r="U328">
        <f>INT(T328-S328)</f>
        <v>33</v>
      </c>
    </row>
    <row r="329" spans="1:21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>ROUND((E329/D329)*100,0)</f>
        <v>136</v>
      </c>
      <c r="P329">
        <f>IF(L329&gt;0,ROUND(E329/L329,0),0)</f>
        <v>160</v>
      </c>
      <c r="Q329" t="s">
        <v>8310</v>
      </c>
      <c r="R329" t="s">
        <v>8315</v>
      </c>
      <c r="S329" s="8">
        <f>(((J329/60)/60)/24)+DATE(1970,1,1)+(-8/24)</f>
        <v>42057.901956018519</v>
      </c>
      <c r="T329" s="8">
        <f>(((I329/60)/60)/24)+DATE(1970,1,1)+(-8/24)</f>
        <v>42084.999999999993</v>
      </c>
      <c r="U329">
        <f>INT(T329-S329)</f>
        <v>27</v>
      </c>
    </row>
    <row r="330" spans="1:21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>ROUND((E330/D330)*100,0)</f>
        <v>104</v>
      </c>
      <c r="P330">
        <f>IF(L330&gt;0,ROUND(E330/L330,0),0)</f>
        <v>156</v>
      </c>
      <c r="Q330" t="s">
        <v>8310</v>
      </c>
      <c r="R330" t="s">
        <v>8315</v>
      </c>
      <c r="S330" s="8">
        <f>(((J330/60)/60)/24)+DATE(1970,1,1)+(-8/24)</f>
        <v>42278.613287037035</v>
      </c>
      <c r="T330" s="8">
        <f>(((I330/60)/60)/24)+DATE(1970,1,1)+(-8/24)</f>
        <v>42308.833333333336</v>
      </c>
      <c r="U330">
        <f>INT(T330-S330)</f>
        <v>30</v>
      </c>
    </row>
    <row r="331" spans="1:21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>ROUND((E331/D331)*100,0)</f>
        <v>106</v>
      </c>
      <c r="P331">
        <f>IF(L331&gt;0,ROUND(E331/L331,0),0)</f>
        <v>63</v>
      </c>
      <c r="Q331" t="s">
        <v>8310</v>
      </c>
      <c r="R331" t="s">
        <v>8315</v>
      </c>
      <c r="S331" s="8">
        <f>(((J331/60)/60)/24)+DATE(1970,1,1)+(-8/24)</f>
        <v>42291.133414351854</v>
      </c>
      <c r="T331" s="8">
        <f>(((I331/60)/60)/24)+DATE(1970,1,1)+(-8/24)</f>
        <v>42314.833333333336</v>
      </c>
      <c r="U331">
        <f>INT(T331-S331)</f>
        <v>23</v>
      </c>
    </row>
    <row r="332" spans="1:21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>ROUND((E332/D332)*100,0)</f>
        <v>102</v>
      </c>
      <c r="P332">
        <f>IF(L332&gt;0,ROUND(E332/L332,0),0)</f>
        <v>105</v>
      </c>
      <c r="Q332" t="s">
        <v>8310</v>
      </c>
      <c r="R332" t="s">
        <v>8315</v>
      </c>
      <c r="S332" s="8">
        <f>(((J332/60)/60)/24)+DATE(1970,1,1)+(-8/24)</f>
        <v>41379.182442129626</v>
      </c>
      <c r="T332" s="8">
        <f>(((I332/60)/60)/24)+DATE(1970,1,1)+(-8/24)</f>
        <v>41410.832638888889</v>
      </c>
      <c r="U332">
        <f>INT(T332-S332)</f>
        <v>31</v>
      </c>
    </row>
    <row r="333" spans="1:21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>ROUND((E333/D333)*100,0)</f>
        <v>107</v>
      </c>
      <c r="P333">
        <f>IF(L333&gt;0,ROUND(E333/L333,0),0)</f>
        <v>97</v>
      </c>
      <c r="Q333" t="s">
        <v>8310</v>
      </c>
      <c r="R333" t="s">
        <v>8315</v>
      </c>
      <c r="S333" s="8">
        <f>(((J333/60)/60)/24)+DATE(1970,1,1)+(-8/24)</f>
        <v>42507.248078703698</v>
      </c>
      <c r="T333" s="8">
        <f>(((I333/60)/60)/24)+DATE(1970,1,1)+(-8/24)</f>
        <v>42538.248078703698</v>
      </c>
      <c r="U333">
        <f>INT(T333-S333)</f>
        <v>31</v>
      </c>
    </row>
    <row r="334" spans="1:21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>ROUND((E334/D334)*100,0)</f>
        <v>113</v>
      </c>
      <c r="P334">
        <f>IF(L334&gt;0,ROUND(E334/L334,0),0)</f>
        <v>204</v>
      </c>
      <c r="Q334" t="s">
        <v>8310</v>
      </c>
      <c r="R334" t="s">
        <v>8315</v>
      </c>
      <c r="S334" s="8">
        <f>(((J334/60)/60)/24)+DATE(1970,1,1)+(-8/24)</f>
        <v>42263.346956018511</v>
      </c>
      <c r="T334" s="8">
        <f>(((I334/60)/60)/24)+DATE(1970,1,1)+(-8/24)</f>
        <v>42304.999999999993</v>
      </c>
      <c r="U334">
        <f>INT(T334-S334)</f>
        <v>41</v>
      </c>
    </row>
    <row r="335" spans="1:21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>ROUND((E335/D335)*100,0)</f>
        <v>125</v>
      </c>
      <c r="P335">
        <f>IF(L335&gt;0,ROUND(E335/L335,0),0)</f>
        <v>188</v>
      </c>
      <c r="Q335" t="s">
        <v>8310</v>
      </c>
      <c r="R335" t="s">
        <v>8315</v>
      </c>
      <c r="S335" s="8">
        <f>(((J335/60)/60)/24)+DATE(1970,1,1)+(-8/24)</f>
        <v>42437.303136574068</v>
      </c>
      <c r="T335" s="8">
        <f>(((I335/60)/60)/24)+DATE(1970,1,1)+(-8/24)</f>
        <v>42467.261469907404</v>
      </c>
      <c r="U335">
        <f>INT(T335-S335)</f>
        <v>29</v>
      </c>
    </row>
    <row r="336" spans="1:21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>ROUND((E336/D336)*100,0)</f>
        <v>101</v>
      </c>
      <c r="P336">
        <f>IF(L336&gt;0,ROUND(E336/L336,0),0)</f>
        <v>147</v>
      </c>
      <c r="Q336" t="s">
        <v>8310</v>
      </c>
      <c r="R336" t="s">
        <v>8315</v>
      </c>
      <c r="S336" s="8">
        <f>(((J336/60)/60)/24)+DATE(1970,1,1)+(-8/24)</f>
        <v>42101.349039351851</v>
      </c>
      <c r="T336" s="8">
        <f>(((I336/60)/60)/24)+DATE(1970,1,1)+(-8/24)</f>
        <v>42139.458333333336</v>
      </c>
      <c r="U336">
        <f>INT(T336-S336)</f>
        <v>38</v>
      </c>
    </row>
    <row r="337" spans="1:21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>ROUND((E337/D337)*100,0)</f>
        <v>103</v>
      </c>
      <c r="P337">
        <f>IF(L337&gt;0,ROUND(E337/L337,0),0)</f>
        <v>109</v>
      </c>
      <c r="Q337" t="s">
        <v>8310</v>
      </c>
      <c r="R337" t="s">
        <v>8315</v>
      </c>
      <c r="S337" s="8">
        <f>(((J337/60)/60)/24)+DATE(1970,1,1)+(-8/24)</f>
        <v>42101.404108796291</v>
      </c>
      <c r="T337" s="8">
        <f>(((I337/60)/60)/24)+DATE(1970,1,1)+(-8/24)</f>
        <v>42132.583333333336</v>
      </c>
      <c r="U337">
        <f>INT(T337-S337)</f>
        <v>31</v>
      </c>
    </row>
    <row r="338" spans="1:21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>ROUND((E338/D338)*100,0)</f>
        <v>117</v>
      </c>
      <c r="P338">
        <f>IF(L338&gt;0,ROUND(E338/L338,0),0)</f>
        <v>59</v>
      </c>
      <c r="Q338" t="s">
        <v>8310</v>
      </c>
      <c r="R338" t="s">
        <v>8315</v>
      </c>
      <c r="S338" s="8">
        <f>(((J338/60)/60)/24)+DATE(1970,1,1)+(-8/24)</f>
        <v>42291.262939814813</v>
      </c>
      <c r="T338" s="8">
        <f>(((I338/60)/60)/24)+DATE(1970,1,1)+(-8/24)</f>
        <v>42321.304606481477</v>
      </c>
      <c r="U338">
        <f>INT(T338-S338)</f>
        <v>30</v>
      </c>
    </row>
    <row r="339" spans="1:21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>ROUND((E339/D339)*100,0)</f>
        <v>101</v>
      </c>
      <c r="P339">
        <f>IF(L339&gt;0,ROUND(E339/L339,0),0)</f>
        <v>98</v>
      </c>
      <c r="Q339" t="s">
        <v>8310</v>
      </c>
      <c r="R339" t="s">
        <v>8315</v>
      </c>
      <c r="S339" s="8">
        <f>(((J339/60)/60)/24)+DATE(1970,1,1)+(-8/24)</f>
        <v>42046.795231481483</v>
      </c>
      <c r="T339" s="8">
        <f>(((I339/60)/60)/24)+DATE(1970,1,1)+(-8/24)</f>
        <v>42076.753564814811</v>
      </c>
      <c r="U339">
        <f>INT(T339-S339)</f>
        <v>29</v>
      </c>
    </row>
    <row r="340" spans="1:21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>ROUND((E340/D340)*100,0)</f>
        <v>110</v>
      </c>
      <c r="P340">
        <f>IF(L340&gt;0,ROUND(E340/L340,0),0)</f>
        <v>70</v>
      </c>
      <c r="Q340" t="s">
        <v>8310</v>
      </c>
      <c r="R340" t="s">
        <v>8315</v>
      </c>
      <c r="S340" s="8">
        <f>(((J340/60)/60)/24)+DATE(1970,1,1)+(-8/24)</f>
        <v>42559.422337962962</v>
      </c>
      <c r="T340" s="8">
        <f>(((I340/60)/60)/24)+DATE(1970,1,1)+(-8/24)</f>
        <v>42615.708333333336</v>
      </c>
      <c r="U340">
        <f>INT(T340-S340)</f>
        <v>56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>ROUND((E341/D341)*100,0)</f>
        <v>108</v>
      </c>
      <c r="P341">
        <f>IF(L341&gt;0,ROUND(E341/L341,0),0)</f>
        <v>73</v>
      </c>
      <c r="Q341" t="s">
        <v>8310</v>
      </c>
      <c r="R341" t="s">
        <v>8315</v>
      </c>
      <c r="S341" s="8">
        <f>(((J341/60)/60)/24)+DATE(1970,1,1)+(-8/24)</f>
        <v>42093.426712962959</v>
      </c>
      <c r="T341" s="8">
        <f>(((I341/60)/60)/24)+DATE(1970,1,1)+(-8/24)</f>
        <v>42123.426712962959</v>
      </c>
      <c r="U341">
        <f>INT(T341-S341)</f>
        <v>30</v>
      </c>
    </row>
    <row r="342" spans="1:21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>ROUND((E342/D342)*100,0)</f>
        <v>125</v>
      </c>
      <c r="P342">
        <f>IF(L342&gt;0,ROUND(E342/L342,0),0)</f>
        <v>146</v>
      </c>
      <c r="Q342" t="s">
        <v>8310</v>
      </c>
      <c r="R342" t="s">
        <v>8315</v>
      </c>
      <c r="S342" s="8">
        <f>(((J342/60)/60)/24)+DATE(1970,1,1)+(-8/24)</f>
        <v>42772.335729166669</v>
      </c>
      <c r="T342" s="8">
        <f>(((I342/60)/60)/24)+DATE(1970,1,1)+(-8/24)</f>
        <v>42802.541666666664</v>
      </c>
      <c r="U342">
        <f>INT(T342-S342)</f>
        <v>30</v>
      </c>
    </row>
    <row r="343" spans="1:21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>ROUND((E343/D343)*100,0)</f>
        <v>107</v>
      </c>
      <c r="P343">
        <f>IF(L343&gt;0,ROUND(E343/L343,0),0)</f>
        <v>68</v>
      </c>
      <c r="Q343" t="s">
        <v>8310</v>
      </c>
      <c r="R343" t="s">
        <v>8315</v>
      </c>
      <c r="S343" s="8">
        <f>(((J343/60)/60)/24)+DATE(1970,1,1)+(-8/24)</f>
        <v>41894.546273148146</v>
      </c>
      <c r="T343" s="8">
        <f>(((I343/60)/60)/24)+DATE(1970,1,1)+(-8/24)</f>
        <v>41912.832638888889</v>
      </c>
      <c r="U343">
        <f>INT(T343-S343)</f>
        <v>18</v>
      </c>
    </row>
    <row r="344" spans="1:21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>ROUND((E344/D344)*100,0)</f>
        <v>100</v>
      </c>
      <c r="P344">
        <f>IF(L344&gt;0,ROUND(E344/L344,0),0)</f>
        <v>170</v>
      </c>
      <c r="Q344" t="s">
        <v>8310</v>
      </c>
      <c r="R344" t="s">
        <v>8315</v>
      </c>
      <c r="S344" s="8">
        <f>(((J344/60)/60)/24)+DATE(1970,1,1)+(-8/24)</f>
        <v>42459.447511574072</v>
      </c>
      <c r="T344" s="8">
        <f>(((I344/60)/60)/24)+DATE(1970,1,1)+(-8/24)</f>
        <v>42489.447511574072</v>
      </c>
      <c r="U344">
        <f>INT(T344-S344)</f>
        <v>30</v>
      </c>
    </row>
    <row r="345" spans="1:21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>ROUND((E345/D345)*100,0)</f>
        <v>102</v>
      </c>
      <c r="P345">
        <f>IF(L345&gt;0,ROUND(E345/L345,0),0)</f>
        <v>58</v>
      </c>
      <c r="Q345" t="s">
        <v>8310</v>
      </c>
      <c r="R345" t="s">
        <v>8315</v>
      </c>
      <c r="S345" s="8">
        <f>(((J345/60)/60)/24)+DATE(1970,1,1)+(-8/24)</f>
        <v>41926.404456018514</v>
      </c>
      <c r="T345" s="8">
        <f>(((I345/60)/60)/24)+DATE(1970,1,1)+(-8/24)</f>
        <v>41956.791666666664</v>
      </c>
      <c r="U345">
        <f>INT(T345-S345)</f>
        <v>30</v>
      </c>
    </row>
    <row r="346" spans="1:21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>ROUND((E346/D346)*100,0)</f>
        <v>102</v>
      </c>
      <c r="P346">
        <f>IF(L346&gt;0,ROUND(E346/L346,0),0)</f>
        <v>120</v>
      </c>
      <c r="Q346" t="s">
        <v>8310</v>
      </c>
      <c r="R346" t="s">
        <v>8315</v>
      </c>
      <c r="S346" s="8">
        <f>(((J346/60)/60)/24)+DATE(1970,1,1)+(-8/24)</f>
        <v>42111.637662037036</v>
      </c>
      <c r="T346" s="8">
        <f>(((I346/60)/60)/24)+DATE(1970,1,1)+(-8/24)</f>
        <v>42155.763888888883</v>
      </c>
      <c r="U346">
        <f>INT(T346-S346)</f>
        <v>44</v>
      </c>
    </row>
    <row r="347" spans="1:21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>ROUND((E347/D347)*100,0)</f>
        <v>123</v>
      </c>
      <c r="P347">
        <f>IF(L347&gt;0,ROUND(E347/L347,0),0)</f>
        <v>100</v>
      </c>
      <c r="Q347" t="s">
        <v>8310</v>
      </c>
      <c r="R347" t="s">
        <v>8315</v>
      </c>
      <c r="S347" s="8">
        <f>(((J347/60)/60)/24)+DATE(1970,1,1)+(-8/24)</f>
        <v>42114.610995370364</v>
      </c>
      <c r="T347" s="8">
        <f>(((I347/60)/60)/24)+DATE(1970,1,1)+(-8/24)</f>
        <v>42144.610995370364</v>
      </c>
      <c r="U347">
        <f>INT(T347-S347)</f>
        <v>30</v>
      </c>
    </row>
    <row r="348" spans="1:21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>ROUND((E348/D348)*100,0)</f>
        <v>170</v>
      </c>
      <c r="P348">
        <f>IF(L348&gt;0,ROUND(E348/L348,0),0)</f>
        <v>91</v>
      </c>
      <c r="Q348" t="s">
        <v>8310</v>
      </c>
      <c r="R348" t="s">
        <v>8315</v>
      </c>
      <c r="S348" s="8">
        <f>(((J348/60)/60)/24)+DATE(1970,1,1)+(-8/24)</f>
        <v>42261.166909722226</v>
      </c>
      <c r="T348" s="8">
        <f>(((I348/60)/60)/24)+DATE(1970,1,1)+(-8/24)</f>
        <v>42291.166909722226</v>
      </c>
      <c r="U348">
        <f>INT(T348-S348)</f>
        <v>30</v>
      </c>
    </row>
    <row r="349" spans="1:21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>ROUND((E349/D349)*100,0)</f>
        <v>112</v>
      </c>
      <c r="P349">
        <f>IF(L349&gt;0,ROUND(E349/L349,0),0)</f>
        <v>118</v>
      </c>
      <c r="Q349" t="s">
        <v>8310</v>
      </c>
      <c r="R349" t="s">
        <v>8315</v>
      </c>
      <c r="S349" s="8">
        <f>(((J349/60)/60)/24)+DATE(1970,1,1)+(-8/24)</f>
        <v>42292.162141203698</v>
      </c>
      <c r="T349" s="8">
        <f>(((I349/60)/60)/24)+DATE(1970,1,1)+(-8/24)</f>
        <v>42322.20380787037</v>
      </c>
      <c r="U349">
        <f>INT(T349-S349)</f>
        <v>30</v>
      </c>
    </row>
    <row r="350" spans="1:21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>ROUND((E350/D350)*100,0)</f>
        <v>103</v>
      </c>
      <c r="P350">
        <f>IF(L350&gt;0,ROUND(E350/L350,0),0)</f>
        <v>87</v>
      </c>
      <c r="Q350" t="s">
        <v>8310</v>
      </c>
      <c r="R350" t="s">
        <v>8315</v>
      </c>
      <c r="S350" s="8">
        <f>(((J350/60)/60)/24)+DATE(1970,1,1)+(-8/24)</f>
        <v>42207.253657407404</v>
      </c>
      <c r="T350" s="8">
        <f>(((I350/60)/60)/24)+DATE(1970,1,1)+(-8/24)</f>
        <v>42237.253657407404</v>
      </c>
      <c r="U350">
        <f>INT(T350-S350)</f>
        <v>30</v>
      </c>
    </row>
    <row r="351" spans="1:21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>ROUND((E351/D351)*100,0)</f>
        <v>107</v>
      </c>
      <c r="P351">
        <f>IF(L351&gt;0,ROUND(E351/L351,0),0)</f>
        <v>72</v>
      </c>
      <c r="Q351" t="s">
        <v>8310</v>
      </c>
      <c r="R351" t="s">
        <v>8315</v>
      </c>
      <c r="S351" s="8">
        <f>(((J351/60)/60)/24)+DATE(1970,1,1)+(-8/24)</f>
        <v>42760.165601851848</v>
      </c>
      <c r="T351" s="8">
        <f>(((I351/60)/60)/24)+DATE(1970,1,1)+(-8/24)</f>
        <v>42790.165601851848</v>
      </c>
      <c r="U351">
        <f>INT(T351-S351)</f>
        <v>30</v>
      </c>
    </row>
    <row r="352" spans="1:21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>ROUND((E352/D352)*100,0)</f>
        <v>115</v>
      </c>
      <c r="P352">
        <f>IF(L352&gt;0,ROUND(E352/L352,0),0)</f>
        <v>130</v>
      </c>
      <c r="Q352" t="s">
        <v>8310</v>
      </c>
      <c r="R352" t="s">
        <v>8315</v>
      </c>
      <c r="S352" s="8">
        <f>(((J352/60)/60)/24)+DATE(1970,1,1)+(-8/24)</f>
        <v>42585.732743055552</v>
      </c>
      <c r="T352" s="8">
        <f>(((I352/60)/60)/24)+DATE(1970,1,1)+(-8/24)</f>
        <v>42623.832638888889</v>
      </c>
      <c r="U352">
        <f>INT(T352-S352)</f>
        <v>38</v>
      </c>
    </row>
    <row r="353" spans="1:21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>ROUND((E353/D353)*100,0)</f>
        <v>127</v>
      </c>
      <c r="P353">
        <f>IF(L353&gt;0,ROUND(E353/L353,0),0)</f>
        <v>45</v>
      </c>
      <c r="Q353" t="s">
        <v>8310</v>
      </c>
      <c r="R353" t="s">
        <v>8315</v>
      </c>
      <c r="S353" s="8">
        <f>(((J353/60)/60)/24)+DATE(1970,1,1)+(-8/24)</f>
        <v>42427.63141203703</v>
      </c>
      <c r="T353" s="8">
        <f>(((I353/60)/60)/24)+DATE(1970,1,1)+(-8/24)</f>
        <v>42467.589745370373</v>
      </c>
      <c r="U353">
        <f>INT(T353-S353)</f>
        <v>39</v>
      </c>
    </row>
    <row r="354" spans="1:21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>ROUND((E354/D354)*100,0)</f>
        <v>117</v>
      </c>
      <c r="P354">
        <f>IF(L354&gt;0,ROUND(E354/L354,0),0)</f>
        <v>41</v>
      </c>
      <c r="Q354" t="s">
        <v>8310</v>
      </c>
      <c r="R354" t="s">
        <v>8315</v>
      </c>
      <c r="S354" s="8">
        <f>(((J354/60)/60)/24)+DATE(1970,1,1)+(-8/24)</f>
        <v>41889.834120370368</v>
      </c>
      <c r="T354" s="8">
        <f>(((I354/60)/60)/24)+DATE(1970,1,1)+(-8/24)</f>
        <v>41919.834120370368</v>
      </c>
      <c r="U354">
        <f>INT(T354-S354)</f>
        <v>30</v>
      </c>
    </row>
    <row r="355" spans="1:21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>ROUND((E355/D355)*100,0)</f>
        <v>109</v>
      </c>
      <c r="P355">
        <f>IF(L355&gt;0,ROUND(E355/L355,0),0)</f>
        <v>104</v>
      </c>
      <c r="Q355" t="s">
        <v>8310</v>
      </c>
      <c r="R355" t="s">
        <v>8315</v>
      </c>
      <c r="S355" s="8">
        <f>(((J355/60)/60)/24)+DATE(1970,1,1)+(-8/24)</f>
        <v>42297.458553240744</v>
      </c>
      <c r="T355" s="8">
        <f>(((I355/60)/60)/24)+DATE(1970,1,1)+(-8/24)</f>
        <v>42327.500219907401</v>
      </c>
      <c r="U355">
        <f>INT(T355-S355)</f>
        <v>30</v>
      </c>
    </row>
    <row r="356" spans="1:21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>ROUND((E356/D356)*100,0)</f>
        <v>104</v>
      </c>
      <c r="P356">
        <f>IF(L356&gt;0,ROUND(E356/L356,0),0)</f>
        <v>125</v>
      </c>
      <c r="Q356" t="s">
        <v>8310</v>
      </c>
      <c r="R356" t="s">
        <v>8315</v>
      </c>
      <c r="S356" s="8">
        <f>(((J356/60)/60)/24)+DATE(1970,1,1)+(-8/24)</f>
        <v>42438.494456018518</v>
      </c>
      <c r="T356" s="8">
        <f>(((I356/60)/60)/24)+DATE(1970,1,1)+(-8/24)</f>
        <v>42468.452789351846</v>
      </c>
      <c r="U356">
        <f>INT(T356-S356)</f>
        <v>29</v>
      </c>
    </row>
    <row r="357" spans="1:21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>ROUND((E357/D357)*100,0)</f>
        <v>116</v>
      </c>
      <c r="P357">
        <f>IF(L357&gt;0,ROUND(E357/L357,0),0)</f>
        <v>247</v>
      </c>
      <c r="Q357" t="s">
        <v>8310</v>
      </c>
      <c r="R357" t="s">
        <v>8315</v>
      </c>
      <c r="S357" s="8">
        <f>(((J357/60)/60)/24)+DATE(1970,1,1)+(-8/24)</f>
        <v>41942.9605787037</v>
      </c>
      <c r="T357" s="8">
        <f>(((I357/60)/60)/24)+DATE(1970,1,1)+(-8/24)</f>
        <v>41974.002245370364</v>
      </c>
      <c r="U357">
        <f>INT(T357-S357)</f>
        <v>31</v>
      </c>
    </row>
    <row r="358" spans="1:21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>ROUND((E358/D358)*100,0)</f>
        <v>103</v>
      </c>
      <c r="P358">
        <f>IF(L358&gt;0,ROUND(E358/L358,0),0)</f>
        <v>79</v>
      </c>
      <c r="Q358" t="s">
        <v>8310</v>
      </c>
      <c r="R358" t="s">
        <v>8315</v>
      </c>
      <c r="S358" s="8">
        <f>(((J358/60)/60)/24)+DATE(1970,1,1)+(-8/24)</f>
        <v>42415.469826388886</v>
      </c>
      <c r="T358" s="8">
        <f>(((I358/60)/60)/24)+DATE(1970,1,1)+(-8/24)</f>
        <v>42445.428159722222</v>
      </c>
      <c r="U358">
        <f>INT(T358-S358)</f>
        <v>29</v>
      </c>
    </row>
    <row r="359" spans="1:21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>ROUND((E359/D359)*100,0)</f>
        <v>174</v>
      </c>
      <c r="P359">
        <f>IF(L359&gt;0,ROUND(E359/L359,0),0)</f>
        <v>86</v>
      </c>
      <c r="Q359" t="s">
        <v>8310</v>
      </c>
      <c r="R359" t="s">
        <v>8315</v>
      </c>
      <c r="S359" s="8">
        <f>(((J359/60)/60)/24)+DATE(1970,1,1)+(-8/24)</f>
        <v>42077.88885416666</v>
      </c>
      <c r="T359" s="8">
        <f>(((I359/60)/60)/24)+DATE(1970,1,1)+(-8/24)</f>
        <v>42117.88885416666</v>
      </c>
      <c r="U359">
        <f>INT(T359-S359)</f>
        <v>40</v>
      </c>
    </row>
    <row r="360" spans="1:21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>ROUND((E360/D360)*100,0)</f>
        <v>103</v>
      </c>
      <c r="P360">
        <f>IF(L360&gt;0,ROUND(E360/L360,0),0)</f>
        <v>193</v>
      </c>
      <c r="Q360" t="s">
        <v>8310</v>
      </c>
      <c r="R360" t="s">
        <v>8315</v>
      </c>
      <c r="S360" s="8">
        <f>(((J360/60)/60)/24)+DATE(1970,1,1)+(-8/24)</f>
        <v>42507.526863425919</v>
      </c>
      <c r="T360" s="8">
        <f>(((I360/60)/60)/24)+DATE(1970,1,1)+(-8/24)</f>
        <v>42536.291666666664</v>
      </c>
      <c r="U360">
        <f>INT(T360-S360)</f>
        <v>28</v>
      </c>
    </row>
    <row r="361" spans="1:21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>ROUND((E361/D361)*100,0)</f>
        <v>105</v>
      </c>
      <c r="P361">
        <f>IF(L361&gt;0,ROUND(E361/L361,0),0)</f>
        <v>84</v>
      </c>
      <c r="Q361" t="s">
        <v>8310</v>
      </c>
      <c r="R361" t="s">
        <v>8315</v>
      </c>
      <c r="S361" s="8">
        <f>(((J361/60)/60)/24)+DATE(1970,1,1)+(-8/24)</f>
        <v>41934.737152777772</v>
      </c>
      <c r="T361" s="8">
        <f>(((I361/60)/60)/24)+DATE(1970,1,1)+(-8/24)</f>
        <v>41956.883333333331</v>
      </c>
      <c r="U361">
        <f>INT(T361-S361)</f>
        <v>22</v>
      </c>
    </row>
    <row r="362" spans="1:21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>ROUND((E362/D362)*100,0)</f>
        <v>101</v>
      </c>
      <c r="P362">
        <f>IF(L362&gt;0,ROUND(E362/L362,0),0)</f>
        <v>140</v>
      </c>
      <c r="Q362" t="s">
        <v>8310</v>
      </c>
      <c r="R362" t="s">
        <v>8315</v>
      </c>
      <c r="S362" s="8">
        <f>(((J362/60)/60)/24)+DATE(1970,1,1)+(-8/24)</f>
        <v>42163.564583333333</v>
      </c>
      <c r="T362" s="8">
        <f>(((I362/60)/60)/24)+DATE(1970,1,1)+(-8/24)</f>
        <v>42207.799305555549</v>
      </c>
      <c r="U362">
        <f>INT(T362-S362)</f>
        <v>44</v>
      </c>
    </row>
    <row r="363" spans="1:21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>ROUND((E363/D363)*100,0)</f>
        <v>111</v>
      </c>
      <c r="P363">
        <f>IF(L363&gt;0,ROUND(E363/L363,0),0)</f>
        <v>110</v>
      </c>
      <c r="Q363" t="s">
        <v>8310</v>
      </c>
      <c r="R363" t="s">
        <v>8315</v>
      </c>
      <c r="S363" s="8">
        <f>(((J363/60)/60)/24)+DATE(1970,1,1)+(-8/24)</f>
        <v>41935.667893518512</v>
      </c>
      <c r="T363" s="8">
        <f>(((I363/60)/60)/24)+DATE(1970,1,1)+(-8/24)</f>
        <v>41965.709560185183</v>
      </c>
      <c r="U363">
        <f>INT(T363-S363)</f>
        <v>30</v>
      </c>
    </row>
    <row r="364" spans="1:21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>ROUND((E364/D364)*100,0)</f>
        <v>124</v>
      </c>
      <c r="P364">
        <f>IF(L364&gt;0,ROUND(E364/L364,0),0)</f>
        <v>140</v>
      </c>
      <c r="Q364" t="s">
        <v>8310</v>
      </c>
      <c r="R364" t="s">
        <v>8315</v>
      </c>
      <c r="S364" s="8">
        <f>(((J364/60)/60)/24)+DATE(1970,1,1)+(-8/24)</f>
        <v>41836.877210648148</v>
      </c>
      <c r="T364" s="8">
        <f>(((I364/60)/60)/24)+DATE(1970,1,1)+(-8/24)</f>
        <v>41858.666666666664</v>
      </c>
      <c r="U364">
        <f>INT(T364-S364)</f>
        <v>21</v>
      </c>
    </row>
    <row r="365" spans="1:21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>ROUND((E365/D365)*100,0)</f>
        <v>101</v>
      </c>
      <c r="P365">
        <f>IF(L365&gt;0,ROUND(E365/L365,0),0)</f>
        <v>348</v>
      </c>
      <c r="Q365" t="s">
        <v>8310</v>
      </c>
      <c r="R365" t="s">
        <v>8315</v>
      </c>
      <c r="S365" s="8">
        <f>(((J365/60)/60)/24)+DATE(1970,1,1)+(-8/24)</f>
        <v>40255.41129629629</v>
      </c>
      <c r="T365" s="8">
        <f>(((I365/60)/60)/24)+DATE(1970,1,1)+(-8/24)</f>
        <v>40300.473611111105</v>
      </c>
      <c r="U365">
        <f>INT(T365-S365)</f>
        <v>45</v>
      </c>
    </row>
    <row r="366" spans="1:21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>ROUND((E366/D366)*100,0)</f>
        <v>110</v>
      </c>
      <c r="P366">
        <f>IF(L366&gt;0,ROUND(E366/L366,0),0)</f>
        <v>68</v>
      </c>
      <c r="Q366" t="s">
        <v>8310</v>
      </c>
      <c r="R366" t="s">
        <v>8315</v>
      </c>
      <c r="S366" s="8">
        <f>(((J366/60)/60)/24)+DATE(1970,1,1)+(-8/24)</f>
        <v>41780.526296296295</v>
      </c>
      <c r="T366" s="8">
        <f>(((I366/60)/60)/24)+DATE(1970,1,1)+(-8/24)</f>
        <v>41810.832638888889</v>
      </c>
      <c r="U366">
        <f>INT(T366-S366)</f>
        <v>30</v>
      </c>
    </row>
    <row r="367" spans="1:21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>ROUND((E367/D367)*100,0)</f>
        <v>104</v>
      </c>
      <c r="P367">
        <f>IF(L367&gt;0,ROUND(E367/L367,0),0)</f>
        <v>240</v>
      </c>
      <c r="Q367" t="s">
        <v>8310</v>
      </c>
      <c r="R367" t="s">
        <v>8315</v>
      </c>
      <c r="S367" s="8">
        <f>(((J367/60)/60)/24)+DATE(1970,1,1)+(-8/24)</f>
        <v>41668.273136574069</v>
      </c>
      <c r="T367" s="8">
        <f>(((I367/60)/60)/24)+DATE(1970,1,1)+(-8/24)</f>
        <v>41698.273136574069</v>
      </c>
      <c r="U367">
        <f>INT(T367-S367)</f>
        <v>30</v>
      </c>
    </row>
    <row r="368" spans="1:21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>ROUND((E368/D368)*100,0)</f>
        <v>101</v>
      </c>
      <c r="P368">
        <f>IF(L368&gt;0,ROUND(E368/L368,0),0)</f>
        <v>287</v>
      </c>
      <c r="Q368" t="s">
        <v>8310</v>
      </c>
      <c r="R368" t="s">
        <v>8315</v>
      </c>
      <c r="S368" s="8">
        <f>(((J368/60)/60)/24)+DATE(1970,1,1)+(-8/24)</f>
        <v>41019.459699074068</v>
      </c>
      <c r="T368" s="8">
        <f>(((I368/60)/60)/24)+DATE(1970,1,1)+(-8/24)</f>
        <v>41049.459699074068</v>
      </c>
      <c r="U368">
        <f>INT(T368-S368)</f>
        <v>30</v>
      </c>
    </row>
    <row r="369" spans="1:21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>ROUND((E369/D369)*100,0)</f>
        <v>103</v>
      </c>
      <c r="P369">
        <f>IF(L369&gt;0,ROUND(E369/L369,0),0)</f>
        <v>87</v>
      </c>
      <c r="Q369" t="s">
        <v>8310</v>
      </c>
      <c r="R369" t="s">
        <v>8315</v>
      </c>
      <c r="S369" s="8">
        <f>(((J369/60)/60)/24)+DATE(1970,1,1)+(-8/24)</f>
        <v>41355.243958333333</v>
      </c>
      <c r="T369" s="8">
        <f>(((I369/60)/60)/24)+DATE(1970,1,1)+(-8/24)</f>
        <v>41394.874305555553</v>
      </c>
      <c r="U369">
        <f>INT(T369-S369)</f>
        <v>39</v>
      </c>
    </row>
    <row r="370" spans="1:21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>ROUND((E370/D370)*100,0)</f>
        <v>104</v>
      </c>
      <c r="P370">
        <f>IF(L370&gt;0,ROUND(E370/L370,0),0)</f>
        <v>82</v>
      </c>
      <c r="Q370" t="s">
        <v>8310</v>
      </c>
      <c r="R370" t="s">
        <v>8315</v>
      </c>
      <c r="S370" s="8">
        <f>(((J370/60)/60)/24)+DATE(1970,1,1)+(-8/24)</f>
        <v>42043.272245370368</v>
      </c>
      <c r="T370" s="8">
        <f>(((I370/60)/60)/24)+DATE(1970,1,1)+(-8/24)</f>
        <v>42078.230578703697</v>
      </c>
      <c r="U370">
        <f>INT(T370-S370)</f>
        <v>34</v>
      </c>
    </row>
    <row r="371" spans="1:21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>ROUND((E371/D371)*100,0)</f>
        <v>110</v>
      </c>
      <c r="P371">
        <f>IF(L371&gt;0,ROUND(E371/L371,0),0)</f>
        <v>43</v>
      </c>
      <c r="Q371" t="s">
        <v>8310</v>
      </c>
      <c r="R371" t="s">
        <v>8315</v>
      </c>
      <c r="S371" s="8">
        <f>(((J371/60)/60)/24)+DATE(1970,1,1)+(-8/24)</f>
        <v>40893.2183912037</v>
      </c>
      <c r="T371" s="8">
        <f>(((I371/60)/60)/24)+DATE(1970,1,1)+(-8/24)</f>
        <v>40923.2183912037</v>
      </c>
      <c r="U371">
        <f>INT(T371-S371)</f>
        <v>30</v>
      </c>
    </row>
    <row r="372" spans="1:21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>ROUND((E372/D372)*100,0)</f>
        <v>122</v>
      </c>
      <c r="P372">
        <f>IF(L372&gt;0,ROUND(E372/L372,0),0)</f>
        <v>709</v>
      </c>
      <c r="Q372" t="s">
        <v>8310</v>
      </c>
      <c r="R372" t="s">
        <v>8315</v>
      </c>
      <c r="S372" s="8">
        <f>(((J372/60)/60)/24)+DATE(1970,1,1)+(-8/24)</f>
        <v>42711.461805555555</v>
      </c>
      <c r="T372" s="8">
        <f>(((I372/60)/60)/24)+DATE(1970,1,1)+(-8/24)</f>
        <v>42741.461805555555</v>
      </c>
      <c r="U372">
        <f>INT(T372-S372)</f>
        <v>30</v>
      </c>
    </row>
    <row r="373" spans="1:21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>ROUND((E373/D373)*100,0)</f>
        <v>114</v>
      </c>
      <c r="P373">
        <f>IF(L373&gt;0,ROUND(E373/L373,0),0)</f>
        <v>161</v>
      </c>
      <c r="Q373" t="s">
        <v>8310</v>
      </c>
      <c r="R373" t="s">
        <v>8315</v>
      </c>
      <c r="S373" s="8">
        <f>(((J373/60)/60)/24)+DATE(1970,1,1)+(-8/24)</f>
        <v>41261.434479166666</v>
      </c>
      <c r="T373" s="8">
        <f>(((I373/60)/60)/24)+DATE(1970,1,1)+(-8/24)</f>
        <v>41306.434479166666</v>
      </c>
      <c r="U373">
        <f>INT(T373-S373)</f>
        <v>45</v>
      </c>
    </row>
    <row r="374" spans="1:21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>ROUND((E374/D374)*100,0)</f>
        <v>125</v>
      </c>
      <c r="P374">
        <f>IF(L374&gt;0,ROUND(E374/L374,0),0)</f>
        <v>42</v>
      </c>
      <c r="Q374" t="s">
        <v>8310</v>
      </c>
      <c r="R374" t="s">
        <v>8315</v>
      </c>
      <c r="S374" s="8">
        <f>(((J374/60)/60)/24)+DATE(1970,1,1)+(-8/24)</f>
        <v>42425.243564814817</v>
      </c>
      <c r="T374" s="8">
        <f>(((I374/60)/60)/24)+DATE(1970,1,1)+(-8/24)</f>
        <v>42465.333333333336</v>
      </c>
      <c r="U374">
        <f>INT(T374-S374)</f>
        <v>40</v>
      </c>
    </row>
    <row r="375" spans="1:21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>ROUND((E375/D375)*100,0)</f>
        <v>107</v>
      </c>
      <c r="P375">
        <f>IF(L375&gt;0,ROUND(E375/L375,0),0)</f>
        <v>90</v>
      </c>
      <c r="Q375" t="s">
        <v>8310</v>
      </c>
      <c r="R375" t="s">
        <v>8315</v>
      </c>
      <c r="S375" s="8">
        <f>(((J375/60)/60)/24)+DATE(1970,1,1)+(-8/24)</f>
        <v>41078.578680555554</v>
      </c>
      <c r="T375" s="8">
        <f>(((I375/60)/60)/24)+DATE(1970,1,1)+(-8/24)</f>
        <v>41108.578680555554</v>
      </c>
      <c r="U375">
        <f>INT(T375-S375)</f>
        <v>30</v>
      </c>
    </row>
    <row r="376" spans="1:21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>ROUND((E376/D376)*100,0)</f>
        <v>131</v>
      </c>
      <c r="P376">
        <f>IF(L376&gt;0,ROUND(E376/L376,0),0)</f>
        <v>45</v>
      </c>
      <c r="Q376" t="s">
        <v>8310</v>
      </c>
      <c r="R376" t="s">
        <v>8315</v>
      </c>
      <c r="S376" s="8">
        <f>(((J376/60)/60)/24)+DATE(1970,1,1)+(-8/24)</f>
        <v>40757.555914351848</v>
      </c>
      <c r="T376" s="8">
        <f>(((I376/60)/60)/24)+DATE(1970,1,1)+(-8/24)</f>
        <v>40802.555914351848</v>
      </c>
      <c r="U376">
        <f>INT(T376-S376)</f>
        <v>45</v>
      </c>
    </row>
    <row r="377" spans="1:21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>ROUND((E377/D377)*100,0)</f>
        <v>120</v>
      </c>
      <c r="P377">
        <f>IF(L377&gt;0,ROUND(E377/L377,0),0)</f>
        <v>43</v>
      </c>
      <c r="Q377" t="s">
        <v>8310</v>
      </c>
      <c r="R377" t="s">
        <v>8315</v>
      </c>
      <c r="S377" s="8">
        <f>(((J377/60)/60)/24)+DATE(1970,1,1)+(-8/24)</f>
        <v>41657.65174768518</v>
      </c>
      <c r="T377" s="8">
        <f>(((I377/60)/60)/24)+DATE(1970,1,1)+(-8/24)</f>
        <v>41699.387499999997</v>
      </c>
      <c r="U377">
        <f>INT(T377-S377)</f>
        <v>41</v>
      </c>
    </row>
    <row r="378" spans="1:21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>ROUND((E378/D378)*100,0)</f>
        <v>106</v>
      </c>
      <c r="P378">
        <f>IF(L378&gt;0,ROUND(E378/L378,0),0)</f>
        <v>54</v>
      </c>
      <c r="Q378" t="s">
        <v>8310</v>
      </c>
      <c r="R378" t="s">
        <v>8315</v>
      </c>
      <c r="S378" s="8">
        <f>(((J378/60)/60)/24)+DATE(1970,1,1)+(-8/24)</f>
        <v>42576.119398148141</v>
      </c>
      <c r="T378" s="8">
        <f>(((I378/60)/60)/24)+DATE(1970,1,1)+(-8/24)</f>
        <v>42607.119398148141</v>
      </c>
      <c r="U378">
        <f>INT(T378-S378)</f>
        <v>31</v>
      </c>
    </row>
    <row r="379" spans="1:21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>ROUND((E379/D379)*100,0)</f>
        <v>114</v>
      </c>
      <c r="P379">
        <f>IF(L379&gt;0,ROUND(E379/L379,0),0)</f>
        <v>103</v>
      </c>
      <c r="Q379" t="s">
        <v>8310</v>
      </c>
      <c r="R379" t="s">
        <v>8315</v>
      </c>
      <c r="S379" s="8">
        <f>(((J379/60)/60)/24)+DATE(1970,1,1)+(-8/24)</f>
        <v>42291.917453703696</v>
      </c>
      <c r="T379" s="8">
        <f>(((I379/60)/60)/24)+DATE(1970,1,1)+(-8/24)</f>
        <v>42321.959027777775</v>
      </c>
      <c r="U379">
        <f>INT(T379-S379)</f>
        <v>30</v>
      </c>
    </row>
    <row r="380" spans="1:21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>ROUND((E380/D380)*100,0)</f>
        <v>112</v>
      </c>
      <c r="P380">
        <f>IF(L380&gt;0,ROUND(E380/L380,0),0)</f>
        <v>40</v>
      </c>
      <c r="Q380" t="s">
        <v>8310</v>
      </c>
      <c r="R380" t="s">
        <v>8315</v>
      </c>
      <c r="S380" s="8">
        <f>(((J380/60)/60)/24)+DATE(1970,1,1)+(-8/24)</f>
        <v>42370.238518518519</v>
      </c>
      <c r="T380" s="8">
        <f>(((I380/60)/60)/24)+DATE(1970,1,1)+(-8/24)</f>
        <v>42394.661111111105</v>
      </c>
      <c r="U380">
        <f>INT(T380-S380)</f>
        <v>24</v>
      </c>
    </row>
    <row r="381" spans="1:21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>ROUND((E381/D381)*100,0)</f>
        <v>116</v>
      </c>
      <c r="P381">
        <f>IF(L381&gt;0,ROUND(E381/L381,0),0)</f>
        <v>117</v>
      </c>
      <c r="Q381" t="s">
        <v>8310</v>
      </c>
      <c r="R381" t="s">
        <v>8315</v>
      </c>
      <c r="S381" s="8">
        <f>(((J381/60)/60)/24)+DATE(1970,1,1)+(-8/24)</f>
        <v>40987.354999999996</v>
      </c>
      <c r="T381" s="8">
        <f>(((I381/60)/60)/24)+DATE(1970,1,1)+(-8/24)</f>
        <v>41032.354999999996</v>
      </c>
      <c r="U381">
        <f>INT(T381-S381)</f>
        <v>45</v>
      </c>
    </row>
    <row r="382" spans="1:21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>ROUND((E382/D382)*100,0)</f>
        <v>142</v>
      </c>
      <c r="P382">
        <f>IF(L382&gt;0,ROUND(E382/L382,0),0)</f>
        <v>116</v>
      </c>
      <c r="Q382" t="s">
        <v>8310</v>
      </c>
      <c r="R382" t="s">
        <v>8315</v>
      </c>
      <c r="S382" s="8">
        <f>(((J382/60)/60)/24)+DATE(1970,1,1)+(-8/24)</f>
        <v>42367.386481481481</v>
      </c>
      <c r="T382" s="8">
        <f>(((I382/60)/60)/24)+DATE(1970,1,1)+(-8/24)</f>
        <v>42392.386481481481</v>
      </c>
      <c r="U382">
        <f>INT(T382-S382)</f>
        <v>25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>ROUND((E383/D383)*100,0)</f>
        <v>105</v>
      </c>
      <c r="P383">
        <f>IF(L383&gt;0,ROUND(E383/L383,0),0)</f>
        <v>104</v>
      </c>
      <c r="Q383" t="s">
        <v>8310</v>
      </c>
      <c r="R383" t="s">
        <v>8315</v>
      </c>
      <c r="S383" s="8">
        <f>(((J383/60)/60)/24)+DATE(1970,1,1)+(-8/24)</f>
        <v>41085.36478009259</v>
      </c>
      <c r="T383" s="8">
        <f>(((I383/60)/60)/24)+DATE(1970,1,1)+(-8/24)</f>
        <v>41119.875</v>
      </c>
      <c r="U383">
        <f>INT(T383-S383)</f>
        <v>34</v>
      </c>
    </row>
    <row r="384" spans="1:21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>ROUND((E384/D384)*100,0)</f>
        <v>256</v>
      </c>
      <c r="P384">
        <f>IF(L384&gt;0,ROUND(E384/L384,0),0)</f>
        <v>70</v>
      </c>
      <c r="Q384" t="s">
        <v>8310</v>
      </c>
      <c r="R384" t="s">
        <v>8315</v>
      </c>
      <c r="S384" s="8">
        <f>(((J384/60)/60)/24)+DATE(1970,1,1)+(-8/24)</f>
        <v>41144.376157407409</v>
      </c>
      <c r="T384" s="8">
        <f>(((I384/60)/60)/24)+DATE(1970,1,1)+(-8/24)</f>
        <v>41158.376157407409</v>
      </c>
      <c r="U384">
        <f>INT(T384-S384)</f>
        <v>14</v>
      </c>
    </row>
    <row r="385" spans="1:21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>ROUND((E385/D385)*100,0)</f>
        <v>207</v>
      </c>
      <c r="P385">
        <f>IF(L385&gt;0,ROUND(E385/L385,0),0)</f>
        <v>43</v>
      </c>
      <c r="Q385" t="s">
        <v>8310</v>
      </c>
      <c r="R385" t="s">
        <v>8315</v>
      </c>
      <c r="S385" s="8">
        <f>(((J385/60)/60)/24)+DATE(1970,1,1)+(-8/24)</f>
        <v>41754.78424768518</v>
      </c>
      <c r="T385" s="8">
        <f>(((I385/60)/60)/24)+DATE(1970,1,1)+(-8/24)</f>
        <v>41777.78424768518</v>
      </c>
      <c r="U385">
        <f>INT(T385-S385)</f>
        <v>23</v>
      </c>
    </row>
    <row r="386" spans="1:21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>ROUND((E386/D386)*100,0)</f>
        <v>112</v>
      </c>
      <c r="P386">
        <f>IF(L386&gt;0,ROUND(E386/L386,0),0)</f>
        <v>59</v>
      </c>
      <c r="Q386" t="s">
        <v>8310</v>
      </c>
      <c r="R386" t="s">
        <v>8315</v>
      </c>
      <c r="S386" s="8">
        <f>(((J386/60)/60)/24)+DATE(1970,1,1)+(-8/24)</f>
        <v>41980.448460648149</v>
      </c>
      <c r="T386" s="8">
        <f>(((I386/60)/60)/24)+DATE(1970,1,1)+(-8/24)</f>
        <v>42010.448460648149</v>
      </c>
      <c r="U386">
        <f>INT(T386-S386)</f>
        <v>30</v>
      </c>
    </row>
    <row r="387" spans="1:21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>ROUND((E387/D387)*100,0)</f>
        <v>106</v>
      </c>
      <c r="P387">
        <f>IF(L387&gt;0,ROUND(E387/L387,0),0)</f>
        <v>112</v>
      </c>
      <c r="Q387" t="s">
        <v>8310</v>
      </c>
      <c r="R387" t="s">
        <v>8315</v>
      </c>
      <c r="S387" s="8">
        <f>(((J387/60)/60)/24)+DATE(1970,1,1)+(-8/24)</f>
        <v>41934.251168981478</v>
      </c>
      <c r="T387" s="8">
        <f>(((I387/60)/60)/24)+DATE(1970,1,1)+(-8/24)</f>
        <v>41964.29283564815</v>
      </c>
      <c r="U387">
        <f>INT(T387-S387)</f>
        <v>30</v>
      </c>
    </row>
    <row r="388" spans="1:21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>ROUND((E388/D388)*100,0)</f>
        <v>100</v>
      </c>
      <c r="P388">
        <f>IF(L388&gt;0,ROUND(E388/L388,0),0)</f>
        <v>46</v>
      </c>
      <c r="Q388" t="s">
        <v>8310</v>
      </c>
      <c r="R388" t="s">
        <v>8315</v>
      </c>
      <c r="S388" s="8">
        <f>(((J388/60)/60)/24)+DATE(1970,1,1)+(-8/24)</f>
        <v>42211.617951388886</v>
      </c>
      <c r="T388" s="8">
        <f>(((I388/60)/60)/24)+DATE(1970,1,1)+(-8/24)</f>
        <v>42226.617951388886</v>
      </c>
      <c r="U388">
        <f>INT(T388-S388)</f>
        <v>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>ROUND((E389/D389)*100,0)</f>
        <v>214</v>
      </c>
      <c r="P389">
        <f>IF(L389&gt;0,ROUND(E389/L389,0),0)</f>
        <v>145</v>
      </c>
      <c r="Q389" t="s">
        <v>8310</v>
      </c>
      <c r="R389" t="s">
        <v>8315</v>
      </c>
      <c r="S389" s="8">
        <f>(((J389/60)/60)/24)+DATE(1970,1,1)+(-8/24)</f>
        <v>42200.343263888884</v>
      </c>
      <c r="T389" s="8">
        <f>(((I389/60)/60)/24)+DATE(1970,1,1)+(-8/24)</f>
        <v>42230.916666666664</v>
      </c>
      <c r="U389">
        <f>INT(T389-S389)</f>
        <v>30</v>
      </c>
    </row>
    <row r="390" spans="1:21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>ROUND((E390/D390)*100,0)</f>
        <v>126</v>
      </c>
      <c r="P390">
        <f>IF(L390&gt;0,ROUND(E390/L390,0),0)</f>
        <v>89</v>
      </c>
      <c r="Q390" t="s">
        <v>8310</v>
      </c>
      <c r="R390" t="s">
        <v>8315</v>
      </c>
      <c r="S390" s="8">
        <f>(((J390/60)/60)/24)+DATE(1970,1,1)+(-8/24)</f>
        <v>42548.742824074077</v>
      </c>
      <c r="T390" s="8">
        <f>(((I390/60)/60)/24)+DATE(1970,1,1)+(-8/24)</f>
        <v>42578.742824074077</v>
      </c>
      <c r="U390">
        <f>INT(T390-S390)</f>
        <v>30</v>
      </c>
    </row>
    <row r="391" spans="1:21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>ROUND((E391/D391)*100,0)</f>
        <v>182</v>
      </c>
      <c r="P391">
        <f>IF(L391&gt;0,ROUND(E391/L391,0),0)</f>
        <v>82</v>
      </c>
      <c r="Q391" t="s">
        <v>8310</v>
      </c>
      <c r="R391" t="s">
        <v>8315</v>
      </c>
      <c r="S391" s="8">
        <f>(((J391/60)/60)/24)+DATE(1970,1,1)+(-8/24)</f>
        <v>41673.729745370365</v>
      </c>
      <c r="T391" s="8">
        <f>(((I391/60)/60)/24)+DATE(1970,1,1)+(-8/24)</f>
        <v>41705.624305555553</v>
      </c>
      <c r="U391">
        <f>INT(T391-S391)</f>
        <v>31</v>
      </c>
    </row>
    <row r="392" spans="1:21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>ROUND((E392/D392)*100,0)</f>
        <v>100</v>
      </c>
      <c r="P392">
        <f>IF(L392&gt;0,ROUND(E392/L392,0),0)</f>
        <v>71</v>
      </c>
      <c r="Q392" t="s">
        <v>8310</v>
      </c>
      <c r="R392" t="s">
        <v>8315</v>
      </c>
      <c r="S392" s="8">
        <f>(((J392/60)/60)/24)+DATE(1970,1,1)+(-8/24)</f>
        <v>42111.703379629624</v>
      </c>
      <c r="T392" s="8">
        <f>(((I392/60)/60)/24)+DATE(1970,1,1)+(-8/24)</f>
        <v>42131.703379629624</v>
      </c>
      <c r="U392">
        <f>INT(T392-S392)</f>
        <v>20</v>
      </c>
    </row>
    <row r="393" spans="1:21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>ROUND((E393/D393)*100,0)</f>
        <v>101</v>
      </c>
      <c r="P393">
        <f>IF(L393&gt;0,ROUND(E393/L393,0),0)</f>
        <v>104</v>
      </c>
      <c r="Q393" t="s">
        <v>8310</v>
      </c>
      <c r="R393" t="s">
        <v>8315</v>
      </c>
      <c r="S393" s="8">
        <f>(((J393/60)/60)/24)+DATE(1970,1,1)+(-8/24)</f>
        <v>40864.708923611113</v>
      </c>
      <c r="T393" s="8">
        <f>(((I393/60)/60)/24)+DATE(1970,1,1)+(-8/24)</f>
        <v>40894.707638888889</v>
      </c>
      <c r="U393">
        <f>INT(T393-S393)</f>
        <v>29</v>
      </c>
    </row>
    <row r="394" spans="1:21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>ROUND((E394/D394)*100,0)</f>
        <v>101</v>
      </c>
      <c r="P394">
        <f>IF(L394&gt;0,ROUND(E394/L394,0),0)</f>
        <v>91</v>
      </c>
      <c r="Q394" t="s">
        <v>8310</v>
      </c>
      <c r="R394" t="s">
        <v>8315</v>
      </c>
      <c r="S394" s="8">
        <f>(((J394/60)/60)/24)+DATE(1970,1,1)+(-8/24)</f>
        <v>40763.383923611109</v>
      </c>
      <c r="T394" s="8">
        <f>(((I394/60)/60)/24)+DATE(1970,1,1)+(-8/24)</f>
        <v>40793.791666666664</v>
      </c>
      <c r="U394">
        <f>INT(T394-S394)</f>
        <v>30</v>
      </c>
    </row>
    <row r="395" spans="1:21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>ROUND((E395/D395)*100,0)</f>
        <v>110</v>
      </c>
      <c r="P395">
        <f>IF(L395&gt;0,ROUND(E395/L395,0),0)</f>
        <v>157</v>
      </c>
      <c r="Q395" t="s">
        <v>8310</v>
      </c>
      <c r="R395" t="s">
        <v>8315</v>
      </c>
      <c r="S395" s="8">
        <f>(((J395/60)/60)/24)+DATE(1970,1,1)+(-8/24)</f>
        <v>41526.375601851847</v>
      </c>
      <c r="T395" s="8">
        <f>(((I395/60)/60)/24)+DATE(1970,1,1)+(-8/24)</f>
        <v>41557.375601851847</v>
      </c>
      <c r="U395">
        <f>INT(T395-S395)</f>
        <v>31</v>
      </c>
    </row>
    <row r="396" spans="1:21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>ROUND((E396/D396)*100,0)</f>
        <v>112</v>
      </c>
      <c r="P396">
        <f>IF(L396&gt;0,ROUND(E396/L396,0),0)</f>
        <v>105</v>
      </c>
      <c r="Q396" t="s">
        <v>8310</v>
      </c>
      <c r="R396" t="s">
        <v>8315</v>
      </c>
      <c r="S396" s="8">
        <f>(((J396/60)/60)/24)+DATE(1970,1,1)+(-8/24)</f>
        <v>42417.48474537037</v>
      </c>
      <c r="T396" s="8">
        <f>(((I396/60)/60)/24)+DATE(1970,1,1)+(-8/24)</f>
        <v>42477.443078703705</v>
      </c>
      <c r="U396">
        <f>INT(T396-S396)</f>
        <v>59</v>
      </c>
    </row>
    <row r="397" spans="1:21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>ROUND((E397/D397)*100,0)</f>
        <v>108</v>
      </c>
      <c r="P397">
        <f>IF(L397&gt;0,ROUND(E397/L397,0),0)</f>
        <v>59</v>
      </c>
      <c r="Q397" t="s">
        <v>8310</v>
      </c>
      <c r="R397" t="s">
        <v>8315</v>
      </c>
      <c r="S397" s="8">
        <f>(((J397/60)/60)/24)+DATE(1970,1,1)+(-8/24)</f>
        <v>40990.575925925921</v>
      </c>
      <c r="T397" s="8">
        <f>(((I397/60)/60)/24)+DATE(1970,1,1)+(-8/24)</f>
        <v>41026.563888888886</v>
      </c>
      <c r="U397">
        <f>INT(T397-S397)</f>
        <v>35</v>
      </c>
    </row>
    <row r="398" spans="1:21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>ROUND((E398/D398)*100,0)</f>
        <v>107</v>
      </c>
      <c r="P398">
        <f>IF(L398&gt;0,ROUND(E398/L398,0),0)</f>
        <v>82</v>
      </c>
      <c r="Q398" t="s">
        <v>8310</v>
      </c>
      <c r="R398" t="s">
        <v>8315</v>
      </c>
      <c r="S398" s="8">
        <f>(((J398/60)/60)/24)+DATE(1970,1,1)+(-8/24)</f>
        <v>41082.231550925921</v>
      </c>
      <c r="T398" s="8">
        <f>(((I398/60)/60)/24)+DATE(1970,1,1)+(-8/24)</f>
        <v>41097.231550925921</v>
      </c>
      <c r="U398">
        <f>INT(T398-S398)</f>
        <v>15</v>
      </c>
    </row>
    <row r="399" spans="1:21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>ROUND((E399/D399)*100,0)</f>
        <v>104</v>
      </c>
      <c r="P399">
        <f>IF(L399&gt;0,ROUND(E399/L399,0),0)</f>
        <v>56</v>
      </c>
      <c r="Q399" t="s">
        <v>8310</v>
      </c>
      <c r="R399" t="s">
        <v>8315</v>
      </c>
      <c r="S399" s="8">
        <f>(((J399/60)/60)/24)+DATE(1970,1,1)+(-8/24)</f>
        <v>40379.443101851852</v>
      </c>
      <c r="T399" s="8">
        <f>(((I399/60)/60)/24)+DATE(1970,1,1)+(-8/24)</f>
        <v>40421.822222222218</v>
      </c>
      <c r="U399">
        <f>INT(T399-S399)</f>
        <v>42</v>
      </c>
    </row>
    <row r="400" spans="1:21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>ROUND((E400/D400)*100,0)</f>
        <v>125</v>
      </c>
      <c r="P400">
        <f>IF(L400&gt;0,ROUND(E400/L400,0),0)</f>
        <v>140</v>
      </c>
      <c r="Q400" t="s">
        <v>8310</v>
      </c>
      <c r="R400" t="s">
        <v>8315</v>
      </c>
      <c r="S400" s="8">
        <f>(((J400/60)/60)/24)+DATE(1970,1,1)+(-8/24)</f>
        <v>42078.459791666661</v>
      </c>
      <c r="T400" s="8">
        <f>(((I400/60)/60)/24)+DATE(1970,1,1)+(-8/24)</f>
        <v>42123.459791666661</v>
      </c>
      <c r="U400">
        <f>INT(T400-S400)</f>
        <v>45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>ROUND((E401/D401)*100,0)</f>
        <v>107</v>
      </c>
      <c r="P401">
        <f>IF(L401&gt;0,ROUND(E401/L401,0),0)</f>
        <v>225</v>
      </c>
      <c r="Q401" t="s">
        <v>8310</v>
      </c>
      <c r="R401" t="s">
        <v>8315</v>
      </c>
      <c r="S401" s="8">
        <f>(((J401/60)/60)/24)+DATE(1970,1,1)+(-8/24)</f>
        <v>42687.542442129627</v>
      </c>
      <c r="T401" s="8">
        <f>(((I401/60)/60)/24)+DATE(1970,1,1)+(-8/24)</f>
        <v>42718.166666666664</v>
      </c>
      <c r="U401">
        <f>INT(T401-S401)</f>
        <v>30</v>
      </c>
    </row>
    <row r="402" spans="1:21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>ROUND((E402/D402)*100,0)</f>
        <v>112</v>
      </c>
      <c r="P402">
        <f>IF(L402&gt;0,ROUND(E402/L402,0),0)</f>
        <v>181</v>
      </c>
      <c r="Q402" t="s">
        <v>8310</v>
      </c>
      <c r="R402" t="s">
        <v>8315</v>
      </c>
      <c r="S402" s="8">
        <f>(((J402/60)/60)/24)+DATE(1970,1,1)+(-8/24)</f>
        <v>41745.302627314813</v>
      </c>
      <c r="T402" s="8">
        <f>(((I402/60)/60)/24)+DATE(1970,1,1)+(-8/24)</f>
        <v>41775.8125</v>
      </c>
      <c r="U402">
        <f>INT(T402-S402)</f>
        <v>30</v>
      </c>
    </row>
    <row r="403" spans="1:21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>ROUND((E403/D403)*100,0)</f>
        <v>104</v>
      </c>
      <c r="P403">
        <f>IF(L403&gt;0,ROUND(E403/L403,0),0)</f>
        <v>711</v>
      </c>
      <c r="Q403" t="s">
        <v>8310</v>
      </c>
      <c r="R403" t="s">
        <v>8315</v>
      </c>
      <c r="S403" s="8">
        <f>(((J403/60)/60)/24)+DATE(1970,1,1)+(-8/24)</f>
        <v>40732.508912037032</v>
      </c>
      <c r="T403" s="8">
        <f>(((I403/60)/60)/24)+DATE(1970,1,1)+(-8/24)</f>
        <v>40762.508912037032</v>
      </c>
      <c r="U403">
        <f>INT(T403-S403)</f>
        <v>30</v>
      </c>
    </row>
    <row r="404" spans="1:21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>ROUND((E404/D404)*100,0)</f>
        <v>142</v>
      </c>
      <c r="P404">
        <f>IF(L404&gt;0,ROUND(E404/L404,0),0)</f>
        <v>66</v>
      </c>
      <c r="Q404" t="s">
        <v>8310</v>
      </c>
      <c r="R404" t="s">
        <v>8315</v>
      </c>
      <c r="S404" s="8">
        <f>(((J404/60)/60)/24)+DATE(1970,1,1)+(-8/24)</f>
        <v>42292.206215277773</v>
      </c>
      <c r="T404" s="8">
        <f>(((I404/60)/60)/24)+DATE(1970,1,1)+(-8/24)</f>
        <v>42313.247881944444</v>
      </c>
      <c r="U404">
        <f>INT(T404-S404)</f>
        <v>21</v>
      </c>
    </row>
    <row r="405" spans="1:21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>ROUND((E405/D405)*100,0)</f>
        <v>105</v>
      </c>
      <c r="P405">
        <f>IF(L405&gt;0,ROUND(E405/L405,0),0)</f>
        <v>75</v>
      </c>
      <c r="Q405" t="s">
        <v>8310</v>
      </c>
      <c r="R405" t="s">
        <v>8315</v>
      </c>
      <c r="S405" s="8">
        <f>(((J405/60)/60)/24)+DATE(1970,1,1)+(-8/24)</f>
        <v>40717.977326388886</v>
      </c>
      <c r="T405" s="8">
        <f>(((I405/60)/60)/24)+DATE(1970,1,1)+(-8/24)</f>
        <v>40764.963888888888</v>
      </c>
      <c r="U405">
        <f>INT(T405-S405)</f>
        <v>46</v>
      </c>
    </row>
    <row r="406" spans="1:21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>ROUND((E406/D406)*100,0)</f>
        <v>103</v>
      </c>
      <c r="P406">
        <f>IF(L406&gt;0,ROUND(E406/L406,0),0)</f>
        <v>133</v>
      </c>
      <c r="Q406" t="s">
        <v>8310</v>
      </c>
      <c r="R406" t="s">
        <v>8315</v>
      </c>
      <c r="S406" s="8">
        <f>(((J406/60)/60)/24)+DATE(1970,1,1)+(-8/24)</f>
        <v>41646.294699074075</v>
      </c>
      <c r="T406" s="8">
        <f>(((I406/60)/60)/24)+DATE(1970,1,1)+(-8/24)</f>
        <v>41675.627777777772</v>
      </c>
      <c r="U406">
        <f>INT(T406-S406)</f>
        <v>29</v>
      </c>
    </row>
    <row r="407" spans="1:21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>ROUND((E407/D407)*100,0)</f>
        <v>108</v>
      </c>
      <c r="P407">
        <f>IF(L407&gt;0,ROUND(E407/L407,0),0)</f>
        <v>55</v>
      </c>
      <c r="Q407" t="s">
        <v>8310</v>
      </c>
      <c r="R407" t="s">
        <v>8315</v>
      </c>
      <c r="S407" s="8">
        <f>(((J407/60)/60)/24)+DATE(1970,1,1)+(-8/24)</f>
        <v>41673.751608796294</v>
      </c>
      <c r="T407" s="8">
        <f>(((I407/60)/60)/24)+DATE(1970,1,1)+(-8/24)</f>
        <v>41703.751608796294</v>
      </c>
      <c r="U407">
        <f>INT(T407-S407)</f>
        <v>30</v>
      </c>
    </row>
    <row r="408" spans="1:21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>ROUND((E408/D408)*100,0)</f>
        <v>108</v>
      </c>
      <c r="P408">
        <f>IF(L408&gt;0,ROUND(E408/L408,0),0)</f>
        <v>86</v>
      </c>
      <c r="Q408" t="s">
        <v>8310</v>
      </c>
      <c r="R408" t="s">
        <v>8315</v>
      </c>
      <c r="S408" s="8">
        <f>(((J408/60)/60)/24)+DATE(1970,1,1)+(-8/24)</f>
        <v>40637.82913194444</v>
      </c>
      <c r="T408" s="8">
        <f>(((I408/60)/60)/24)+DATE(1970,1,1)+(-8/24)</f>
        <v>40671.915972222218</v>
      </c>
      <c r="U408">
        <f>INT(T408-S408)</f>
        <v>34</v>
      </c>
    </row>
    <row r="409" spans="1:21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>ROUND((E409/D409)*100,0)</f>
        <v>102</v>
      </c>
      <c r="P409">
        <f>IF(L409&gt;0,ROUND(E409/L409,0),0)</f>
        <v>92</v>
      </c>
      <c r="Q409" t="s">
        <v>8310</v>
      </c>
      <c r="R409" t="s">
        <v>8315</v>
      </c>
      <c r="S409" s="8">
        <f>(((J409/60)/60)/24)+DATE(1970,1,1)+(-8/24)</f>
        <v>40806.537615740737</v>
      </c>
      <c r="T409" s="8">
        <f>(((I409/60)/60)/24)+DATE(1970,1,1)+(-8/24)</f>
        <v>40866.579282407409</v>
      </c>
      <c r="U409">
        <f>INT(T409-S409)</f>
        <v>60</v>
      </c>
    </row>
    <row r="410" spans="1:21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>ROUND((E410/D410)*100,0)</f>
        <v>101</v>
      </c>
      <c r="P410">
        <f>IF(L410&gt;0,ROUND(E410/L410,0),0)</f>
        <v>160</v>
      </c>
      <c r="Q410" t="s">
        <v>8310</v>
      </c>
      <c r="R410" t="s">
        <v>8315</v>
      </c>
      <c r="S410" s="8">
        <f>(((J410/60)/60)/24)+DATE(1970,1,1)+(-8/24)</f>
        <v>41543.402662037035</v>
      </c>
      <c r="T410" s="8">
        <f>(((I410/60)/60)/24)+DATE(1970,1,1)+(-8/24)</f>
        <v>41583.444328703699</v>
      </c>
      <c r="U410">
        <f>INT(T410-S410)</f>
        <v>40</v>
      </c>
    </row>
    <row r="411" spans="1:21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>ROUND((E411/D411)*100,0)</f>
        <v>137</v>
      </c>
      <c r="P411">
        <f>IF(L411&gt;0,ROUND(E411/L411,0),0)</f>
        <v>46</v>
      </c>
      <c r="Q411" t="s">
        <v>8310</v>
      </c>
      <c r="R411" t="s">
        <v>8315</v>
      </c>
      <c r="S411" s="8">
        <f>(((J411/60)/60)/24)+DATE(1970,1,1)+(-8/24)</f>
        <v>42543.529444444437</v>
      </c>
      <c r="T411" s="8">
        <f>(((I411/60)/60)/24)+DATE(1970,1,1)+(-8/24)</f>
        <v>42573.529444444437</v>
      </c>
      <c r="U411">
        <f>INT(T411-S411)</f>
        <v>30</v>
      </c>
    </row>
    <row r="412" spans="1:21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>ROUND((E412/D412)*100,0)</f>
        <v>128</v>
      </c>
      <c r="P412">
        <f>IF(L412&gt;0,ROUND(E412/L412,0),0)</f>
        <v>183</v>
      </c>
      <c r="Q412" t="s">
        <v>8310</v>
      </c>
      <c r="R412" t="s">
        <v>8315</v>
      </c>
      <c r="S412" s="8">
        <f>(((J412/60)/60)/24)+DATE(1970,1,1)+(-8/24)</f>
        <v>42113.64811342593</v>
      </c>
      <c r="T412" s="8">
        <f>(((I412/60)/60)/24)+DATE(1970,1,1)+(-8/24)</f>
        <v>42173.64811342593</v>
      </c>
      <c r="U412">
        <f>INT(T412-S412)</f>
        <v>60</v>
      </c>
    </row>
    <row r="413" spans="1:21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>ROUND((E413/D413)*100,0)</f>
        <v>101</v>
      </c>
      <c r="P413">
        <f>IF(L413&gt;0,ROUND(E413/L413,0),0)</f>
        <v>126</v>
      </c>
      <c r="Q413" t="s">
        <v>8310</v>
      </c>
      <c r="R413" t="s">
        <v>8315</v>
      </c>
      <c r="S413" s="8">
        <f>(((J413/60)/60)/24)+DATE(1970,1,1)+(-8/24)</f>
        <v>41597.842638888884</v>
      </c>
      <c r="T413" s="8">
        <f>(((I413/60)/60)/24)+DATE(1970,1,1)+(-8/24)</f>
        <v>41629.875</v>
      </c>
      <c r="U413">
        <f>INT(T413-S413)</f>
        <v>32</v>
      </c>
    </row>
    <row r="414" spans="1:21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>ROUND((E414/D414)*100,0)</f>
        <v>127</v>
      </c>
      <c r="P414">
        <f>IF(L414&gt;0,ROUND(E414/L414,0),0)</f>
        <v>58</v>
      </c>
      <c r="Q414" t="s">
        <v>8310</v>
      </c>
      <c r="R414" t="s">
        <v>8315</v>
      </c>
      <c r="S414" s="8">
        <f>(((J414/60)/60)/24)+DATE(1970,1,1)+(-8/24)</f>
        <v>41099.409467592588</v>
      </c>
      <c r="T414" s="8">
        <f>(((I414/60)/60)/24)+DATE(1970,1,1)+(-8/24)</f>
        <v>41115.409467592588</v>
      </c>
      <c r="U414">
        <f>INT(T414-S414)</f>
        <v>16</v>
      </c>
    </row>
    <row r="415" spans="1:21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>ROUND((E415/D415)*100,0)</f>
        <v>105</v>
      </c>
      <c r="P415">
        <f>IF(L415&gt;0,ROUND(E415/L415,0),0)</f>
        <v>79</v>
      </c>
      <c r="Q415" t="s">
        <v>8310</v>
      </c>
      <c r="R415" t="s">
        <v>8315</v>
      </c>
      <c r="S415" s="8">
        <f>(((J415/60)/60)/24)+DATE(1970,1,1)+(-8/24)</f>
        <v>41079.54410879629</v>
      </c>
      <c r="T415" s="8">
        <f>(((I415/60)/60)/24)+DATE(1970,1,1)+(-8/24)</f>
        <v>41109.54410879629</v>
      </c>
      <c r="U415">
        <f>INT(T415-S415)</f>
        <v>30</v>
      </c>
    </row>
    <row r="416" spans="1:21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>ROUND((E416/D416)*100,0)</f>
        <v>103</v>
      </c>
      <c r="P416">
        <f>IF(L416&gt;0,ROUND(E416/L416,0),0)</f>
        <v>91</v>
      </c>
      <c r="Q416" t="s">
        <v>8310</v>
      </c>
      <c r="R416" t="s">
        <v>8315</v>
      </c>
      <c r="S416" s="8">
        <f>(((J416/60)/60)/24)+DATE(1970,1,1)+(-8/24)</f>
        <v>41528.72991898148</v>
      </c>
      <c r="T416" s="8">
        <f>(((I416/60)/60)/24)+DATE(1970,1,1)+(-8/24)</f>
        <v>41558.72991898148</v>
      </c>
      <c r="U416">
        <f>INT(T416-S416)</f>
        <v>30</v>
      </c>
    </row>
    <row r="417" spans="1:21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>ROUND((E417/D417)*100,0)</f>
        <v>102</v>
      </c>
      <c r="P417">
        <f>IF(L417&gt;0,ROUND(E417/L417,0),0)</f>
        <v>68</v>
      </c>
      <c r="Q417" t="s">
        <v>8310</v>
      </c>
      <c r="R417" t="s">
        <v>8315</v>
      </c>
      <c r="S417" s="8">
        <f>(((J417/60)/60)/24)+DATE(1970,1,1)+(-8/24)</f>
        <v>41904.518541666665</v>
      </c>
      <c r="T417" s="8">
        <f>(((I417/60)/60)/24)+DATE(1970,1,1)+(-8/24)</f>
        <v>41929.166666666664</v>
      </c>
      <c r="U417">
        <f>INT(T417-S417)</f>
        <v>24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>ROUND((E418/D418)*100,0)</f>
        <v>120</v>
      </c>
      <c r="P418">
        <f>IF(L418&gt;0,ROUND(E418/L418,0),0)</f>
        <v>48</v>
      </c>
      <c r="Q418" t="s">
        <v>8310</v>
      </c>
      <c r="R418" t="s">
        <v>8315</v>
      </c>
      <c r="S418" s="8">
        <f>(((J418/60)/60)/24)+DATE(1970,1,1)+(-8/24)</f>
        <v>41648.062858796293</v>
      </c>
      <c r="T418" s="8">
        <f>(((I418/60)/60)/24)+DATE(1970,1,1)+(-8/24)</f>
        <v>41678.062858796293</v>
      </c>
      <c r="U418">
        <f>INT(T418-S418)</f>
        <v>30</v>
      </c>
    </row>
    <row r="419" spans="1:21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>ROUND((E419/D419)*100,0)</f>
        <v>100</v>
      </c>
      <c r="P419">
        <f>IF(L419&gt;0,ROUND(E419/L419,0),0)</f>
        <v>202</v>
      </c>
      <c r="Q419" t="s">
        <v>8310</v>
      </c>
      <c r="R419" t="s">
        <v>8315</v>
      </c>
      <c r="S419" s="8">
        <f>(((J419/60)/60)/24)+DATE(1970,1,1)+(-8/24)</f>
        <v>41360.63726851852</v>
      </c>
      <c r="T419" s="8">
        <f>(((I419/60)/60)/24)+DATE(1970,1,1)+(-8/24)</f>
        <v>41371.856249999997</v>
      </c>
      <c r="U419">
        <f>INT(T419-S419)</f>
        <v>11</v>
      </c>
    </row>
    <row r="420" spans="1:21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>ROUND((E420/D420)*100,0)</f>
        <v>101</v>
      </c>
      <c r="P420">
        <f>IF(L420&gt;0,ROUND(E420/L420,0),0)</f>
        <v>217</v>
      </c>
      <c r="Q420" t="s">
        <v>8310</v>
      </c>
      <c r="R420" t="s">
        <v>8315</v>
      </c>
      <c r="S420" s="8">
        <f>(((J420/60)/60)/24)+DATE(1970,1,1)+(-8/24)</f>
        <v>42177.94903935185</v>
      </c>
      <c r="T420" s="8">
        <f>(((I420/60)/60)/24)+DATE(1970,1,1)+(-8/24)</f>
        <v>42207.94903935185</v>
      </c>
      <c r="U420">
        <f>INT(T420-S420)</f>
        <v>30</v>
      </c>
    </row>
    <row r="421" spans="1:21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>ROUND((E421/D421)*100,0)</f>
        <v>100</v>
      </c>
      <c r="P421">
        <f>IF(L421&gt;0,ROUND(E421/L421,0),0)</f>
        <v>110</v>
      </c>
      <c r="Q421" t="s">
        <v>8310</v>
      </c>
      <c r="R421" t="s">
        <v>8315</v>
      </c>
      <c r="S421" s="8">
        <f>(((J421/60)/60)/24)+DATE(1970,1,1)+(-8/24)</f>
        <v>41394.509108796294</v>
      </c>
      <c r="T421" s="8">
        <f>(((I421/60)/60)/24)+DATE(1970,1,1)+(-8/24)</f>
        <v>41454.509108796294</v>
      </c>
      <c r="U421">
        <f>INT(T421-S421)</f>
        <v>60</v>
      </c>
    </row>
    <row r="422" spans="1:21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>ROUND((E422/D422)*100,0)</f>
        <v>0</v>
      </c>
      <c r="P422">
        <f>IF(L422&gt;0,ROUND(E422/L422,0),0)</f>
        <v>5</v>
      </c>
      <c r="Q422" t="s">
        <v>8310</v>
      </c>
      <c r="R422" t="s">
        <v>8316</v>
      </c>
      <c r="S422" s="8">
        <f>(((J422/60)/60)/24)+DATE(1970,1,1)+(-8/24)</f>
        <v>41681.903136574074</v>
      </c>
      <c r="T422" s="8">
        <f>(((I422/60)/60)/24)+DATE(1970,1,1)+(-8/24)</f>
        <v>41711.861469907402</v>
      </c>
      <c r="U422">
        <f>INT(T422-S422)</f>
        <v>29</v>
      </c>
    </row>
    <row r="423" spans="1:21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>ROUND((E423/D423)*100,0)</f>
        <v>2</v>
      </c>
      <c r="P423">
        <f>IF(L423&gt;0,ROUND(E423/L423,0),0)</f>
        <v>50</v>
      </c>
      <c r="Q423" t="s">
        <v>8310</v>
      </c>
      <c r="R423" t="s">
        <v>8316</v>
      </c>
      <c r="S423" s="8">
        <f>(((J423/60)/60)/24)+DATE(1970,1,1)+(-8/24)</f>
        <v>42177.158055555548</v>
      </c>
      <c r="T423" s="8">
        <f>(((I423/60)/60)/24)+DATE(1970,1,1)+(-8/24)</f>
        <v>42237.158055555548</v>
      </c>
      <c r="U423">
        <f>INT(T423-S423)</f>
        <v>60</v>
      </c>
    </row>
    <row r="424" spans="1:21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>ROUND((E424/D424)*100,0)</f>
        <v>1</v>
      </c>
      <c r="P424">
        <f>IF(L424&gt;0,ROUND(E424/L424,0),0)</f>
        <v>36</v>
      </c>
      <c r="Q424" t="s">
        <v>8310</v>
      </c>
      <c r="R424" t="s">
        <v>8316</v>
      </c>
      <c r="S424" s="8">
        <f>(((J424/60)/60)/24)+DATE(1970,1,1)+(-8/24)</f>
        <v>41862.927048611105</v>
      </c>
      <c r="T424" s="8">
        <f>(((I424/60)/60)/24)+DATE(1970,1,1)+(-8/24)</f>
        <v>41892.927048611105</v>
      </c>
      <c r="U424">
        <f>INT(T424-S424)</f>
        <v>30</v>
      </c>
    </row>
    <row r="425" spans="1:21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>ROUND((E425/D425)*100,0)</f>
        <v>1</v>
      </c>
      <c r="P425">
        <f>IF(L425&gt;0,ROUND(E425/L425,0),0)</f>
        <v>12</v>
      </c>
      <c r="Q425" t="s">
        <v>8310</v>
      </c>
      <c r="R425" t="s">
        <v>8316</v>
      </c>
      <c r="S425" s="8">
        <f>(((J425/60)/60)/24)+DATE(1970,1,1)+(-8/24)</f>
        <v>41400.592939814815</v>
      </c>
      <c r="T425" s="8">
        <f>(((I425/60)/60)/24)+DATE(1970,1,1)+(-8/24)</f>
        <v>41430.592939814815</v>
      </c>
      <c r="U425">
        <f>INT(T425-S425)</f>
        <v>30</v>
      </c>
    </row>
    <row r="426" spans="1:21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>ROUND((E426/D426)*100,0)</f>
        <v>7</v>
      </c>
      <c r="P426">
        <f>IF(L426&gt;0,ROUND(E426/L426,0),0)</f>
        <v>41</v>
      </c>
      <c r="Q426" t="s">
        <v>8310</v>
      </c>
      <c r="R426" t="s">
        <v>8316</v>
      </c>
      <c r="S426" s="8">
        <f>(((J426/60)/60)/24)+DATE(1970,1,1)+(-8/24)</f>
        <v>40934.042812499996</v>
      </c>
      <c r="T426" s="8">
        <f>(((I426/60)/60)/24)+DATE(1970,1,1)+(-8/24)</f>
        <v>40994.001145833332</v>
      </c>
      <c r="U426">
        <f>INT(T426-S426)</f>
        <v>59</v>
      </c>
    </row>
    <row r="427" spans="1:21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>ROUND((E427/D427)*100,0)</f>
        <v>0</v>
      </c>
      <c r="P427">
        <f>IF(L427&gt;0,ROUND(E427/L427,0),0)</f>
        <v>3</v>
      </c>
      <c r="Q427" t="s">
        <v>8310</v>
      </c>
      <c r="R427" t="s">
        <v>8316</v>
      </c>
      <c r="S427" s="8">
        <f>(((J427/60)/60)/24)+DATE(1970,1,1)+(-8/24)</f>
        <v>42275.527824074066</v>
      </c>
      <c r="T427" s="8">
        <f>(((I427/60)/60)/24)+DATE(1970,1,1)+(-8/24)</f>
        <v>42335.569490740738</v>
      </c>
      <c r="U427">
        <f>INT(T427-S427)</f>
        <v>60</v>
      </c>
    </row>
    <row r="428" spans="1:21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>ROUND((E428/D428)*100,0)</f>
        <v>1</v>
      </c>
      <c r="P428">
        <f>IF(L428&gt;0,ROUND(E428/L428,0),0)</f>
        <v>17</v>
      </c>
      <c r="Q428" t="s">
        <v>8310</v>
      </c>
      <c r="R428" t="s">
        <v>8316</v>
      </c>
      <c r="S428" s="8">
        <f>(((J428/60)/60)/24)+DATE(1970,1,1)+(-8/24)</f>
        <v>42400.378634259258</v>
      </c>
      <c r="T428" s="8">
        <f>(((I428/60)/60)/24)+DATE(1970,1,1)+(-8/24)</f>
        <v>42430.378634259258</v>
      </c>
      <c r="U428">
        <f>INT(T428-S428)</f>
        <v>30</v>
      </c>
    </row>
    <row r="429" spans="1:21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>ROUND((E429/D429)*100,0)</f>
        <v>0</v>
      </c>
      <c r="P429">
        <f>IF(L429&gt;0,ROUND(E429/L429,0),0)</f>
        <v>0</v>
      </c>
      <c r="Q429" t="s">
        <v>8310</v>
      </c>
      <c r="R429" t="s">
        <v>8316</v>
      </c>
      <c r="S429" s="8">
        <f>(((J429/60)/60)/24)+DATE(1970,1,1)+(-8/24)</f>
        <v>42285.575694444437</v>
      </c>
      <c r="T429" s="8">
        <f>(((I429/60)/60)/24)+DATE(1970,1,1)+(-8/24)</f>
        <v>42299.457638888889</v>
      </c>
      <c r="U429">
        <f>INT(T429-S429)</f>
        <v>13</v>
      </c>
    </row>
    <row r="430" spans="1:21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>ROUND((E430/D430)*100,0)</f>
        <v>6</v>
      </c>
      <c r="P430">
        <f>IF(L430&gt;0,ROUND(E430/L430,0),0)</f>
        <v>52</v>
      </c>
      <c r="Q430" t="s">
        <v>8310</v>
      </c>
      <c r="R430" t="s">
        <v>8316</v>
      </c>
      <c r="S430" s="8">
        <f>(((J430/60)/60)/24)+DATE(1970,1,1)+(-8/24)</f>
        <v>41778.433391203704</v>
      </c>
      <c r="T430" s="8">
        <f>(((I430/60)/60)/24)+DATE(1970,1,1)+(-8/24)</f>
        <v>41806.583333333328</v>
      </c>
      <c r="U430">
        <f>INT(T430-S430)</f>
        <v>28</v>
      </c>
    </row>
    <row r="431" spans="1:21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>ROUND((E431/D431)*100,0)</f>
        <v>0</v>
      </c>
      <c r="P431">
        <f>IF(L431&gt;0,ROUND(E431/L431,0),0)</f>
        <v>0</v>
      </c>
      <c r="Q431" t="s">
        <v>8310</v>
      </c>
      <c r="R431" t="s">
        <v>8316</v>
      </c>
      <c r="S431" s="8">
        <f>(((J431/60)/60)/24)+DATE(1970,1,1)+(-8/24)</f>
        <v>40070.568078703705</v>
      </c>
      <c r="T431" s="8">
        <f>(((I431/60)/60)/24)+DATE(1970,1,1)+(-8/24)</f>
        <v>40143.874305555553</v>
      </c>
      <c r="U431">
        <f>INT(T431-S431)</f>
        <v>73</v>
      </c>
    </row>
    <row r="432" spans="1:21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>ROUND((E432/D432)*100,0)</f>
        <v>2</v>
      </c>
      <c r="P432">
        <f>IF(L432&gt;0,ROUND(E432/L432,0),0)</f>
        <v>5</v>
      </c>
      <c r="Q432" t="s">
        <v>8310</v>
      </c>
      <c r="R432" t="s">
        <v>8316</v>
      </c>
      <c r="S432" s="8">
        <f>(((J432/60)/60)/24)+DATE(1970,1,1)+(-8/24)</f>
        <v>41512.773923611108</v>
      </c>
      <c r="T432" s="8">
        <f>(((I432/60)/60)/24)+DATE(1970,1,1)+(-8/24)</f>
        <v>41527.773923611108</v>
      </c>
      <c r="U432">
        <f>INT(T432-S432)</f>
        <v>15</v>
      </c>
    </row>
    <row r="433" spans="1:21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>ROUND((E433/D433)*100,0)</f>
        <v>14</v>
      </c>
      <c r="P433">
        <f>IF(L433&gt;0,ROUND(E433/L433,0),0)</f>
        <v>52</v>
      </c>
      <c r="Q433" t="s">
        <v>8310</v>
      </c>
      <c r="R433" t="s">
        <v>8316</v>
      </c>
      <c r="S433" s="8">
        <f>(((J433/60)/60)/24)+DATE(1970,1,1)+(-8/24)</f>
        <v>42526.537997685176</v>
      </c>
      <c r="T433" s="8">
        <f>(((I433/60)/60)/24)+DATE(1970,1,1)+(-8/24)</f>
        <v>42556.537997685176</v>
      </c>
      <c r="U433">
        <f>INT(T433-S433)</f>
        <v>30</v>
      </c>
    </row>
    <row r="434" spans="1:21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>ROUND((E434/D434)*100,0)</f>
        <v>10</v>
      </c>
      <c r="P434">
        <f>IF(L434&gt;0,ROUND(E434/L434,0),0)</f>
        <v>71</v>
      </c>
      <c r="Q434" t="s">
        <v>8310</v>
      </c>
      <c r="R434" t="s">
        <v>8316</v>
      </c>
      <c r="S434" s="8">
        <f>(((J434/60)/60)/24)+DATE(1970,1,1)+(-8/24)</f>
        <v>42238.39329861111</v>
      </c>
      <c r="T434" s="8">
        <f>(((I434/60)/60)/24)+DATE(1970,1,1)+(-8/24)</f>
        <v>42298.39329861111</v>
      </c>
      <c r="U434">
        <f>INT(T434-S434)</f>
        <v>60</v>
      </c>
    </row>
    <row r="435" spans="1:21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>ROUND((E435/D435)*100,0)</f>
        <v>0</v>
      </c>
      <c r="P435">
        <f>IF(L435&gt;0,ROUND(E435/L435,0),0)</f>
        <v>0</v>
      </c>
      <c r="Q435" t="s">
        <v>8310</v>
      </c>
      <c r="R435" t="s">
        <v>8316</v>
      </c>
      <c r="S435" s="8">
        <f>(((J435/60)/60)/24)+DATE(1970,1,1)+(-8/24)</f>
        <v>42228.29655092593</v>
      </c>
      <c r="T435" s="8">
        <f>(((I435/60)/60)/24)+DATE(1970,1,1)+(-8/24)</f>
        <v>42288.29655092593</v>
      </c>
      <c r="U435">
        <f>INT(T435-S435)</f>
        <v>60</v>
      </c>
    </row>
    <row r="436" spans="1:21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>ROUND((E436/D436)*100,0)</f>
        <v>5</v>
      </c>
      <c r="P436">
        <f>IF(L436&gt;0,ROUND(E436/L436,0),0)</f>
        <v>63</v>
      </c>
      <c r="Q436" t="s">
        <v>8310</v>
      </c>
      <c r="R436" t="s">
        <v>8316</v>
      </c>
      <c r="S436" s="8">
        <f>(((J436/60)/60)/24)+DATE(1970,1,1)+(-8/24)</f>
        <v>41576.501180555555</v>
      </c>
      <c r="T436" s="8">
        <f>(((I436/60)/60)/24)+DATE(1970,1,1)+(-8/24)</f>
        <v>41609.542847222219</v>
      </c>
      <c r="U436">
        <f>INT(T436-S436)</f>
        <v>33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>ROUND((E437/D437)*100,0)</f>
        <v>0</v>
      </c>
      <c r="P437">
        <f>IF(L437&gt;0,ROUND(E437/L437,0),0)</f>
        <v>1</v>
      </c>
      <c r="Q437" t="s">
        <v>8310</v>
      </c>
      <c r="R437" t="s">
        <v>8316</v>
      </c>
      <c r="S437" s="8">
        <f>(((J437/60)/60)/24)+DATE(1970,1,1)+(-8/24)</f>
        <v>41500.414120370369</v>
      </c>
      <c r="T437" s="8">
        <f>(((I437/60)/60)/24)+DATE(1970,1,1)+(-8/24)</f>
        <v>41530.414120370369</v>
      </c>
      <c r="U437">
        <f>INT(T437-S437)</f>
        <v>30</v>
      </c>
    </row>
    <row r="438" spans="1:21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>ROUND((E438/D438)*100,0)</f>
        <v>0</v>
      </c>
      <c r="P438">
        <f>IF(L438&gt;0,ROUND(E438/L438,0),0)</f>
        <v>0</v>
      </c>
      <c r="Q438" t="s">
        <v>8310</v>
      </c>
      <c r="R438" t="s">
        <v>8316</v>
      </c>
      <c r="S438" s="8">
        <f>(((J438/60)/60)/24)+DATE(1970,1,1)+(-8/24)</f>
        <v>41456.029085648144</v>
      </c>
      <c r="T438" s="8">
        <f>(((I438/60)/60)/24)+DATE(1970,1,1)+(-8/24)</f>
        <v>41486.029085648144</v>
      </c>
      <c r="U438">
        <f>INT(T438-S438)</f>
        <v>30</v>
      </c>
    </row>
    <row r="439" spans="1:21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>ROUND((E439/D439)*100,0)</f>
        <v>0</v>
      </c>
      <c r="P439">
        <f>IF(L439&gt;0,ROUND(E439/L439,0),0)</f>
        <v>0</v>
      </c>
      <c r="Q439" t="s">
        <v>8310</v>
      </c>
      <c r="R439" t="s">
        <v>8316</v>
      </c>
      <c r="S439" s="8">
        <f>(((J439/60)/60)/24)+DATE(1970,1,1)+(-8/24)</f>
        <v>42590.985254629624</v>
      </c>
      <c r="T439" s="8">
        <f>(((I439/60)/60)/24)+DATE(1970,1,1)+(-8/24)</f>
        <v>42650.985254629624</v>
      </c>
      <c r="U439">
        <f>INT(T439-S439)</f>
        <v>60</v>
      </c>
    </row>
    <row r="440" spans="1:21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>ROUND((E440/D440)*100,0)</f>
        <v>9</v>
      </c>
      <c r="P440">
        <f>IF(L440&gt;0,ROUND(E440/L440,0),0)</f>
        <v>171</v>
      </c>
      <c r="Q440" t="s">
        <v>8310</v>
      </c>
      <c r="R440" t="s">
        <v>8316</v>
      </c>
      <c r="S440" s="8">
        <f>(((J440/60)/60)/24)+DATE(1970,1,1)+(-8/24)</f>
        <v>42295.927754629629</v>
      </c>
      <c r="T440" s="8">
        <f>(((I440/60)/60)/24)+DATE(1970,1,1)+(-8/24)</f>
        <v>42325.969421296293</v>
      </c>
      <c r="U440">
        <f>INT(T440-S440)</f>
        <v>30</v>
      </c>
    </row>
    <row r="441" spans="1:21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>ROUND((E441/D441)*100,0)</f>
        <v>0</v>
      </c>
      <c r="P441">
        <f>IF(L441&gt;0,ROUND(E441/L441,0),0)</f>
        <v>0</v>
      </c>
      <c r="Q441" t="s">
        <v>8310</v>
      </c>
      <c r="R441" t="s">
        <v>8316</v>
      </c>
      <c r="S441" s="8">
        <f>(((J441/60)/60)/24)+DATE(1970,1,1)+(-8/24)</f>
        <v>41919.428449074068</v>
      </c>
      <c r="T441" s="8">
        <f>(((I441/60)/60)/24)+DATE(1970,1,1)+(-8/24)</f>
        <v>41929.428449074068</v>
      </c>
      <c r="U441">
        <f>INT(T441-S441)</f>
        <v>10</v>
      </c>
    </row>
    <row r="442" spans="1:21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>ROUND((E442/D442)*100,0)</f>
        <v>0</v>
      </c>
      <c r="P442">
        <f>IF(L442&gt;0,ROUND(E442/L442,0),0)</f>
        <v>5</v>
      </c>
      <c r="Q442" t="s">
        <v>8310</v>
      </c>
      <c r="R442" t="s">
        <v>8316</v>
      </c>
      <c r="S442" s="8">
        <f>(((J442/60)/60)/24)+DATE(1970,1,1)+(-8/24)</f>
        <v>42423.652233796289</v>
      </c>
      <c r="T442" s="8">
        <f>(((I442/60)/60)/24)+DATE(1970,1,1)+(-8/24)</f>
        <v>42453.610567129632</v>
      </c>
      <c r="U442">
        <f>INT(T442-S442)</f>
        <v>29</v>
      </c>
    </row>
    <row r="443" spans="1:21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>ROUND((E443/D443)*100,0)</f>
        <v>0</v>
      </c>
      <c r="P443">
        <f>IF(L443&gt;0,ROUND(E443/L443,0),0)</f>
        <v>0</v>
      </c>
      <c r="Q443" t="s">
        <v>8310</v>
      </c>
      <c r="R443" t="s">
        <v>8316</v>
      </c>
      <c r="S443" s="8">
        <f>(((J443/60)/60)/24)+DATE(1970,1,1)+(-8/24)</f>
        <v>41550.460601851846</v>
      </c>
      <c r="T443" s="8">
        <f>(((I443/60)/60)/24)+DATE(1970,1,1)+(-8/24)</f>
        <v>41580.460601851846</v>
      </c>
      <c r="U443">
        <f>INT(T443-S443)</f>
        <v>30</v>
      </c>
    </row>
    <row r="444" spans="1:21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>ROUND((E444/D444)*100,0)</f>
        <v>39</v>
      </c>
      <c r="P444">
        <f>IF(L444&gt;0,ROUND(E444/L444,0),0)</f>
        <v>394</v>
      </c>
      <c r="Q444" t="s">
        <v>8310</v>
      </c>
      <c r="R444" t="s">
        <v>8316</v>
      </c>
      <c r="S444" s="8">
        <f>(((J444/60)/60)/24)+DATE(1970,1,1)+(-8/24)</f>
        <v>42024.555358796293</v>
      </c>
      <c r="T444" s="8">
        <f>(((I444/60)/60)/24)+DATE(1970,1,1)+(-8/24)</f>
        <v>42054.555358796293</v>
      </c>
      <c r="U444">
        <f>INT(T444-S444)</f>
        <v>30</v>
      </c>
    </row>
    <row r="445" spans="1:21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>ROUND((E445/D445)*100,0)</f>
        <v>0</v>
      </c>
      <c r="P445">
        <f>IF(L445&gt;0,ROUND(E445/L445,0),0)</f>
        <v>5</v>
      </c>
      <c r="Q445" t="s">
        <v>8310</v>
      </c>
      <c r="R445" t="s">
        <v>8316</v>
      </c>
      <c r="S445" s="8">
        <f>(((J445/60)/60)/24)+DATE(1970,1,1)+(-8/24)</f>
        <v>41649.681724537033</v>
      </c>
      <c r="T445" s="8">
        <f>(((I445/60)/60)/24)+DATE(1970,1,1)+(-8/24)</f>
        <v>41679.681724537033</v>
      </c>
      <c r="U445">
        <f>INT(T445-S445)</f>
        <v>30</v>
      </c>
    </row>
    <row r="446" spans="1:21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>ROUND((E446/D446)*100,0)</f>
        <v>5</v>
      </c>
      <c r="P446">
        <f>IF(L446&gt;0,ROUND(E446/L446,0),0)</f>
        <v>50</v>
      </c>
      <c r="Q446" t="s">
        <v>8310</v>
      </c>
      <c r="R446" t="s">
        <v>8316</v>
      </c>
      <c r="S446" s="8">
        <f>(((J446/60)/60)/24)+DATE(1970,1,1)+(-8/24)</f>
        <v>40894.57362268518</v>
      </c>
      <c r="T446" s="8">
        <f>(((I446/60)/60)/24)+DATE(1970,1,1)+(-8/24)</f>
        <v>40954.57362268518</v>
      </c>
      <c r="U446">
        <f>INT(T446-S446)</f>
        <v>60</v>
      </c>
    </row>
    <row r="447" spans="1:21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>ROUND((E447/D447)*100,0)</f>
        <v>0</v>
      </c>
      <c r="P447">
        <f>IF(L447&gt;0,ROUND(E447/L447,0),0)</f>
        <v>1</v>
      </c>
      <c r="Q447" t="s">
        <v>8310</v>
      </c>
      <c r="R447" t="s">
        <v>8316</v>
      </c>
      <c r="S447" s="8">
        <f>(((J447/60)/60)/24)+DATE(1970,1,1)+(-8/24)</f>
        <v>42130.002025462956</v>
      </c>
      <c r="T447" s="8">
        <f>(((I447/60)/60)/24)+DATE(1970,1,1)+(-8/24)</f>
        <v>42145.002025462956</v>
      </c>
      <c r="U447">
        <f>INT(T447-S447)</f>
        <v>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>ROUND((E448/D448)*100,0)</f>
        <v>7</v>
      </c>
      <c r="P448">
        <f>IF(L448&gt;0,ROUND(E448/L448,0),0)</f>
        <v>48</v>
      </c>
      <c r="Q448" t="s">
        <v>8310</v>
      </c>
      <c r="R448" t="s">
        <v>8316</v>
      </c>
      <c r="S448" s="8">
        <f>(((J448/60)/60)/24)+DATE(1970,1,1)+(-8/24)</f>
        <v>42036.750231481477</v>
      </c>
      <c r="T448" s="8">
        <f>(((I448/60)/60)/24)+DATE(1970,1,1)+(-8/24)</f>
        <v>42066.750231481477</v>
      </c>
      <c r="U448">
        <f>INT(T448-S448)</f>
        <v>30</v>
      </c>
    </row>
    <row r="449" spans="1:21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>ROUND((E449/D449)*100,0)</f>
        <v>0</v>
      </c>
      <c r="P449">
        <f>IF(L449&gt;0,ROUND(E449/L449,0),0)</f>
        <v>5</v>
      </c>
      <c r="Q449" t="s">
        <v>8310</v>
      </c>
      <c r="R449" t="s">
        <v>8316</v>
      </c>
      <c r="S449" s="8">
        <f>(((J449/60)/60)/24)+DATE(1970,1,1)+(-8/24)</f>
        <v>41331.22179398148</v>
      </c>
      <c r="T449" s="8">
        <f>(((I449/60)/60)/24)+DATE(1970,1,1)+(-8/24)</f>
        <v>41356.180127314808</v>
      </c>
      <c r="U449">
        <f>INT(T449-S449)</f>
        <v>24</v>
      </c>
    </row>
    <row r="450" spans="1:21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>ROUND((E450/D450)*100,0)</f>
        <v>3</v>
      </c>
      <c r="P450">
        <f>IF(L450&gt;0,ROUND(E450/L450,0),0)</f>
        <v>21</v>
      </c>
      <c r="Q450" t="s">
        <v>8310</v>
      </c>
      <c r="R450" t="s">
        <v>8316</v>
      </c>
      <c r="S450" s="8">
        <f>(((J450/60)/60)/24)+DATE(1970,1,1)+(-8/24)</f>
        <v>41753.424710648142</v>
      </c>
      <c r="T450" s="8">
        <f>(((I450/60)/60)/24)+DATE(1970,1,1)+(-8/24)</f>
        <v>41773.424710648142</v>
      </c>
      <c r="U450">
        <f>INT(T450-S450)</f>
        <v>20</v>
      </c>
    </row>
    <row r="451" spans="1:21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>ROUND((E451/D451)*100,0)</f>
        <v>2</v>
      </c>
      <c r="P451">
        <f>IF(L451&gt;0,ROUND(E451/L451,0),0)</f>
        <v>9</v>
      </c>
      <c r="Q451" t="s">
        <v>8310</v>
      </c>
      <c r="R451" t="s">
        <v>8316</v>
      </c>
      <c r="S451" s="8">
        <f>(((J451/60)/60)/24)+DATE(1970,1,1)+(-8/24)</f>
        <v>41534.234780092593</v>
      </c>
      <c r="T451" s="8">
        <f>(((I451/60)/60)/24)+DATE(1970,1,1)+(-8/24)</f>
        <v>41564.234780092593</v>
      </c>
      <c r="U451">
        <f>INT(T451-S451)</f>
        <v>30</v>
      </c>
    </row>
    <row r="452" spans="1:21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>ROUND((E452/D452)*100,0)</f>
        <v>1</v>
      </c>
      <c r="P452">
        <f>IF(L452&gt;0,ROUND(E452/L452,0),0)</f>
        <v>57</v>
      </c>
      <c r="Q452" t="s">
        <v>8310</v>
      </c>
      <c r="R452" t="s">
        <v>8316</v>
      </c>
      <c r="S452" s="8">
        <f>(((J452/60)/60)/24)+DATE(1970,1,1)+(-8/24)</f>
        <v>41654.61342592592</v>
      </c>
      <c r="T452" s="8">
        <f>(((I452/60)/60)/24)+DATE(1970,1,1)+(-8/24)</f>
        <v>41684.61342592592</v>
      </c>
      <c r="U452">
        <f>INT(T452-S452)</f>
        <v>30</v>
      </c>
    </row>
    <row r="453" spans="1:21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>ROUND((E453/D453)*100,0)</f>
        <v>0</v>
      </c>
      <c r="P453">
        <f>IF(L453&gt;0,ROUND(E453/L453,0),0)</f>
        <v>0</v>
      </c>
      <c r="Q453" t="s">
        <v>8310</v>
      </c>
      <c r="R453" t="s">
        <v>8316</v>
      </c>
      <c r="S453" s="8">
        <f>(((J453/60)/60)/24)+DATE(1970,1,1)+(-8/24)</f>
        <v>41634.381840277776</v>
      </c>
      <c r="T453" s="8">
        <f>(((I453/60)/60)/24)+DATE(1970,1,1)+(-8/24)</f>
        <v>41664.381840277776</v>
      </c>
      <c r="U453">
        <f>INT(T453-S453)</f>
        <v>30</v>
      </c>
    </row>
    <row r="454" spans="1:21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>ROUND((E454/D454)*100,0)</f>
        <v>64</v>
      </c>
      <c r="P454">
        <f>IF(L454&gt;0,ROUND(E454/L454,0),0)</f>
        <v>40</v>
      </c>
      <c r="Q454" t="s">
        <v>8310</v>
      </c>
      <c r="R454" t="s">
        <v>8316</v>
      </c>
      <c r="S454" s="8">
        <f>(((J454/60)/60)/24)+DATE(1970,1,1)+(-8/24)</f>
        <v>42107.370543981473</v>
      </c>
      <c r="T454" s="8">
        <f>(((I454/60)/60)/24)+DATE(1970,1,1)+(-8/24)</f>
        <v>42137.370543981473</v>
      </c>
      <c r="U454">
        <f>INT(T454-S454)</f>
        <v>30</v>
      </c>
    </row>
    <row r="455" spans="1:21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>ROUND((E455/D455)*100,0)</f>
        <v>0</v>
      </c>
      <c r="P455">
        <f>IF(L455&gt;0,ROUND(E455/L455,0),0)</f>
        <v>13</v>
      </c>
      <c r="Q455" t="s">
        <v>8310</v>
      </c>
      <c r="R455" t="s">
        <v>8316</v>
      </c>
      <c r="S455" s="8">
        <f>(((J455/60)/60)/24)+DATE(1970,1,1)+(-8/24)</f>
        <v>42038.491655092592</v>
      </c>
      <c r="T455" s="8">
        <f>(((I455/60)/60)/24)+DATE(1970,1,1)+(-8/24)</f>
        <v>42054.491655092592</v>
      </c>
      <c r="U455">
        <f>INT(T455-S455)</f>
        <v>16</v>
      </c>
    </row>
    <row r="456" spans="1:21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>ROUND((E456/D456)*100,0)</f>
        <v>1</v>
      </c>
      <c r="P456">
        <f>IF(L456&gt;0,ROUND(E456/L456,0),0)</f>
        <v>16</v>
      </c>
      <c r="Q456" t="s">
        <v>8310</v>
      </c>
      <c r="R456" t="s">
        <v>8316</v>
      </c>
      <c r="S456" s="8">
        <f>(((J456/60)/60)/24)+DATE(1970,1,1)+(-8/24)</f>
        <v>41938.383923611109</v>
      </c>
      <c r="T456" s="8">
        <f>(((I456/60)/60)/24)+DATE(1970,1,1)+(-8/24)</f>
        <v>41969.218055555553</v>
      </c>
      <c r="U456">
        <f>INT(T456-S456)</f>
        <v>30</v>
      </c>
    </row>
    <row r="457" spans="1:21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>ROUND((E457/D457)*100,0)</f>
        <v>0</v>
      </c>
      <c r="P457">
        <f>IF(L457&gt;0,ROUND(E457/L457,0),0)</f>
        <v>23</v>
      </c>
      <c r="Q457" t="s">
        <v>8310</v>
      </c>
      <c r="R457" t="s">
        <v>8316</v>
      </c>
      <c r="S457" s="8">
        <f>(((J457/60)/60)/24)+DATE(1970,1,1)+(-8/24)</f>
        <v>40970.669236111105</v>
      </c>
      <c r="T457" s="8">
        <f>(((I457/60)/60)/24)+DATE(1970,1,1)+(-8/24)</f>
        <v>41015.688194444439</v>
      </c>
      <c r="U457">
        <f>INT(T457-S457)</f>
        <v>45</v>
      </c>
    </row>
    <row r="458" spans="1:21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>ROUND((E458/D458)*100,0)</f>
        <v>1</v>
      </c>
      <c r="P458">
        <f>IF(L458&gt;0,ROUND(E458/L458,0),0)</f>
        <v>20</v>
      </c>
      <c r="Q458" t="s">
        <v>8310</v>
      </c>
      <c r="R458" t="s">
        <v>8316</v>
      </c>
      <c r="S458" s="8">
        <f>(((J458/60)/60)/24)+DATE(1970,1,1)+(-8/24)</f>
        <v>41547.361122685179</v>
      </c>
      <c r="T458" s="8">
        <f>(((I458/60)/60)/24)+DATE(1970,1,1)+(-8/24)</f>
        <v>41568.832638888889</v>
      </c>
      <c r="U458">
        <f>INT(T458-S458)</f>
        <v>21</v>
      </c>
    </row>
    <row r="459" spans="1:21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>ROUND((E459/D459)*100,0)</f>
        <v>0</v>
      </c>
      <c r="P459">
        <f>IF(L459&gt;0,ROUND(E459/L459,0),0)</f>
        <v>0</v>
      </c>
      <c r="Q459" t="s">
        <v>8310</v>
      </c>
      <c r="R459" t="s">
        <v>8316</v>
      </c>
      <c r="S459" s="8">
        <f>(((J459/60)/60)/24)+DATE(1970,1,1)+(-8/24)</f>
        <v>41837.434166666666</v>
      </c>
      <c r="T459" s="8">
        <f>(((I459/60)/60)/24)+DATE(1970,1,1)+(-8/24)</f>
        <v>41867.434166666666</v>
      </c>
      <c r="U459">
        <f>INT(T459-S459)</f>
        <v>30</v>
      </c>
    </row>
    <row r="460" spans="1:21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>ROUND((E460/D460)*100,0)</f>
        <v>8</v>
      </c>
      <c r="P460">
        <f>IF(L460&gt;0,ROUND(E460/L460,0),0)</f>
        <v>17</v>
      </c>
      <c r="Q460" t="s">
        <v>8310</v>
      </c>
      <c r="R460" t="s">
        <v>8316</v>
      </c>
      <c r="S460" s="8">
        <f>(((J460/60)/60)/24)+DATE(1970,1,1)+(-8/24)</f>
        <v>41378.366435185184</v>
      </c>
      <c r="T460" s="8">
        <f>(((I460/60)/60)/24)+DATE(1970,1,1)+(-8/24)</f>
        <v>41408.366435185184</v>
      </c>
      <c r="U460">
        <f>INT(T460-S460)</f>
        <v>30</v>
      </c>
    </row>
    <row r="461" spans="1:21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>ROUND((E461/D461)*100,0)</f>
        <v>0</v>
      </c>
      <c r="P461">
        <f>IF(L461&gt;0,ROUND(E461/L461,0),0)</f>
        <v>25</v>
      </c>
      <c r="Q461" t="s">
        <v>8310</v>
      </c>
      <c r="R461" t="s">
        <v>8316</v>
      </c>
      <c r="S461" s="8">
        <f>(((J461/60)/60)/24)+DATE(1970,1,1)+(-8/24)</f>
        <v>40800.307025462964</v>
      </c>
      <c r="T461" s="8">
        <f>(((I461/60)/60)/24)+DATE(1970,1,1)+(-8/24)</f>
        <v>40860.348692129628</v>
      </c>
      <c r="U461">
        <f>INT(T461-S461)</f>
        <v>60</v>
      </c>
    </row>
    <row r="462" spans="1:21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>ROUND((E462/D462)*100,0)</f>
        <v>0</v>
      </c>
      <c r="P462">
        <f>IF(L462&gt;0,ROUND(E462/L462,0),0)</f>
        <v>13</v>
      </c>
      <c r="Q462" t="s">
        <v>8310</v>
      </c>
      <c r="R462" t="s">
        <v>8316</v>
      </c>
      <c r="S462" s="8">
        <f>(((J462/60)/60)/24)+DATE(1970,1,1)+(-8/24)</f>
        <v>41759.209201388883</v>
      </c>
      <c r="T462" s="8">
        <f>(((I462/60)/60)/24)+DATE(1970,1,1)+(-8/24)</f>
        <v>41790.833333333328</v>
      </c>
      <c r="U462">
        <f>INT(T462-S462)</f>
        <v>31</v>
      </c>
    </row>
    <row r="463" spans="1:21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>ROUND((E463/D463)*100,0)</f>
        <v>0</v>
      </c>
      <c r="P463">
        <f>IF(L463&gt;0,ROUND(E463/L463,0),0)</f>
        <v>0</v>
      </c>
      <c r="Q463" t="s">
        <v>8310</v>
      </c>
      <c r="R463" t="s">
        <v>8316</v>
      </c>
      <c r="S463" s="8">
        <f>(((J463/60)/60)/24)+DATE(1970,1,1)+(-8/24)</f>
        <v>41407.513506944444</v>
      </c>
      <c r="T463" s="8">
        <f>(((I463/60)/60)/24)+DATE(1970,1,1)+(-8/24)</f>
        <v>41427.513506944444</v>
      </c>
      <c r="U463">
        <f>INT(T463-S463)</f>
        <v>20</v>
      </c>
    </row>
    <row r="464" spans="1:21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>ROUND((E464/D464)*100,0)</f>
        <v>0</v>
      </c>
      <c r="P464">
        <f>IF(L464&gt;0,ROUND(E464/L464,0),0)</f>
        <v>0</v>
      </c>
      <c r="Q464" t="s">
        <v>8310</v>
      </c>
      <c r="R464" t="s">
        <v>8316</v>
      </c>
      <c r="S464" s="8">
        <f>(((J464/60)/60)/24)+DATE(1970,1,1)+(-8/24)</f>
        <v>40704.793298611112</v>
      </c>
      <c r="T464" s="8">
        <f>(((I464/60)/60)/24)+DATE(1970,1,1)+(-8/24)</f>
        <v>40764.793298611112</v>
      </c>
      <c r="U464">
        <f>INT(T464-S464)</f>
        <v>60</v>
      </c>
    </row>
    <row r="465" spans="1:21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>ROUND((E465/D465)*100,0)</f>
        <v>2</v>
      </c>
      <c r="P465">
        <f>IF(L465&gt;0,ROUND(E465/L465,0),0)</f>
        <v>114</v>
      </c>
      <c r="Q465" t="s">
        <v>8310</v>
      </c>
      <c r="R465" t="s">
        <v>8316</v>
      </c>
      <c r="S465" s="8">
        <f>(((J465/60)/60)/24)+DATE(1970,1,1)+(-8/24)</f>
        <v>40750.376770833333</v>
      </c>
      <c r="T465" s="8">
        <f>(((I465/60)/60)/24)+DATE(1970,1,1)+(-8/24)</f>
        <v>40810.376770833333</v>
      </c>
      <c r="U465">
        <f>INT(T465-S465)</f>
        <v>60</v>
      </c>
    </row>
    <row r="466" spans="1:21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>ROUND((E466/D466)*100,0)</f>
        <v>0</v>
      </c>
      <c r="P466">
        <f>IF(L466&gt;0,ROUND(E466/L466,0),0)</f>
        <v>1</v>
      </c>
      <c r="Q466" t="s">
        <v>8310</v>
      </c>
      <c r="R466" t="s">
        <v>8316</v>
      </c>
      <c r="S466" s="8">
        <f>(((J466/60)/60)/24)+DATE(1970,1,1)+(-8/24)</f>
        <v>42488.515451388892</v>
      </c>
      <c r="T466" s="8">
        <f>(((I466/60)/60)/24)+DATE(1970,1,1)+(-8/24)</f>
        <v>42508.515451388892</v>
      </c>
      <c r="U466">
        <f>INT(T466-S466)</f>
        <v>20</v>
      </c>
    </row>
    <row r="467" spans="1:21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>ROUND((E467/D467)*100,0)</f>
        <v>27</v>
      </c>
      <c r="P467">
        <f>IF(L467&gt;0,ROUND(E467/L467,0),0)</f>
        <v>17</v>
      </c>
      <c r="Q467" t="s">
        <v>8310</v>
      </c>
      <c r="R467" t="s">
        <v>8316</v>
      </c>
      <c r="S467" s="8">
        <f>(((J467/60)/60)/24)+DATE(1970,1,1)+(-8/24)</f>
        <v>41800.786736111106</v>
      </c>
      <c r="T467" s="8">
        <f>(((I467/60)/60)/24)+DATE(1970,1,1)+(-8/24)</f>
        <v>41816.786736111106</v>
      </c>
      <c r="U467">
        <f>INT(T467-S467)</f>
        <v>16</v>
      </c>
    </row>
    <row r="468" spans="1:21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>ROUND((E468/D468)*100,0)</f>
        <v>1</v>
      </c>
      <c r="P468">
        <f>IF(L468&gt;0,ROUND(E468/L468,0),0)</f>
        <v>15</v>
      </c>
      <c r="Q468" t="s">
        <v>8310</v>
      </c>
      <c r="R468" t="s">
        <v>8316</v>
      </c>
      <c r="S468" s="8">
        <f>(((J468/60)/60)/24)+DATE(1970,1,1)+(-8/24)</f>
        <v>41129.609537037039</v>
      </c>
      <c r="T468" s="8">
        <f>(((I468/60)/60)/24)+DATE(1970,1,1)+(-8/24)</f>
        <v>41159.609537037039</v>
      </c>
      <c r="U468">
        <f>INT(T468-S468)</f>
        <v>30</v>
      </c>
    </row>
    <row r="469" spans="1:21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>ROUND((E469/D469)*100,0)</f>
        <v>22</v>
      </c>
      <c r="P469">
        <f>IF(L469&gt;0,ROUND(E469/L469,0),0)</f>
        <v>111</v>
      </c>
      <c r="Q469" t="s">
        <v>8310</v>
      </c>
      <c r="R469" t="s">
        <v>8316</v>
      </c>
      <c r="S469" s="8">
        <f>(((J469/60)/60)/24)+DATE(1970,1,1)+(-8/24)</f>
        <v>41135.346458333333</v>
      </c>
      <c r="T469" s="8">
        <f>(((I469/60)/60)/24)+DATE(1970,1,1)+(-8/24)</f>
        <v>41180.346458333333</v>
      </c>
      <c r="U469">
        <f>INT(T469-S469)</f>
        <v>45</v>
      </c>
    </row>
    <row r="470" spans="1:21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>ROUND((E470/D470)*100,0)</f>
        <v>0</v>
      </c>
      <c r="P470">
        <f>IF(L470&gt;0,ROUND(E470/L470,0),0)</f>
        <v>0</v>
      </c>
      <c r="Q470" t="s">
        <v>8310</v>
      </c>
      <c r="R470" t="s">
        <v>8316</v>
      </c>
      <c r="S470" s="8">
        <f>(((J470/60)/60)/24)+DATE(1970,1,1)+(-8/24)</f>
        <v>41040.834293981476</v>
      </c>
      <c r="T470" s="8">
        <f>(((I470/60)/60)/24)+DATE(1970,1,1)+(-8/24)</f>
        <v>41100.827141203699</v>
      </c>
      <c r="U470">
        <f>INT(T470-S470)</f>
        <v>59</v>
      </c>
    </row>
    <row r="471" spans="1:21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>ROUND((E471/D471)*100,0)</f>
        <v>0</v>
      </c>
      <c r="P471">
        <f>IF(L471&gt;0,ROUND(E471/L471,0),0)</f>
        <v>0</v>
      </c>
      <c r="Q471" t="s">
        <v>8310</v>
      </c>
      <c r="R471" t="s">
        <v>8316</v>
      </c>
      <c r="S471" s="8">
        <f>(((J471/60)/60)/24)+DATE(1970,1,1)+(-8/24)</f>
        <v>41827.656527777777</v>
      </c>
      <c r="T471" s="8">
        <f>(((I471/60)/60)/24)+DATE(1970,1,1)+(-8/24)</f>
        <v>41887.656527777777</v>
      </c>
      <c r="U471">
        <f>INT(T471-S471)</f>
        <v>60</v>
      </c>
    </row>
    <row r="472" spans="1:21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>ROUND((E472/D472)*100,0)</f>
        <v>1</v>
      </c>
      <c r="P472">
        <f>IF(L472&gt;0,ROUND(E472/L472,0),0)</f>
        <v>26</v>
      </c>
      <c r="Q472" t="s">
        <v>8310</v>
      </c>
      <c r="R472" t="s">
        <v>8316</v>
      </c>
      <c r="S472" s="8">
        <f>(((J472/60)/60)/24)+DATE(1970,1,1)+(-8/24)</f>
        <v>41604.834363425922</v>
      </c>
      <c r="T472" s="8">
        <f>(((I472/60)/60)/24)+DATE(1970,1,1)+(-8/24)</f>
        <v>41654.833333333328</v>
      </c>
      <c r="U472">
        <f>INT(T472-S472)</f>
        <v>49</v>
      </c>
    </row>
    <row r="473" spans="1:21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>ROUND((E473/D473)*100,0)</f>
        <v>12</v>
      </c>
      <c r="P473">
        <f>IF(L473&gt;0,ROUND(E473/L473,0),0)</f>
        <v>38</v>
      </c>
      <c r="Q473" t="s">
        <v>8310</v>
      </c>
      <c r="R473" t="s">
        <v>8316</v>
      </c>
      <c r="S473" s="8">
        <f>(((J473/60)/60)/24)+DATE(1970,1,1)+(-8/24)</f>
        <v>41703.388645833329</v>
      </c>
      <c r="T473" s="8">
        <f>(((I473/60)/60)/24)+DATE(1970,1,1)+(-8/24)</f>
        <v>41748.346979166665</v>
      </c>
      <c r="U473">
        <f>INT(T473-S473)</f>
        <v>44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>ROUND((E474/D474)*100,0)</f>
        <v>18</v>
      </c>
      <c r="P474">
        <f>IF(L474&gt;0,ROUND(E474/L474,0),0)</f>
        <v>28</v>
      </c>
      <c r="Q474" t="s">
        <v>8310</v>
      </c>
      <c r="R474" t="s">
        <v>8316</v>
      </c>
      <c r="S474" s="8">
        <f>(((J474/60)/60)/24)+DATE(1970,1,1)+(-8/24)</f>
        <v>41844.589328703703</v>
      </c>
      <c r="T474" s="8">
        <f>(((I474/60)/60)/24)+DATE(1970,1,1)+(-8/24)</f>
        <v>41874.589328703703</v>
      </c>
      <c r="U474">
        <f>INT(T474-S474)</f>
        <v>30</v>
      </c>
    </row>
    <row r="475" spans="1:21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>ROUND((E475/D475)*100,0)</f>
        <v>3</v>
      </c>
      <c r="P475">
        <f>IF(L475&gt;0,ROUND(E475/L475,0),0)</f>
        <v>62</v>
      </c>
      <c r="Q475" t="s">
        <v>8310</v>
      </c>
      <c r="R475" t="s">
        <v>8316</v>
      </c>
      <c r="S475" s="8">
        <f>(((J475/60)/60)/24)+DATE(1970,1,1)+(-8/24)</f>
        <v>41869.364803240736</v>
      </c>
      <c r="T475" s="8">
        <f>(((I475/60)/60)/24)+DATE(1970,1,1)+(-8/24)</f>
        <v>41899.364803240736</v>
      </c>
      <c r="U475">
        <f>INT(T475-S475)</f>
        <v>30</v>
      </c>
    </row>
    <row r="476" spans="1:21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>ROUND((E476/D476)*100,0)</f>
        <v>0</v>
      </c>
      <c r="P476">
        <f>IF(L476&gt;0,ROUND(E476/L476,0),0)</f>
        <v>1</v>
      </c>
      <c r="Q476" t="s">
        <v>8310</v>
      </c>
      <c r="R476" t="s">
        <v>8316</v>
      </c>
      <c r="S476" s="8">
        <f>(((J476/60)/60)/24)+DATE(1970,1,1)+(-8/24)</f>
        <v>42752.995706018519</v>
      </c>
      <c r="T476" s="8">
        <f>(((I476/60)/60)/24)+DATE(1970,1,1)+(-8/24)</f>
        <v>42782.995706018519</v>
      </c>
      <c r="U476">
        <f>INT(T476-S476)</f>
        <v>30</v>
      </c>
    </row>
    <row r="477" spans="1:21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>ROUND((E477/D477)*100,0)</f>
        <v>0</v>
      </c>
      <c r="P477">
        <f>IF(L477&gt;0,ROUND(E477/L477,0),0)</f>
        <v>0</v>
      </c>
      <c r="Q477" t="s">
        <v>8310</v>
      </c>
      <c r="R477" t="s">
        <v>8316</v>
      </c>
      <c r="S477" s="8">
        <f>(((J477/60)/60)/24)+DATE(1970,1,1)+(-8/24)</f>
        <v>42099.752812500003</v>
      </c>
      <c r="T477" s="8">
        <f>(((I477/60)/60)/24)+DATE(1970,1,1)+(-8/24)</f>
        <v>42129.752812500003</v>
      </c>
      <c r="U477">
        <f>INT(T477-S477)</f>
        <v>30</v>
      </c>
    </row>
    <row r="478" spans="1:21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>ROUND((E478/D478)*100,0)</f>
        <v>2</v>
      </c>
      <c r="P478">
        <f>IF(L478&gt;0,ROUND(E478/L478,0),0)</f>
        <v>40</v>
      </c>
      <c r="Q478" t="s">
        <v>8310</v>
      </c>
      <c r="R478" t="s">
        <v>8316</v>
      </c>
      <c r="S478" s="8">
        <f>(((J478/60)/60)/24)+DATE(1970,1,1)+(-8/24)</f>
        <v>41757.64167824074</v>
      </c>
      <c r="T478" s="8">
        <f>(((I478/60)/60)/24)+DATE(1970,1,1)+(-8/24)</f>
        <v>41792.832638888889</v>
      </c>
      <c r="U478">
        <f>INT(T478-S478)</f>
        <v>35</v>
      </c>
    </row>
    <row r="479" spans="1:21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>ROUND((E479/D479)*100,0)</f>
        <v>0</v>
      </c>
      <c r="P479">
        <f>IF(L479&gt;0,ROUND(E479/L479,0),0)</f>
        <v>0</v>
      </c>
      <c r="Q479" t="s">
        <v>8310</v>
      </c>
      <c r="R479" t="s">
        <v>8316</v>
      </c>
      <c r="S479" s="8">
        <f>(((J479/60)/60)/24)+DATE(1970,1,1)+(-8/24)</f>
        <v>40987.501550925925</v>
      </c>
      <c r="T479" s="8">
        <f>(((I479/60)/60)/24)+DATE(1970,1,1)+(-8/24)</f>
        <v>41047.501550925925</v>
      </c>
      <c r="U479">
        <f>INT(T479-S479)</f>
        <v>60</v>
      </c>
    </row>
    <row r="480" spans="1:21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>ROUND((E480/D480)*100,0)</f>
        <v>0</v>
      </c>
      <c r="P480">
        <f>IF(L480&gt;0,ROUND(E480/L480,0),0)</f>
        <v>0</v>
      </c>
      <c r="Q480" t="s">
        <v>8310</v>
      </c>
      <c r="R480" t="s">
        <v>8316</v>
      </c>
      <c r="S480" s="8">
        <f>(((J480/60)/60)/24)+DATE(1970,1,1)+(-8/24)</f>
        <v>42065.577650462961</v>
      </c>
      <c r="T480" s="8">
        <f>(((I480/60)/60)/24)+DATE(1970,1,1)+(-8/24)</f>
        <v>42095.535983796297</v>
      </c>
      <c r="U480">
        <f>INT(T480-S480)</f>
        <v>29</v>
      </c>
    </row>
    <row r="481" spans="1:21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>ROUND((E481/D481)*100,0)</f>
        <v>33</v>
      </c>
      <c r="P481">
        <f>IF(L481&gt;0,ROUND(E481/L481,0),0)</f>
        <v>89</v>
      </c>
      <c r="Q481" t="s">
        <v>8310</v>
      </c>
      <c r="R481" t="s">
        <v>8316</v>
      </c>
      <c r="S481" s="8">
        <f>(((J481/60)/60)/24)+DATE(1970,1,1)+(-8/24)</f>
        <v>41904.074479166666</v>
      </c>
      <c r="T481" s="8">
        <f>(((I481/60)/60)/24)+DATE(1970,1,1)+(-8/24)</f>
        <v>41964.11614583333</v>
      </c>
      <c r="U481">
        <f>INT(T481-S481)</f>
        <v>60</v>
      </c>
    </row>
    <row r="482" spans="1:21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>ROUND((E482/D482)*100,0)</f>
        <v>19</v>
      </c>
      <c r="P482">
        <f>IF(L482&gt;0,ROUND(E482/L482,0),0)</f>
        <v>55</v>
      </c>
      <c r="Q482" t="s">
        <v>8310</v>
      </c>
      <c r="R482" t="s">
        <v>8316</v>
      </c>
      <c r="S482" s="8">
        <f>(((J482/60)/60)/24)+DATE(1970,1,1)+(-8/24)</f>
        <v>41465.166840277772</v>
      </c>
      <c r="T482" s="8">
        <f>(((I482/60)/60)/24)+DATE(1970,1,1)+(-8/24)</f>
        <v>41495.166840277772</v>
      </c>
      <c r="U482">
        <f>INT(T482-S482)</f>
        <v>30</v>
      </c>
    </row>
    <row r="483" spans="1:21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>ROUND((E483/D483)*100,0)</f>
        <v>6</v>
      </c>
      <c r="P483">
        <f>IF(L483&gt;0,ROUND(E483/L483,0),0)</f>
        <v>87</v>
      </c>
      <c r="Q483" t="s">
        <v>8310</v>
      </c>
      <c r="R483" t="s">
        <v>8316</v>
      </c>
      <c r="S483" s="8">
        <f>(((J483/60)/60)/24)+DATE(1970,1,1)+(-8/24)</f>
        <v>41162.33899305555</v>
      </c>
      <c r="T483" s="8">
        <f>(((I483/60)/60)/24)+DATE(1970,1,1)+(-8/24)</f>
        <v>41192.33899305555</v>
      </c>
      <c r="U483">
        <f>INT(T483-S483)</f>
        <v>30</v>
      </c>
    </row>
    <row r="484" spans="1:21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>ROUND((E484/D484)*100,0)</f>
        <v>0</v>
      </c>
      <c r="P484">
        <f>IF(L484&gt;0,ROUND(E484/L484,0),0)</f>
        <v>10</v>
      </c>
      <c r="Q484" t="s">
        <v>8310</v>
      </c>
      <c r="R484" t="s">
        <v>8316</v>
      </c>
      <c r="S484" s="8">
        <f>(((J484/60)/60)/24)+DATE(1970,1,1)+(-8/24)</f>
        <v>42447.56354166667</v>
      </c>
      <c r="T484" s="8">
        <f>(((I484/60)/60)/24)+DATE(1970,1,1)+(-8/24)</f>
        <v>42474.273611111108</v>
      </c>
      <c r="U484">
        <f>INT(T484-S484)</f>
        <v>26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>ROUND((E485/D485)*100,0)</f>
        <v>50</v>
      </c>
      <c r="P485">
        <f>IF(L485&gt;0,ROUND(E485/L485,0),0)</f>
        <v>51</v>
      </c>
      <c r="Q485" t="s">
        <v>8310</v>
      </c>
      <c r="R485" t="s">
        <v>8316</v>
      </c>
      <c r="S485" s="8">
        <f>(((J485/60)/60)/24)+DATE(1970,1,1)+(-8/24)</f>
        <v>41242.864259259259</v>
      </c>
      <c r="T485" s="8">
        <f>(((I485/60)/60)/24)+DATE(1970,1,1)+(-8/24)</f>
        <v>41302.864259259259</v>
      </c>
      <c r="U485">
        <f>INT(T485-S485)</f>
        <v>60</v>
      </c>
    </row>
    <row r="486" spans="1:21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>ROUND((E486/D486)*100,0)</f>
        <v>0</v>
      </c>
      <c r="P486">
        <f>IF(L486&gt;0,ROUND(E486/L486,0),0)</f>
        <v>14</v>
      </c>
      <c r="Q486" t="s">
        <v>8310</v>
      </c>
      <c r="R486" t="s">
        <v>8316</v>
      </c>
      <c r="S486" s="8">
        <f>(((J486/60)/60)/24)+DATE(1970,1,1)+(-8/24)</f>
        <v>42272.606157407405</v>
      </c>
      <c r="T486" s="8">
        <f>(((I486/60)/60)/24)+DATE(1970,1,1)+(-8/24)</f>
        <v>42313.647824074076</v>
      </c>
      <c r="U486">
        <f>INT(T486-S486)</f>
        <v>41</v>
      </c>
    </row>
    <row r="487" spans="1:21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>ROUND((E487/D487)*100,0)</f>
        <v>22</v>
      </c>
      <c r="P487">
        <f>IF(L487&gt;0,ROUND(E487/L487,0),0)</f>
        <v>67</v>
      </c>
      <c r="Q487" t="s">
        <v>8310</v>
      </c>
      <c r="R487" t="s">
        <v>8316</v>
      </c>
      <c r="S487" s="8">
        <f>(((J487/60)/60)/24)+DATE(1970,1,1)+(-8/24)</f>
        <v>41381.172442129624</v>
      </c>
      <c r="T487" s="8">
        <f>(((I487/60)/60)/24)+DATE(1970,1,1)+(-8/24)</f>
        <v>41411.172442129624</v>
      </c>
      <c r="U487">
        <f>INT(T487-S487)</f>
        <v>30</v>
      </c>
    </row>
    <row r="488" spans="1:21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>ROUND((E488/D488)*100,0)</f>
        <v>0</v>
      </c>
      <c r="P488">
        <f>IF(L488&gt;0,ROUND(E488/L488,0),0)</f>
        <v>50</v>
      </c>
      <c r="Q488" t="s">
        <v>8310</v>
      </c>
      <c r="R488" t="s">
        <v>8316</v>
      </c>
      <c r="S488" s="8">
        <f>(((J488/60)/60)/24)+DATE(1970,1,1)+(-8/24)</f>
        <v>41761.609247685185</v>
      </c>
      <c r="T488" s="8">
        <f>(((I488/60)/60)/24)+DATE(1970,1,1)+(-8/24)</f>
        <v>41791.609247685185</v>
      </c>
      <c r="U488">
        <f>INT(T488-S488)</f>
        <v>30</v>
      </c>
    </row>
    <row r="489" spans="1:21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>ROUND((E489/D489)*100,0)</f>
        <v>0</v>
      </c>
      <c r="P489">
        <f>IF(L489&gt;0,ROUND(E489/L489,0),0)</f>
        <v>0</v>
      </c>
      <c r="Q489" t="s">
        <v>8310</v>
      </c>
      <c r="R489" t="s">
        <v>8316</v>
      </c>
      <c r="S489" s="8">
        <f>(((J489/60)/60)/24)+DATE(1970,1,1)+(-8/24)</f>
        <v>42669.261504629627</v>
      </c>
      <c r="T489" s="8">
        <f>(((I489/60)/60)/24)+DATE(1970,1,1)+(-8/24)</f>
        <v>42729.303171296291</v>
      </c>
      <c r="U489">
        <f>INT(T489-S489)</f>
        <v>60</v>
      </c>
    </row>
    <row r="490" spans="1:21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>ROUND((E490/D490)*100,0)</f>
        <v>0</v>
      </c>
      <c r="P490">
        <f>IF(L490&gt;0,ROUND(E490/L490,0),0)</f>
        <v>0</v>
      </c>
      <c r="Q490" t="s">
        <v>8310</v>
      </c>
      <c r="R490" t="s">
        <v>8316</v>
      </c>
      <c r="S490" s="8">
        <f>(((J490/60)/60)/24)+DATE(1970,1,1)+(-8/24)</f>
        <v>42713.72106481481</v>
      </c>
      <c r="T490" s="8">
        <f>(((I490/60)/60)/24)+DATE(1970,1,1)+(-8/24)</f>
        <v>42743.72106481481</v>
      </c>
      <c r="U490">
        <f>INT(T490-S490)</f>
        <v>30</v>
      </c>
    </row>
    <row r="491" spans="1:21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>ROUND((E491/D491)*100,0)</f>
        <v>0</v>
      </c>
      <c r="P491">
        <f>IF(L491&gt;0,ROUND(E491/L491,0),0)</f>
        <v>72</v>
      </c>
      <c r="Q491" t="s">
        <v>8310</v>
      </c>
      <c r="R491" t="s">
        <v>8316</v>
      </c>
      <c r="S491" s="8">
        <f>(((J491/60)/60)/24)+DATE(1970,1,1)+(-8/24)</f>
        <v>40882.148333333331</v>
      </c>
      <c r="T491" s="8">
        <f>(((I491/60)/60)/24)+DATE(1970,1,1)+(-8/24)</f>
        <v>40913.147916666661</v>
      </c>
      <c r="U491">
        <f>INT(T491-S491)</f>
        <v>30</v>
      </c>
    </row>
    <row r="492" spans="1:21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>ROUND((E492/D492)*100,0)</f>
        <v>0</v>
      </c>
      <c r="P492">
        <f>IF(L492&gt;0,ROUND(E492/L492,0),0)</f>
        <v>0</v>
      </c>
      <c r="Q492" t="s">
        <v>8310</v>
      </c>
      <c r="R492" t="s">
        <v>8316</v>
      </c>
      <c r="S492" s="8">
        <f>(((J492/60)/60)/24)+DATE(1970,1,1)+(-8/24)</f>
        <v>41113.635243055556</v>
      </c>
      <c r="T492" s="8">
        <f>(((I492/60)/60)/24)+DATE(1970,1,1)+(-8/24)</f>
        <v>41143.635243055556</v>
      </c>
      <c r="U492">
        <f>INT(T492-S492)</f>
        <v>30</v>
      </c>
    </row>
    <row r="493" spans="1:21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>ROUND((E493/D493)*100,0)</f>
        <v>0</v>
      </c>
      <c r="P493">
        <f>IF(L493&gt;0,ROUND(E493/L493,0),0)</f>
        <v>0</v>
      </c>
      <c r="Q493" t="s">
        <v>8310</v>
      </c>
      <c r="R493" t="s">
        <v>8316</v>
      </c>
      <c r="S493" s="8">
        <f>(((J493/60)/60)/24)+DATE(1970,1,1)+(-8/24)</f>
        <v>42366.649293981485</v>
      </c>
      <c r="T493" s="8">
        <f>(((I493/60)/60)/24)+DATE(1970,1,1)+(-8/24)</f>
        <v>42396.649293981485</v>
      </c>
      <c r="U493">
        <f>INT(T493-S493)</f>
        <v>30</v>
      </c>
    </row>
    <row r="494" spans="1:21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>ROUND((E494/D494)*100,0)</f>
        <v>0</v>
      </c>
      <c r="P494">
        <f>IF(L494&gt;0,ROUND(E494/L494,0),0)</f>
        <v>0</v>
      </c>
      <c r="Q494" t="s">
        <v>8310</v>
      </c>
      <c r="R494" t="s">
        <v>8316</v>
      </c>
      <c r="S494" s="8">
        <f>(((J494/60)/60)/24)+DATE(1970,1,1)+(-8/24)</f>
        <v>42595.701736111114</v>
      </c>
      <c r="T494" s="8">
        <f>(((I494/60)/60)/24)+DATE(1970,1,1)+(-8/24)</f>
        <v>42655.701736111114</v>
      </c>
      <c r="U494">
        <f>INT(T494-S494)</f>
        <v>60</v>
      </c>
    </row>
    <row r="495" spans="1:21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>ROUND((E495/D495)*100,0)</f>
        <v>0</v>
      </c>
      <c r="P495">
        <f>IF(L495&gt;0,ROUND(E495/L495,0),0)</f>
        <v>0</v>
      </c>
      <c r="Q495" t="s">
        <v>8310</v>
      </c>
      <c r="R495" t="s">
        <v>8316</v>
      </c>
      <c r="S495" s="8">
        <f>(((J495/60)/60)/24)+DATE(1970,1,1)+(-8/24)</f>
        <v>42114.392800925918</v>
      </c>
      <c r="T495" s="8">
        <f>(((I495/60)/60)/24)+DATE(1970,1,1)+(-8/24)</f>
        <v>42144.392800925918</v>
      </c>
      <c r="U495">
        <f>INT(T495-S495)</f>
        <v>30</v>
      </c>
    </row>
    <row r="496" spans="1:21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>ROUND((E496/D496)*100,0)</f>
        <v>0</v>
      </c>
      <c r="P496">
        <f>IF(L496&gt;0,ROUND(E496/L496,0),0)</f>
        <v>10</v>
      </c>
      <c r="Q496" t="s">
        <v>8310</v>
      </c>
      <c r="R496" t="s">
        <v>8316</v>
      </c>
      <c r="S496" s="8">
        <f>(((J496/60)/60)/24)+DATE(1970,1,1)+(-8/24)</f>
        <v>41799.49728009259</v>
      </c>
      <c r="T496" s="8">
        <f>(((I496/60)/60)/24)+DATE(1970,1,1)+(-8/24)</f>
        <v>41822.791666666664</v>
      </c>
      <c r="U496">
        <f>INT(T496-S496)</f>
        <v>23</v>
      </c>
    </row>
    <row r="497" spans="1:21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>ROUND((E497/D497)*100,0)</f>
        <v>0</v>
      </c>
      <c r="P497">
        <f>IF(L497&gt;0,ROUND(E497/L497,0),0)</f>
        <v>0</v>
      </c>
      <c r="Q497" t="s">
        <v>8310</v>
      </c>
      <c r="R497" t="s">
        <v>8316</v>
      </c>
      <c r="S497" s="8">
        <f>(((J497/60)/60)/24)+DATE(1970,1,1)+(-8/24)</f>
        <v>42171.494270833333</v>
      </c>
      <c r="T497" s="8">
        <f>(((I497/60)/60)/24)+DATE(1970,1,1)+(-8/24)</f>
        <v>42201.494270833333</v>
      </c>
      <c r="U497">
        <f>INT(T497-S497)</f>
        <v>30</v>
      </c>
    </row>
    <row r="498" spans="1:21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>ROUND((E498/D498)*100,0)</f>
        <v>0</v>
      </c>
      <c r="P498">
        <f>IF(L498&gt;0,ROUND(E498/L498,0),0)</f>
        <v>1</v>
      </c>
      <c r="Q498" t="s">
        <v>8310</v>
      </c>
      <c r="R498" t="s">
        <v>8316</v>
      </c>
      <c r="S498" s="8">
        <f>(((J498/60)/60)/24)+DATE(1970,1,1)+(-8/24)</f>
        <v>41620.598078703704</v>
      </c>
      <c r="T498" s="8">
        <f>(((I498/60)/60)/24)+DATE(1970,1,1)+(-8/24)</f>
        <v>41680.598078703704</v>
      </c>
      <c r="U498">
        <f>INT(T498-S498)</f>
        <v>60</v>
      </c>
    </row>
    <row r="499" spans="1:21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>ROUND((E499/D499)*100,0)</f>
        <v>1</v>
      </c>
      <c r="P499">
        <f>IF(L499&gt;0,ROUND(E499/L499,0),0)</f>
        <v>10</v>
      </c>
      <c r="Q499" t="s">
        <v>8310</v>
      </c>
      <c r="R499" t="s">
        <v>8316</v>
      </c>
      <c r="S499" s="8">
        <f>(((J499/60)/60)/24)+DATE(1970,1,1)+(-8/24)</f>
        <v>41944.704456018517</v>
      </c>
      <c r="T499" s="8">
        <f>(((I499/60)/60)/24)+DATE(1970,1,1)+(-8/24)</f>
        <v>41997.874999999993</v>
      </c>
      <c r="U499">
        <f>INT(T499-S499)</f>
        <v>53</v>
      </c>
    </row>
    <row r="500" spans="1:21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>ROUND((E500/D500)*100,0)</f>
        <v>5</v>
      </c>
      <c r="P500">
        <f>IF(L500&gt;0,ROUND(E500/L500,0),0)</f>
        <v>136</v>
      </c>
      <c r="Q500" t="s">
        <v>8310</v>
      </c>
      <c r="R500" t="s">
        <v>8316</v>
      </c>
      <c r="S500" s="8">
        <f>(((J500/60)/60)/24)+DATE(1970,1,1)+(-8/24)</f>
        <v>40858.428807870368</v>
      </c>
      <c r="T500" s="8">
        <f>(((I500/60)/60)/24)+DATE(1970,1,1)+(-8/24)</f>
        <v>40900.428807870368</v>
      </c>
      <c r="U500">
        <f>INT(T500-S500)</f>
        <v>42</v>
      </c>
    </row>
    <row r="501" spans="1:21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>ROUND((E501/D501)*100,0)</f>
        <v>10</v>
      </c>
      <c r="P501">
        <f>IF(L501&gt;0,ROUND(E501/L501,0),0)</f>
        <v>73</v>
      </c>
      <c r="Q501" t="s">
        <v>8310</v>
      </c>
      <c r="R501" t="s">
        <v>8316</v>
      </c>
      <c r="S501" s="8">
        <f>(((J501/60)/60)/24)+DATE(1970,1,1)+(-8/24)</f>
        <v>40043.562129629623</v>
      </c>
      <c r="T501" s="8">
        <f>(((I501/60)/60)/24)+DATE(1970,1,1)+(-8/24)</f>
        <v>40098.540972222218</v>
      </c>
      <c r="U501">
        <f>INT(T501-S501)</f>
        <v>54</v>
      </c>
    </row>
    <row r="502" spans="1:21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>ROUND((E502/D502)*100,0)</f>
        <v>3</v>
      </c>
      <c r="P502">
        <f>IF(L502&gt;0,ROUND(E502/L502,0),0)</f>
        <v>54</v>
      </c>
      <c r="Q502" t="s">
        <v>8310</v>
      </c>
      <c r="R502" t="s">
        <v>8316</v>
      </c>
      <c r="S502" s="8">
        <f>(((J502/60)/60)/24)+DATE(1970,1,1)+(-8/24)</f>
        <v>40247.552673611113</v>
      </c>
      <c r="T502" s="8">
        <f>(((I502/60)/60)/24)+DATE(1970,1,1)+(-8/24)</f>
        <v>40306.594444444439</v>
      </c>
      <c r="U502">
        <f>INT(T502-S502)</f>
        <v>59</v>
      </c>
    </row>
    <row r="503" spans="1:21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>ROUND((E503/D503)*100,0)</f>
        <v>0</v>
      </c>
      <c r="P503">
        <f>IF(L503&gt;0,ROUND(E503/L503,0),0)</f>
        <v>0</v>
      </c>
      <c r="Q503" t="s">
        <v>8310</v>
      </c>
      <c r="R503" t="s">
        <v>8316</v>
      </c>
      <c r="S503" s="8">
        <f>(((J503/60)/60)/24)+DATE(1970,1,1)+(-8/24)</f>
        <v>40702.901053240741</v>
      </c>
      <c r="T503" s="8">
        <f>(((I503/60)/60)/24)+DATE(1970,1,1)+(-8/24)</f>
        <v>40732.901053240741</v>
      </c>
      <c r="U503">
        <f>INT(T503-S503)</f>
        <v>30</v>
      </c>
    </row>
    <row r="504" spans="1:21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>ROUND((E504/D504)*100,0)</f>
        <v>1</v>
      </c>
      <c r="P504">
        <f>IF(L504&gt;0,ROUND(E504/L504,0),0)</f>
        <v>58</v>
      </c>
      <c r="Q504" t="s">
        <v>8310</v>
      </c>
      <c r="R504" t="s">
        <v>8316</v>
      </c>
      <c r="S504" s="8">
        <f>(((J504/60)/60)/24)+DATE(1970,1,1)+(-8/24)</f>
        <v>40956.220196759255</v>
      </c>
      <c r="T504" s="8">
        <f>(((I504/60)/60)/24)+DATE(1970,1,1)+(-8/24)</f>
        <v>40986.178530092591</v>
      </c>
      <c r="U504">
        <f>INT(T504-S504)</f>
        <v>29</v>
      </c>
    </row>
    <row r="505" spans="1:21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>ROUND((E505/D505)*100,0)</f>
        <v>2</v>
      </c>
      <c r="P505">
        <f>IF(L505&gt;0,ROUND(E505/L505,0),0)</f>
        <v>13</v>
      </c>
      <c r="Q505" t="s">
        <v>8310</v>
      </c>
      <c r="R505" t="s">
        <v>8316</v>
      </c>
      <c r="S505" s="8">
        <f>(((J505/60)/60)/24)+DATE(1970,1,1)+(-8/24)</f>
        <v>41991.193321759252</v>
      </c>
      <c r="T505" s="8">
        <f>(((I505/60)/60)/24)+DATE(1970,1,1)+(-8/24)</f>
        <v>42021.193321759252</v>
      </c>
      <c r="U505">
        <f>INT(T505-S505)</f>
        <v>30</v>
      </c>
    </row>
    <row r="506" spans="1:21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>ROUND((E506/D506)*100,0)</f>
        <v>1</v>
      </c>
      <c r="P506">
        <f>IF(L506&gt;0,ROUND(E506/L506,0),0)</f>
        <v>67</v>
      </c>
      <c r="Q506" t="s">
        <v>8310</v>
      </c>
      <c r="R506" t="s">
        <v>8316</v>
      </c>
      <c r="S506" s="8">
        <f>(((J506/60)/60)/24)+DATE(1970,1,1)+(-8/24)</f>
        <v>40949.650312499994</v>
      </c>
      <c r="T506" s="8">
        <f>(((I506/60)/60)/24)+DATE(1970,1,1)+(-8/24)</f>
        <v>41009.60864583333</v>
      </c>
      <c r="U506">
        <f>INT(T506-S506)</f>
        <v>59</v>
      </c>
    </row>
    <row r="507" spans="1:21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>ROUND((E507/D507)*100,0)</f>
        <v>0</v>
      </c>
      <c r="P507">
        <f>IF(L507&gt;0,ROUND(E507/L507,0),0)</f>
        <v>4</v>
      </c>
      <c r="Q507" t="s">
        <v>8310</v>
      </c>
      <c r="R507" t="s">
        <v>8316</v>
      </c>
      <c r="S507" s="8">
        <f>(((J507/60)/60)/24)+DATE(1970,1,1)+(-8/24)</f>
        <v>42317.764884259253</v>
      </c>
      <c r="T507" s="8">
        <f>(((I507/60)/60)/24)+DATE(1970,1,1)+(-8/24)</f>
        <v>42362.764884259253</v>
      </c>
      <c r="U507">
        <f>INT(T507-S507)</f>
        <v>45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>ROUND((E508/D508)*100,0)</f>
        <v>0</v>
      </c>
      <c r="P508">
        <f>IF(L508&gt;0,ROUND(E508/L508,0),0)</f>
        <v>250</v>
      </c>
      <c r="Q508" t="s">
        <v>8310</v>
      </c>
      <c r="R508" t="s">
        <v>8316</v>
      </c>
      <c r="S508" s="8">
        <f>(((J508/60)/60)/24)+DATE(1970,1,1)+(-8/24)</f>
        <v>41466.218981481477</v>
      </c>
      <c r="T508" s="8">
        <f>(((I508/60)/60)/24)+DATE(1970,1,1)+(-8/24)</f>
        <v>41496.218981481477</v>
      </c>
      <c r="U508">
        <f>INT(T508-S508)</f>
        <v>30</v>
      </c>
    </row>
    <row r="509" spans="1:21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>ROUND((E509/D509)*100,0)</f>
        <v>3</v>
      </c>
      <c r="P509">
        <f>IF(L509&gt;0,ROUND(E509/L509,0),0)</f>
        <v>64</v>
      </c>
      <c r="Q509" t="s">
        <v>8310</v>
      </c>
      <c r="R509" t="s">
        <v>8316</v>
      </c>
      <c r="S509" s="8">
        <f>(((J509/60)/60)/24)+DATE(1970,1,1)+(-8/24)</f>
        <v>41156.625659722216</v>
      </c>
      <c r="T509" s="8">
        <f>(((I509/60)/60)/24)+DATE(1970,1,1)+(-8/24)</f>
        <v>41201.625659722216</v>
      </c>
      <c r="U509">
        <f>INT(T509-S509)</f>
        <v>45</v>
      </c>
    </row>
    <row r="510" spans="1:21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>ROUND((E510/D510)*100,0)</f>
        <v>1</v>
      </c>
      <c r="P510">
        <f>IF(L510&gt;0,ROUND(E510/L510,0),0)</f>
        <v>133</v>
      </c>
      <c r="Q510" t="s">
        <v>8310</v>
      </c>
      <c r="R510" t="s">
        <v>8316</v>
      </c>
      <c r="S510" s="8">
        <f>(((J510/60)/60)/24)+DATE(1970,1,1)+(-8/24)</f>
        <v>40994.690983796296</v>
      </c>
      <c r="T510" s="8">
        <f>(((I510/60)/60)/24)+DATE(1970,1,1)+(-8/24)</f>
        <v>41054.259722222218</v>
      </c>
      <c r="U510">
        <f>INT(T510-S510)</f>
        <v>59</v>
      </c>
    </row>
    <row r="511" spans="1:21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>ROUND((E511/D511)*100,0)</f>
        <v>0</v>
      </c>
      <c r="P511">
        <f>IF(L511&gt;0,ROUND(E511/L511,0),0)</f>
        <v>10</v>
      </c>
      <c r="Q511" t="s">
        <v>8310</v>
      </c>
      <c r="R511" t="s">
        <v>8316</v>
      </c>
      <c r="S511" s="8">
        <f>(((J511/60)/60)/24)+DATE(1970,1,1)+(-8/24)</f>
        <v>42153.298263888886</v>
      </c>
      <c r="T511" s="8">
        <f>(((I511/60)/60)/24)+DATE(1970,1,1)+(-8/24)</f>
        <v>42183.298263888886</v>
      </c>
      <c r="U511">
        <f>INT(T511-S511)</f>
        <v>30</v>
      </c>
    </row>
    <row r="512" spans="1:21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>ROUND((E512/D512)*100,0)</f>
        <v>0</v>
      </c>
      <c r="P512">
        <f>IF(L512&gt;0,ROUND(E512/L512,0),0)</f>
        <v>0</v>
      </c>
      <c r="Q512" t="s">
        <v>8310</v>
      </c>
      <c r="R512" t="s">
        <v>8316</v>
      </c>
      <c r="S512" s="8">
        <f>(((J512/60)/60)/24)+DATE(1970,1,1)+(-8/24)</f>
        <v>42399.843043981477</v>
      </c>
      <c r="T512" s="8">
        <f>(((I512/60)/60)/24)+DATE(1970,1,1)+(-8/24)</f>
        <v>42429.843043981477</v>
      </c>
      <c r="U512">
        <f>INT(T512-S512)</f>
        <v>30</v>
      </c>
    </row>
    <row r="513" spans="1:21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>ROUND((E513/D513)*100,0)</f>
        <v>3</v>
      </c>
      <c r="P513">
        <f>IF(L513&gt;0,ROUND(E513/L513,0),0)</f>
        <v>30</v>
      </c>
      <c r="Q513" t="s">
        <v>8310</v>
      </c>
      <c r="R513" t="s">
        <v>8316</v>
      </c>
      <c r="S513" s="8">
        <f>(((J513/60)/60)/24)+DATE(1970,1,1)+(-8/24)</f>
        <v>41339.96969907407</v>
      </c>
      <c r="T513" s="8">
        <f>(((I513/60)/60)/24)+DATE(1970,1,1)+(-8/24)</f>
        <v>41369.928032407406</v>
      </c>
      <c r="U513">
        <f>INT(T513-S513)</f>
        <v>29</v>
      </c>
    </row>
    <row r="514" spans="1:21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>ROUND((E514/D514)*100,0)</f>
        <v>0</v>
      </c>
      <c r="P514">
        <f>IF(L514&gt;0,ROUND(E514/L514,0),0)</f>
        <v>6</v>
      </c>
      <c r="Q514" t="s">
        <v>8310</v>
      </c>
      <c r="R514" t="s">
        <v>8316</v>
      </c>
      <c r="S514" s="8">
        <f>(((J514/60)/60)/24)+DATE(1970,1,1)+(-8/24)</f>
        <v>42649.408877314818</v>
      </c>
      <c r="T514" s="8">
        <f>(((I514/60)/60)/24)+DATE(1970,1,1)+(-8/24)</f>
        <v>42694.450543981475</v>
      </c>
      <c r="U514">
        <f>INT(T514-S514)</f>
        <v>45</v>
      </c>
    </row>
    <row r="515" spans="1:21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>ROUND((E515/D515)*100,0)</f>
        <v>14</v>
      </c>
      <c r="P515">
        <f>IF(L515&gt;0,ROUND(E515/L515,0),0)</f>
        <v>102</v>
      </c>
      <c r="Q515" t="s">
        <v>8310</v>
      </c>
      <c r="R515" t="s">
        <v>8316</v>
      </c>
      <c r="S515" s="8">
        <f>(((J515/60)/60)/24)+DATE(1970,1,1)+(-8/24)</f>
        <v>42552.320659722223</v>
      </c>
      <c r="T515" s="8">
        <f>(((I515/60)/60)/24)+DATE(1970,1,1)+(-8/24)</f>
        <v>42596.958333333336</v>
      </c>
      <c r="U515">
        <f>INT(T515-S515)</f>
        <v>44</v>
      </c>
    </row>
    <row r="516" spans="1:21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>ROUND((E516/D516)*100,0)</f>
        <v>3</v>
      </c>
      <c r="P516">
        <f>IF(L516&gt;0,ROUND(E516/L516,0),0)</f>
        <v>17</v>
      </c>
      <c r="Q516" t="s">
        <v>8310</v>
      </c>
      <c r="R516" t="s">
        <v>8316</v>
      </c>
      <c r="S516" s="8">
        <f>(((J516/60)/60)/24)+DATE(1970,1,1)+(-8/24)</f>
        <v>41830.280636574069</v>
      </c>
      <c r="T516" s="8">
        <f>(((I516/60)/60)/24)+DATE(1970,1,1)+(-8/24)</f>
        <v>41860.280636574069</v>
      </c>
      <c r="U516">
        <f>INT(T516-S516)</f>
        <v>30</v>
      </c>
    </row>
    <row r="517" spans="1:21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>ROUND((E517/D517)*100,0)</f>
        <v>25</v>
      </c>
      <c r="P517">
        <f>IF(L517&gt;0,ROUND(E517/L517,0),0)</f>
        <v>725</v>
      </c>
      <c r="Q517" t="s">
        <v>8310</v>
      </c>
      <c r="R517" t="s">
        <v>8316</v>
      </c>
      <c r="S517" s="8">
        <f>(((J517/60)/60)/24)+DATE(1970,1,1)+(-8/24)</f>
        <v>42327.157418981478</v>
      </c>
      <c r="T517" s="8">
        <f>(((I517/60)/60)/24)+DATE(1970,1,1)+(-8/24)</f>
        <v>42367.157418981478</v>
      </c>
      <c r="U517">
        <f>INT(T517-S517)</f>
        <v>40</v>
      </c>
    </row>
    <row r="518" spans="1:21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>ROUND((E518/D518)*100,0)</f>
        <v>0</v>
      </c>
      <c r="P518">
        <f>IF(L518&gt;0,ROUND(E518/L518,0),0)</f>
        <v>0</v>
      </c>
      <c r="Q518" t="s">
        <v>8310</v>
      </c>
      <c r="R518" t="s">
        <v>8316</v>
      </c>
      <c r="S518" s="8">
        <f>(((J518/60)/60)/24)+DATE(1970,1,1)+(-8/24)</f>
        <v>42091.445370370369</v>
      </c>
      <c r="T518" s="8">
        <f>(((I518/60)/60)/24)+DATE(1970,1,1)+(-8/24)</f>
        <v>42151.445370370369</v>
      </c>
      <c r="U518">
        <f>INT(T518-S518)</f>
        <v>60</v>
      </c>
    </row>
    <row r="519" spans="1:21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>ROUND((E519/D519)*100,0)</f>
        <v>1</v>
      </c>
      <c r="P519">
        <f>IF(L519&gt;0,ROUND(E519/L519,0),0)</f>
        <v>68</v>
      </c>
      <c r="Q519" t="s">
        <v>8310</v>
      </c>
      <c r="R519" t="s">
        <v>8316</v>
      </c>
      <c r="S519" s="8">
        <f>(((J519/60)/60)/24)+DATE(1970,1,1)+(-8/24)</f>
        <v>42738.281956018516</v>
      </c>
      <c r="T519" s="8">
        <f>(((I519/60)/60)/24)+DATE(1970,1,1)+(-8/24)</f>
        <v>42768.281956018516</v>
      </c>
      <c r="U519">
        <f>INT(T519-S519)</f>
        <v>30</v>
      </c>
    </row>
    <row r="520" spans="1:21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>ROUND((E520/D520)*100,0)</f>
        <v>0</v>
      </c>
      <c r="P520">
        <f>IF(L520&gt;0,ROUND(E520/L520,0),0)</f>
        <v>0</v>
      </c>
      <c r="Q520" t="s">
        <v>8310</v>
      </c>
      <c r="R520" t="s">
        <v>8316</v>
      </c>
      <c r="S520" s="8">
        <f>(((J520/60)/60)/24)+DATE(1970,1,1)+(-8/24)</f>
        <v>42223.282685185179</v>
      </c>
      <c r="T520" s="8">
        <f>(((I520/60)/60)/24)+DATE(1970,1,1)+(-8/24)</f>
        <v>42253.281944444439</v>
      </c>
      <c r="U520">
        <f>INT(T520-S520)</f>
        <v>29</v>
      </c>
    </row>
    <row r="521" spans="1:21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>ROUND((E521/D521)*100,0)</f>
        <v>23</v>
      </c>
      <c r="P521">
        <f>IF(L521&gt;0,ROUND(E521/L521,0),0)</f>
        <v>39</v>
      </c>
      <c r="Q521" t="s">
        <v>8310</v>
      </c>
      <c r="R521" t="s">
        <v>8316</v>
      </c>
      <c r="S521" s="8">
        <f>(((J521/60)/60)/24)+DATE(1970,1,1)+(-8/24)</f>
        <v>41218.058113425926</v>
      </c>
      <c r="T521" s="8">
        <f>(((I521/60)/60)/24)+DATE(1970,1,1)+(-8/24)</f>
        <v>41248.058113425926</v>
      </c>
      <c r="U521">
        <f>INT(T521-S521)</f>
        <v>30</v>
      </c>
    </row>
    <row r="522" spans="1:21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>ROUND((E522/D522)*100,0)</f>
        <v>102</v>
      </c>
      <c r="P522">
        <f>IF(L522&gt;0,ROUND(E522/L522,0),0)</f>
        <v>150</v>
      </c>
      <c r="Q522" t="s">
        <v>8317</v>
      </c>
      <c r="R522" t="s">
        <v>8318</v>
      </c>
      <c r="S522" s="8">
        <f>(((J522/60)/60)/24)+DATE(1970,1,1)+(-8/24)</f>
        <v>42318.368761574071</v>
      </c>
      <c r="T522" s="8">
        <f>(((I522/60)/60)/24)+DATE(1970,1,1)+(-8/24)</f>
        <v>42348.368761574071</v>
      </c>
      <c r="U522">
        <f>INT(T522-S522)</f>
        <v>30</v>
      </c>
    </row>
    <row r="523" spans="1:21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>ROUND((E523/D523)*100,0)</f>
        <v>105</v>
      </c>
      <c r="P523">
        <f>IF(L523&gt;0,ROUND(E523/L523,0),0)</f>
        <v>93</v>
      </c>
      <c r="Q523" t="s">
        <v>8317</v>
      </c>
      <c r="R523" t="s">
        <v>8318</v>
      </c>
      <c r="S523" s="8">
        <f>(((J523/60)/60)/24)+DATE(1970,1,1)+(-8/24)</f>
        <v>42645.759479166663</v>
      </c>
      <c r="T523" s="8">
        <f>(((I523/60)/60)/24)+DATE(1970,1,1)+(-8/24)</f>
        <v>42674.874305555553</v>
      </c>
      <c r="U523">
        <f>INT(T523-S523)</f>
        <v>29</v>
      </c>
    </row>
    <row r="524" spans="1:21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>ROUND((E524/D524)*100,0)</f>
        <v>115</v>
      </c>
      <c r="P524">
        <f>IF(L524&gt;0,ROUND(E524/L524,0),0)</f>
        <v>111</v>
      </c>
      <c r="Q524" t="s">
        <v>8317</v>
      </c>
      <c r="R524" t="s">
        <v>8318</v>
      </c>
      <c r="S524" s="8">
        <f>(((J524/60)/60)/24)+DATE(1970,1,1)+(-8/24)</f>
        <v>42429.707465277774</v>
      </c>
      <c r="T524" s="8">
        <f>(((I524/60)/60)/24)+DATE(1970,1,1)+(-8/24)</f>
        <v>42449.665798611109</v>
      </c>
      <c r="U524">
        <f>INT(T524-S524)</f>
        <v>19</v>
      </c>
    </row>
    <row r="525" spans="1:21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>ROUND((E525/D525)*100,0)</f>
        <v>121</v>
      </c>
      <c r="P525">
        <f>IF(L525&gt;0,ROUND(E525/L525,0),0)</f>
        <v>72</v>
      </c>
      <c r="Q525" t="s">
        <v>8317</v>
      </c>
      <c r="R525" t="s">
        <v>8318</v>
      </c>
      <c r="S525" s="8">
        <f>(((J525/60)/60)/24)+DATE(1970,1,1)+(-8/24)</f>
        <v>42237.799490740734</v>
      </c>
      <c r="T525" s="8">
        <f>(((I525/60)/60)/24)+DATE(1970,1,1)+(-8/24)</f>
        <v>42267.799490740734</v>
      </c>
      <c r="U525">
        <f>INT(T525-S525)</f>
        <v>30</v>
      </c>
    </row>
    <row r="526" spans="1:21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>ROUND((E526/D526)*100,0)</f>
        <v>109</v>
      </c>
      <c r="P526">
        <f>IF(L526&gt;0,ROUND(E526/L526,0),0)</f>
        <v>29</v>
      </c>
      <c r="Q526" t="s">
        <v>8317</v>
      </c>
      <c r="R526" t="s">
        <v>8318</v>
      </c>
      <c r="S526" s="8">
        <f>(((J526/60)/60)/24)+DATE(1970,1,1)+(-8/24)</f>
        <v>42492.383900462963</v>
      </c>
      <c r="T526" s="8">
        <f>(((I526/60)/60)/24)+DATE(1970,1,1)+(-8/24)</f>
        <v>42522.383900462963</v>
      </c>
      <c r="U526">
        <f>INT(T526-S526)</f>
        <v>30</v>
      </c>
    </row>
    <row r="527" spans="1:21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>ROUND((E527/D527)*100,0)</f>
        <v>100</v>
      </c>
      <c r="P527">
        <f>IF(L527&gt;0,ROUND(E527/L527,0),0)</f>
        <v>1000</v>
      </c>
      <c r="Q527" t="s">
        <v>8317</v>
      </c>
      <c r="R527" t="s">
        <v>8318</v>
      </c>
      <c r="S527" s="8">
        <f>(((J527/60)/60)/24)+DATE(1970,1,1)+(-8/24)</f>
        <v>41850.067604166667</v>
      </c>
      <c r="T527" s="8">
        <f>(((I527/60)/60)/24)+DATE(1970,1,1)+(-8/24)</f>
        <v>41895.067604166667</v>
      </c>
      <c r="U527">
        <f>INT(T527-S527)</f>
        <v>45</v>
      </c>
    </row>
    <row r="528" spans="1:21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>ROUND((E528/D528)*100,0)</f>
        <v>114</v>
      </c>
      <c r="P528">
        <f>IF(L528&gt;0,ROUND(E528/L528,0),0)</f>
        <v>74</v>
      </c>
      <c r="Q528" t="s">
        <v>8317</v>
      </c>
      <c r="R528" t="s">
        <v>8318</v>
      </c>
      <c r="S528" s="8">
        <f>(((J528/60)/60)/24)+DATE(1970,1,1)+(-8/24)</f>
        <v>42192.258611111109</v>
      </c>
      <c r="T528" s="8">
        <f>(((I528/60)/60)/24)+DATE(1970,1,1)+(-8/24)</f>
        <v>42223.374999999993</v>
      </c>
      <c r="U528">
        <f>INT(T528-S528)</f>
        <v>31</v>
      </c>
    </row>
    <row r="529" spans="1:21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>ROUND((E529/D529)*100,0)</f>
        <v>101</v>
      </c>
      <c r="P529">
        <f>IF(L529&gt;0,ROUND(E529/L529,0),0)</f>
        <v>64</v>
      </c>
      <c r="Q529" t="s">
        <v>8317</v>
      </c>
      <c r="R529" t="s">
        <v>8318</v>
      </c>
      <c r="S529" s="8">
        <f>(((J529/60)/60)/24)+DATE(1970,1,1)+(-8/24)</f>
        <v>42752.872291666667</v>
      </c>
      <c r="T529" s="8">
        <f>(((I529/60)/60)/24)+DATE(1970,1,1)+(-8/24)</f>
        <v>42783.336805555555</v>
      </c>
      <c r="U529">
        <f>INT(T529-S529)</f>
        <v>30</v>
      </c>
    </row>
    <row r="530" spans="1:21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>ROUND((E530/D530)*100,0)</f>
        <v>116</v>
      </c>
      <c r="P530">
        <f>IF(L530&gt;0,ROUND(E530/L530,0),0)</f>
        <v>44</v>
      </c>
      <c r="Q530" t="s">
        <v>8317</v>
      </c>
      <c r="R530" t="s">
        <v>8318</v>
      </c>
      <c r="S530" s="8">
        <f>(((J530/60)/60)/24)+DATE(1970,1,1)+(-8/24)</f>
        <v>42155.58688657407</v>
      </c>
      <c r="T530" s="8">
        <f>(((I530/60)/60)/24)+DATE(1970,1,1)+(-8/24)</f>
        <v>42176.555555555555</v>
      </c>
      <c r="U530">
        <f>INT(T530-S530)</f>
        <v>20</v>
      </c>
    </row>
    <row r="531" spans="1:21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>ROUND((E531/D531)*100,0)</f>
        <v>130</v>
      </c>
      <c r="P531">
        <f>IF(L531&gt;0,ROUND(E531/L531,0),0)</f>
        <v>87</v>
      </c>
      <c r="Q531" t="s">
        <v>8317</v>
      </c>
      <c r="R531" t="s">
        <v>8318</v>
      </c>
      <c r="S531" s="8">
        <f>(((J531/60)/60)/24)+DATE(1970,1,1)+(-8/24)</f>
        <v>42724.697847222218</v>
      </c>
      <c r="T531" s="8">
        <f>(((I531/60)/60)/24)+DATE(1970,1,1)+(-8/24)</f>
        <v>42745.874999999993</v>
      </c>
      <c r="U531">
        <f>INT(T531-S531)</f>
        <v>21</v>
      </c>
    </row>
    <row r="532" spans="1:21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>ROUND((E532/D532)*100,0)</f>
        <v>108</v>
      </c>
      <c r="P532">
        <f>IF(L532&gt;0,ROUND(E532/L532,0),0)</f>
        <v>127</v>
      </c>
      <c r="Q532" t="s">
        <v>8317</v>
      </c>
      <c r="R532" t="s">
        <v>8318</v>
      </c>
      <c r="S532" s="8">
        <f>(((J532/60)/60)/24)+DATE(1970,1,1)+(-8/24)</f>
        <v>42157.257731481477</v>
      </c>
      <c r="T532" s="8">
        <f>(((I532/60)/60)/24)+DATE(1970,1,1)+(-8/24)</f>
        <v>42178.749999999993</v>
      </c>
      <c r="U532">
        <f>INT(T532-S532)</f>
        <v>21</v>
      </c>
    </row>
    <row r="533" spans="1:21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>ROUND((E533/D533)*100,0)</f>
        <v>100</v>
      </c>
      <c r="P533">
        <f>IF(L533&gt;0,ROUND(E533/L533,0),0)</f>
        <v>129</v>
      </c>
      <c r="Q533" t="s">
        <v>8317</v>
      </c>
      <c r="R533" t="s">
        <v>8318</v>
      </c>
      <c r="S533" s="8">
        <f>(((J533/60)/60)/24)+DATE(1970,1,1)+(-8/24)</f>
        <v>42675.731817129628</v>
      </c>
      <c r="T533" s="8">
        <f>(((I533/60)/60)/24)+DATE(1970,1,1)+(-8/24)</f>
        <v>42720.957638888889</v>
      </c>
      <c r="U533">
        <f>INT(T533-S533)</f>
        <v>45</v>
      </c>
    </row>
    <row r="534" spans="1:21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>ROUND((E534/D534)*100,0)</f>
        <v>123</v>
      </c>
      <c r="P534">
        <f>IF(L534&gt;0,ROUND(E534/L534,0),0)</f>
        <v>71</v>
      </c>
      <c r="Q534" t="s">
        <v>8317</v>
      </c>
      <c r="R534" t="s">
        <v>8318</v>
      </c>
      <c r="S534" s="8">
        <f>(((J534/60)/60)/24)+DATE(1970,1,1)+(-8/24)</f>
        <v>42472.673703703702</v>
      </c>
      <c r="T534" s="8">
        <f>(((I534/60)/60)/24)+DATE(1970,1,1)+(-8/24)</f>
        <v>42502.673703703702</v>
      </c>
      <c r="U534">
        <f>INT(T534-S534)</f>
        <v>30</v>
      </c>
    </row>
    <row r="535" spans="1:21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>ROUND((E535/D535)*100,0)</f>
        <v>100</v>
      </c>
      <c r="P535">
        <f>IF(L535&gt;0,ROUND(E535/L535,0),0)</f>
        <v>118</v>
      </c>
      <c r="Q535" t="s">
        <v>8317</v>
      </c>
      <c r="R535" t="s">
        <v>8318</v>
      </c>
      <c r="S535" s="8">
        <f>(((J535/60)/60)/24)+DATE(1970,1,1)+(-8/24)</f>
        <v>42482.101446759254</v>
      </c>
      <c r="T535" s="8">
        <f>(((I535/60)/60)/24)+DATE(1970,1,1)+(-8/24)</f>
        <v>42506.101446759254</v>
      </c>
      <c r="U535">
        <f>INT(T535-S535)</f>
        <v>24</v>
      </c>
    </row>
    <row r="536" spans="1:21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>ROUND((E536/D536)*100,0)</f>
        <v>105</v>
      </c>
      <c r="P536">
        <f>IF(L536&gt;0,ROUND(E536/L536,0),0)</f>
        <v>327</v>
      </c>
      <c r="Q536" t="s">
        <v>8317</v>
      </c>
      <c r="R536" t="s">
        <v>8318</v>
      </c>
      <c r="S536" s="8">
        <f>(((J536/60)/60)/24)+DATE(1970,1,1)+(-8/24)</f>
        <v>42270.477662037032</v>
      </c>
      <c r="T536" s="8">
        <f>(((I536/60)/60)/24)+DATE(1970,1,1)+(-8/24)</f>
        <v>42309.624999999993</v>
      </c>
      <c r="U536">
        <f>INT(T536-S536)</f>
        <v>39</v>
      </c>
    </row>
    <row r="537" spans="1:21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>ROUND((E537/D537)*100,0)</f>
        <v>103</v>
      </c>
      <c r="P537">
        <f>IF(L537&gt;0,ROUND(E537/L537,0),0)</f>
        <v>35</v>
      </c>
      <c r="Q537" t="s">
        <v>8317</v>
      </c>
      <c r="R537" t="s">
        <v>8318</v>
      </c>
      <c r="S537" s="8">
        <f>(((J537/60)/60)/24)+DATE(1970,1,1)+(-8/24)</f>
        <v>42711.211863425917</v>
      </c>
      <c r="T537" s="8">
        <f>(((I537/60)/60)/24)+DATE(1970,1,1)+(-8/24)</f>
        <v>42741.211863425917</v>
      </c>
      <c r="U537">
        <f>INT(T537-S537)</f>
        <v>30</v>
      </c>
    </row>
    <row r="538" spans="1:21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>ROUND((E538/D538)*100,0)</f>
        <v>118</v>
      </c>
      <c r="P538">
        <f>IF(L538&gt;0,ROUND(E538/L538,0),0)</f>
        <v>100</v>
      </c>
      <c r="Q538" t="s">
        <v>8317</v>
      </c>
      <c r="R538" t="s">
        <v>8318</v>
      </c>
      <c r="S538" s="8">
        <f>(((J538/60)/60)/24)+DATE(1970,1,1)+(-8/24)</f>
        <v>42179.011655092596</v>
      </c>
      <c r="T538" s="8">
        <f>(((I538/60)/60)/24)+DATE(1970,1,1)+(-8/24)</f>
        <v>42219.416666666664</v>
      </c>
      <c r="U538">
        <f>INT(T538-S538)</f>
        <v>40</v>
      </c>
    </row>
    <row r="539" spans="1:21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>ROUND((E539/D539)*100,0)</f>
        <v>121</v>
      </c>
      <c r="P539">
        <f>IF(L539&gt;0,ROUND(E539/L539,0),0)</f>
        <v>41</v>
      </c>
      <c r="Q539" t="s">
        <v>8317</v>
      </c>
      <c r="R539" t="s">
        <v>8318</v>
      </c>
      <c r="S539" s="8">
        <f>(((J539/60)/60)/24)+DATE(1970,1,1)+(-8/24)</f>
        <v>42282.435081018521</v>
      </c>
      <c r="T539" s="8">
        <f>(((I539/60)/60)/24)+DATE(1970,1,1)+(-8/24)</f>
        <v>42312.476747685178</v>
      </c>
      <c r="U539">
        <f>INT(T539-S539)</f>
        <v>30</v>
      </c>
    </row>
    <row r="540" spans="1:21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>ROUND((E540/D540)*100,0)</f>
        <v>302</v>
      </c>
      <c r="P540">
        <f>IF(L540&gt;0,ROUND(E540/L540,0),0)</f>
        <v>252</v>
      </c>
      <c r="Q540" t="s">
        <v>8317</v>
      </c>
      <c r="R540" t="s">
        <v>8318</v>
      </c>
      <c r="S540" s="8">
        <f>(((J540/60)/60)/24)+DATE(1970,1,1)+(-8/24)</f>
        <v>42473.461377314808</v>
      </c>
      <c r="T540" s="8">
        <f>(((I540/60)/60)/24)+DATE(1970,1,1)+(-8/24)</f>
        <v>42503.461377314808</v>
      </c>
      <c r="U540">
        <f>INT(T540-S540)</f>
        <v>30</v>
      </c>
    </row>
    <row r="541" spans="1:21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>ROUND((E541/D541)*100,0)</f>
        <v>101</v>
      </c>
      <c r="P541">
        <f>IF(L541&gt;0,ROUND(E541/L541,0),0)</f>
        <v>25</v>
      </c>
      <c r="Q541" t="s">
        <v>8317</v>
      </c>
      <c r="R541" t="s">
        <v>8318</v>
      </c>
      <c r="S541" s="8">
        <f>(((J541/60)/60)/24)+DATE(1970,1,1)+(-8/24)</f>
        <v>42534.716516203705</v>
      </c>
      <c r="T541" s="8">
        <f>(((I541/60)/60)/24)+DATE(1970,1,1)+(-8/24)</f>
        <v>42555.716516203705</v>
      </c>
      <c r="U541">
        <f>INT(T541-S541)</f>
        <v>21</v>
      </c>
    </row>
    <row r="542" spans="1:21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>ROUND((E542/D542)*100,0)</f>
        <v>0</v>
      </c>
      <c r="P542">
        <f>IF(L542&gt;0,ROUND(E542/L542,0),0)</f>
        <v>1</v>
      </c>
      <c r="Q542" t="s">
        <v>8319</v>
      </c>
      <c r="R542" t="s">
        <v>8320</v>
      </c>
      <c r="S542" s="8">
        <f>(((J542/60)/60)/24)+DATE(1970,1,1)+(-8/24)</f>
        <v>42009.483865740738</v>
      </c>
      <c r="T542" s="8">
        <f>(((I542/60)/60)/24)+DATE(1970,1,1)+(-8/24)</f>
        <v>42039.483865740738</v>
      </c>
      <c r="U542">
        <f>INT(T542-S542)</f>
        <v>30</v>
      </c>
    </row>
    <row r="543" spans="1:21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>ROUND((E543/D543)*100,0)</f>
        <v>1</v>
      </c>
      <c r="P543">
        <f>IF(L543&gt;0,ROUND(E543/L543,0),0)</f>
        <v>25</v>
      </c>
      <c r="Q543" t="s">
        <v>8319</v>
      </c>
      <c r="R543" t="s">
        <v>8320</v>
      </c>
      <c r="S543" s="8">
        <f>(((J543/60)/60)/24)+DATE(1970,1,1)+(-8/24)</f>
        <v>42275.713356481479</v>
      </c>
      <c r="T543" s="8">
        <f>(((I543/60)/60)/24)+DATE(1970,1,1)+(-8/24)</f>
        <v>42305.713356481479</v>
      </c>
      <c r="U543">
        <f>INT(T543-S543)</f>
        <v>30</v>
      </c>
    </row>
    <row r="544" spans="1:21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>ROUND((E544/D544)*100,0)</f>
        <v>0</v>
      </c>
      <c r="P544">
        <f>IF(L544&gt;0,ROUND(E544/L544,0),0)</f>
        <v>1</v>
      </c>
      <c r="Q544" t="s">
        <v>8319</v>
      </c>
      <c r="R544" t="s">
        <v>8320</v>
      </c>
      <c r="S544" s="8">
        <f>(((J544/60)/60)/24)+DATE(1970,1,1)+(-8/24)</f>
        <v>42433.404120370367</v>
      </c>
      <c r="T544" s="8">
        <f>(((I544/60)/60)/24)+DATE(1970,1,1)+(-8/24)</f>
        <v>42493.362453703703</v>
      </c>
      <c r="U544">
        <f>INT(T544-S544)</f>
        <v>59</v>
      </c>
    </row>
    <row r="545" spans="1:21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>ROUND((E545/D545)*100,0)</f>
        <v>0</v>
      </c>
      <c r="P545">
        <f>IF(L545&gt;0,ROUND(E545/L545,0),0)</f>
        <v>35</v>
      </c>
      <c r="Q545" t="s">
        <v>8319</v>
      </c>
      <c r="R545" t="s">
        <v>8320</v>
      </c>
      <c r="S545" s="8">
        <f>(((J545/60)/60)/24)+DATE(1970,1,1)+(-8/24)</f>
        <v>41913.75881944444</v>
      </c>
      <c r="T545" s="8">
        <f>(((I545/60)/60)/24)+DATE(1970,1,1)+(-8/24)</f>
        <v>41943.75881944444</v>
      </c>
      <c r="U545">
        <f>INT(T545-S545)</f>
        <v>30</v>
      </c>
    </row>
    <row r="546" spans="1:21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>ROUND((E546/D546)*100,0)</f>
        <v>1</v>
      </c>
      <c r="P546">
        <f>IF(L546&gt;0,ROUND(E546/L546,0),0)</f>
        <v>3</v>
      </c>
      <c r="Q546" t="s">
        <v>8319</v>
      </c>
      <c r="R546" t="s">
        <v>8320</v>
      </c>
      <c r="S546" s="8">
        <f>(((J546/60)/60)/24)+DATE(1970,1,1)+(-8/24)</f>
        <v>42525.323611111111</v>
      </c>
      <c r="T546" s="8">
        <f>(((I546/60)/60)/24)+DATE(1970,1,1)+(-8/24)</f>
        <v>42555.323611111111</v>
      </c>
      <c r="U546">
        <f>INT(T546-S546)</f>
        <v>30</v>
      </c>
    </row>
    <row r="547" spans="1:21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>ROUND((E547/D547)*100,0)</f>
        <v>27</v>
      </c>
      <c r="P547">
        <f>IF(L547&gt;0,ROUND(E547/L547,0),0)</f>
        <v>403</v>
      </c>
      <c r="Q547" t="s">
        <v>8319</v>
      </c>
      <c r="R547" t="s">
        <v>8320</v>
      </c>
      <c r="S547" s="8">
        <f>(((J547/60)/60)/24)+DATE(1970,1,1)+(-8/24)</f>
        <v>42283.25913194444</v>
      </c>
      <c r="T547" s="8">
        <f>(((I547/60)/60)/24)+DATE(1970,1,1)+(-8/24)</f>
        <v>42323.300798611112</v>
      </c>
      <c r="U547">
        <f>INT(T547-S547)</f>
        <v>40</v>
      </c>
    </row>
    <row r="548" spans="1:21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>ROUND((E548/D548)*100,0)</f>
        <v>0</v>
      </c>
      <c r="P548">
        <f>IF(L548&gt;0,ROUND(E548/L548,0),0)</f>
        <v>26</v>
      </c>
      <c r="Q548" t="s">
        <v>8319</v>
      </c>
      <c r="R548" t="s">
        <v>8320</v>
      </c>
      <c r="S548" s="8">
        <f>(((J548/60)/60)/24)+DATE(1970,1,1)+(-8/24)</f>
        <v>42249.334664351853</v>
      </c>
      <c r="T548" s="8">
        <f>(((I548/60)/60)/24)+DATE(1970,1,1)+(-8/24)</f>
        <v>42294.334664351853</v>
      </c>
      <c r="U548">
        <f>INT(T548-S548)</f>
        <v>45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>ROUND((E549/D549)*100,0)</f>
        <v>0</v>
      </c>
      <c r="P549">
        <f>IF(L549&gt;0,ROUND(E549/L549,0),0)</f>
        <v>0</v>
      </c>
      <c r="Q549" t="s">
        <v>8319</v>
      </c>
      <c r="R549" t="s">
        <v>8320</v>
      </c>
      <c r="S549" s="8">
        <f>(((J549/60)/60)/24)+DATE(1970,1,1)+(-8/24)</f>
        <v>42380.363009259258</v>
      </c>
      <c r="T549" s="8">
        <f>(((I549/60)/60)/24)+DATE(1970,1,1)+(-8/24)</f>
        <v>42410.363009259258</v>
      </c>
      <c r="U549">
        <f>INT(T549-S549)</f>
        <v>30</v>
      </c>
    </row>
    <row r="550" spans="1:21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>ROUND((E550/D550)*100,0)</f>
        <v>0</v>
      </c>
      <c r="P550">
        <f>IF(L550&gt;0,ROUND(E550/L550,0),0)</f>
        <v>9</v>
      </c>
      <c r="Q550" t="s">
        <v>8319</v>
      </c>
      <c r="R550" t="s">
        <v>8320</v>
      </c>
      <c r="S550" s="8">
        <f>(((J550/60)/60)/24)+DATE(1970,1,1)+(-8/24)</f>
        <v>42276.57</v>
      </c>
      <c r="T550" s="8">
        <f>(((I550/60)/60)/24)+DATE(1970,1,1)+(-8/24)</f>
        <v>42306.57</v>
      </c>
      <c r="U550">
        <f>INT(T550-S550)</f>
        <v>30</v>
      </c>
    </row>
    <row r="551" spans="1:21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>ROUND((E551/D551)*100,0)</f>
        <v>3</v>
      </c>
      <c r="P551">
        <f>IF(L551&gt;0,ROUND(E551/L551,0),0)</f>
        <v>9</v>
      </c>
      <c r="Q551" t="s">
        <v>8319</v>
      </c>
      <c r="R551" t="s">
        <v>8320</v>
      </c>
      <c r="S551" s="8">
        <f>(((J551/60)/60)/24)+DATE(1970,1,1)+(-8/24)</f>
        <v>42163.303495370368</v>
      </c>
      <c r="T551" s="8">
        <f>(((I551/60)/60)/24)+DATE(1970,1,1)+(-8/24)</f>
        <v>42193.303495370368</v>
      </c>
      <c r="U551">
        <f>INT(T551-S551)</f>
        <v>30</v>
      </c>
    </row>
    <row r="552" spans="1:21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>ROUND((E552/D552)*100,0)</f>
        <v>1</v>
      </c>
      <c r="P552">
        <f>IF(L552&gt;0,ROUND(E552/L552,0),0)</f>
        <v>9</v>
      </c>
      <c r="Q552" t="s">
        <v>8319</v>
      </c>
      <c r="R552" t="s">
        <v>8320</v>
      </c>
      <c r="S552" s="8">
        <f>(((J552/60)/60)/24)+DATE(1970,1,1)+(-8/24)</f>
        <v>42753.34542824074</v>
      </c>
      <c r="T552" s="8">
        <f>(((I552/60)/60)/24)+DATE(1970,1,1)+(-8/24)</f>
        <v>42765.874999999993</v>
      </c>
      <c r="U552">
        <f>INT(T552-S552)</f>
        <v>12</v>
      </c>
    </row>
    <row r="553" spans="1:21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>ROUND((E553/D553)*100,0)</f>
        <v>5</v>
      </c>
      <c r="P553">
        <f>IF(L553&gt;0,ROUND(E553/L553,0),0)</f>
        <v>135</v>
      </c>
      <c r="Q553" t="s">
        <v>8319</v>
      </c>
      <c r="R553" t="s">
        <v>8320</v>
      </c>
      <c r="S553" s="8">
        <f>(((J553/60)/60)/24)+DATE(1970,1,1)+(-8/24)</f>
        <v>42172.942407407405</v>
      </c>
      <c r="T553" s="8">
        <f>(((I553/60)/60)/24)+DATE(1970,1,1)+(-8/24)</f>
        <v>42217.411805555552</v>
      </c>
      <c r="U553">
        <f>INT(T553-S553)</f>
        <v>44</v>
      </c>
    </row>
    <row r="554" spans="1:21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>ROUND((E554/D554)*100,0)</f>
        <v>0</v>
      </c>
      <c r="P554">
        <f>IF(L554&gt;0,ROUND(E554/L554,0),0)</f>
        <v>0</v>
      </c>
      <c r="Q554" t="s">
        <v>8319</v>
      </c>
      <c r="R554" t="s">
        <v>8320</v>
      </c>
      <c r="S554" s="8">
        <f>(((J554/60)/60)/24)+DATE(1970,1,1)+(-8/24)</f>
        <v>42318.283518518518</v>
      </c>
      <c r="T554" s="8">
        <f>(((I554/60)/60)/24)+DATE(1970,1,1)+(-8/24)</f>
        <v>42378.283518518518</v>
      </c>
      <c r="U554">
        <f>INT(T554-S554)</f>
        <v>60</v>
      </c>
    </row>
    <row r="555" spans="1:21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>ROUND((E555/D555)*100,0)</f>
        <v>0</v>
      </c>
      <c r="P555">
        <f>IF(L555&gt;0,ROUND(E555/L555,0),0)</f>
        <v>21</v>
      </c>
      <c r="Q555" t="s">
        <v>8319</v>
      </c>
      <c r="R555" t="s">
        <v>8320</v>
      </c>
      <c r="S555" s="8">
        <f>(((J555/60)/60)/24)+DATE(1970,1,1)+(-8/24)</f>
        <v>41927.386469907404</v>
      </c>
      <c r="T555" s="8">
        <f>(((I555/60)/60)/24)+DATE(1970,1,1)+(-8/24)</f>
        <v>41957.428136574068</v>
      </c>
      <c r="U555">
        <f>INT(T555-S555)</f>
        <v>30</v>
      </c>
    </row>
    <row r="556" spans="1:21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>ROUND((E556/D556)*100,0)</f>
        <v>37</v>
      </c>
      <c r="P556">
        <f>IF(L556&gt;0,ROUND(E556/L556,0),0)</f>
        <v>64</v>
      </c>
      <c r="Q556" t="s">
        <v>8319</v>
      </c>
      <c r="R556" t="s">
        <v>8320</v>
      </c>
      <c r="S556" s="8">
        <f>(((J556/60)/60)/24)+DATE(1970,1,1)+(-8/24)</f>
        <v>41901.351527777777</v>
      </c>
      <c r="T556" s="8">
        <f>(((I556/60)/60)/24)+DATE(1970,1,1)+(-8/24)</f>
        <v>41931.351527777777</v>
      </c>
      <c r="U556">
        <f>INT(T556-S556)</f>
        <v>30</v>
      </c>
    </row>
    <row r="557" spans="1:21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>ROUND((E557/D557)*100,0)</f>
        <v>0</v>
      </c>
      <c r="P557">
        <f>IF(L557&gt;0,ROUND(E557/L557,0),0)</f>
        <v>0</v>
      </c>
      <c r="Q557" t="s">
        <v>8319</v>
      </c>
      <c r="R557" t="s">
        <v>8320</v>
      </c>
      <c r="S557" s="8">
        <f>(((J557/60)/60)/24)+DATE(1970,1,1)+(-8/24)</f>
        <v>42503.020173611112</v>
      </c>
      <c r="T557" s="8">
        <f>(((I557/60)/60)/24)+DATE(1970,1,1)+(-8/24)</f>
        <v>42533.020173611112</v>
      </c>
      <c r="U557">
        <f>INT(T557-S557)</f>
        <v>30</v>
      </c>
    </row>
    <row r="558" spans="1:21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>ROUND((E558/D558)*100,0)</f>
        <v>3</v>
      </c>
      <c r="P558">
        <f>IF(L558&gt;0,ROUND(E558/L558,0),0)</f>
        <v>200</v>
      </c>
      <c r="Q558" t="s">
        <v>8319</v>
      </c>
      <c r="R558" t="s">
        <v>8320</v>
      </c>
      <c r="S558" s="8">
        <f>(((J558/60)/60)/24)+DATE(1970,1,1)+(-8/24)</f>
        <v>42345.526817129627</v>
      </c>
      <c r="T558" s="8">
        <f>(((I558/60)/60)/24)+DATE(1970,1,1)+(-8/24)</f>
        <v>42375.526817129627</v>
      </c>
      <c r="U558">
        <f>INT(T558-S558)</f>
        <v>30</v>
      </c>
    </row>
    <row r="559" spans="1:21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>ROUND((E559/D559)*100,0)</f>
        <v>1</v>
      </c>
      <c r="P559">
        <f>IF(L559&gt;0,ROUND(E559/L559,0),0)</f>
        <v>68</v>
      </c>
      <c r="Q559" t="s">
        <v>8319</v>
      </c>
      <c r="R559" t="s">
        <v>8320</v>
      </c>
      <c r="S559" s="8">
        <f>(((J559/60)/60)/24)+DATE(1970,1,1)+(-8/24)</f>
        <v>42676.608831018515</v>
      </c>
      <c r="T559" s="8">
        <f>(((I559/60)/60)/24)+DATE(1970,1,1)+(-8/24)</f>
        <v>42706.650497685179</v>
      </c>
      <c r="U559">
        <f>INT(T559-S559)</f>
        <v>30</v>
      </c>
    </row>
    <row r="560" spans="1:21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>ROUND((E560/D560)*100,0)</f>
        <v>0</v>
      </c>
      <c r="P560">
        <f>IF(L560&gt;0,ROUND(E560/L560,0),0)</f>
        <v>0</v>
      </c>
      <c r="Q560" t="s">
        <v>8319</v>
      </c>
      <c r="R560" t="s">
        <v>8320</v>
      </c>
      <c r="S560" s="8">
        <f>(((J560/60)/60)/24)+DATE(1970,1,1)+(-8/24)</f>
        <v>42057.549826388888</v>
      </c>
      <c r="T560" s="8">
        <f>(((I560/60)/60)/24)+DATE(1970,1,1)+(-8/24)</f>
        <v>42087.508159722223</v>
      </c>
      <c r="U560">
        <f>INT(T560-S560)</f>
        <v>29</v>
      </c>
    </row>
    <row r="561" spans="1:21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>ROUND((E561/D561)*100,0)</f>
        <v>0</v>
      </c>
      <c r="P561">
        <f>IF(L561&gt;0,ROUND(E561/L561,0),0)</f>
        <v>50</v>
      </c>
      <c r="Q561" t="s">
        <v>8319</v>
      </c>
      <c r="R561" t="s">
        <v>8320</v>
      </c>
      <c r="S561" s="8">
        <f>(((J561/60)/60)/24)+DATE(1970,1,1)+(-8/24)</f>
        <v>42320.949768518512</v>
      </c>
      <c r="T561" s="8">
        <f>(((I561/60)/60)/24)+DATE(1970,1,1)+(-8/24)</f>
        <v>42350.949768518512</v>
      </c>
      <c r="U561">
        <f>INT(T561-S561)</f>
        <v>30</v>
      </c>
    </row>
    <row r="562" spans="1:21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>ROUND((E562/D562)*100,0)</f>
        <v>0</v>
      </c>
      <c r="P562">
        <f>IF(L562&gt;0,ROUND(E562/L562,0),0)</f>
        <v>4</v>
      </c>
      <c r="Q562" t="s">
        <v>8319</v>
      </c>
      <c r="R562" t="s">
        <v>8320</v>
      </c>
      <c r="S562" s="8">
        <f>(((J562/60)/60)/24)+DATE(1970,1,1)+(-8/24)</f>
        <v>41960.438020833331</v>
      </c>
      <c r="T562" s="8">
        <f>(((I562/60)/60)/24)+DATE(1970,1,1)+(-8/24)</f>
        <v>41990.438020833331</v>
      </c>
      <c r="U562">
        <f>INT(T562-S562)</f>
        <v>30</v>
      </c>
    </row>
    <row r="563" spans="1:21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>ROUND((E563/D563)*100,0)</f>
        <v>0</v>
      </c>
      <c r="P563">
        <f>IF(L563&gt;0,ROUND(E563/L563,0),0)</f>
        <v>28</v>
      </c>
      <c r="Q563" t="s">
        <v>8319</v>
      </c>
      <c r="R563" t="s">
        <v>8320</v>
      </c>
      <c r="S563" s="8">
        <f>(((J563/60)/60)/24)+DATE(1970,1,1)+(-8/24)</f>
        <v>42268.325381944444</v>
      </c>
      <c r="T563" s="8">
        <f>(((I563/60)/60)/24)+DATE(1970,1,1)+(-8/24)</f>
        <v>42303.325381944444</v>
      </c>
      <c r="U563">
        <f>INT(T563-S563)</f>
        <v>35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>ROUND((E564/D564)*100,0)</f>
        <v>0</v>
      </c>
      <c r="P564">
        <f>IF(L564&gt;0,ROUND(E564/L564,0),0)</f>
        <v>0</v>
      </c>
      <c r="Q564" t="s">
        <v>8319</v>
      </c>
      <c r="R564" t="s">
        <v>8320</v>
      </c>
      <c r="S564" s="8">
        <f>(((J564/60)/60)/24)+DATE(1970,1,1)+(-8/24)</f>
        <v>42692.05572916667</v>
      </c>
      <c r="T564" s="8">
        <f>(((I564/60)/60)/24)+DATE(1970,1,1)+(-8/24)</f>
        <v>42722.05572916667</v>
      </c>
      <c r="U564">
        <f>INT(T564-S564)</f>
        <v>30</v>
      </c>
    </row>
    <row r="565" spans="1:21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>ROUND((E565/D565)*100,0)</f>
        <v>0</v>
      </c>
      <c r="P565">
        <f>IF(L565&gt;0,ROUND(E565/L565,0),0)</f>
        <v>34</v>
      </c>
      <c r="Q565" t="s">
        <v>8319</v>
      </c>
      <c r="R565" t="s">
        <v>8320</v>
      </c>
      <c r="S565" s="8">
        <f>(((J565/60)/60)/24)+DATE(1970,1,1)+(-8/24)</f>
        <v>42021.736655092587</v>
      </c>
      <c r="T565" s="8">
        <f>(((I565/60)/60)/24)+DATE(1970,1,1)+(-8/24)</f>
        <v>42051.736655092587</v>
      </c>
      <c r="U565">
        <f>INT(T565-S565)</f>
        <v>30</v>
      </c>
    </row>
    <row r="566" spans="1:21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>ROUND((E566/D566)*100,0)</f>
        <v>0</v>
      </c>
      <c r="P566">
        <f>IF(L566&gt;0,ROUND(E566/L566,0),0)</f>
        <v>1</v>
      </c>
      <c r="Q566" t="s">
        <v>8319</v>
      </c>
      <c r="R566" t="s">
        <v>8320</v>
      </c>
      <c r="S566" s="8">
        <f>(((J566/60)/60)/24)+DATE(1970,1,1)+(-8/24)</f>
        <v>42411.609664351847</v>
      </c>
      <c r="T566" s="8">
        <f>(((I566/60)/60)/24)+DATE(1970,1,1)+(-8/24)</f>
        <v>42441.609664351847</v>
      </c>
      <c r="U566">
        <f>INT(T566-S566)</f>
        <v>30</v>
      </c>
    </row>
    <row r="567" spans="1:21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>ROUND((E567/D567)*100,0)</f>
        <v>0</v>
      </c>
      <c r="P567">
        <f>IF(L567&gt;0,ROUND(E567/L567,0),0)</f>
        <v>0</v>
      </c>
      <c r="Q567" t="s">
        <v>8319</v>
      </c>
      <c r="R567" t="s">
        <v>8320</v>
      </c>
      <c r="S567" s="8">
        <f>(((J567/60)/60)/24)+DATE(1970,1,1)+(-8/24)</f>
        <v>42165.451956018522</v>
      </c>
      <c r="T567" s="8">
        <f>(((I567/60)/60)/24)+DATE(1970,1,1)+(-8/24)</f>
        <v>42195.451956018522</v>
      </c>
      <c r="U567">
        <f>INT(T567-S567)</f>
        <v>30</v>
      </c>
    </row>
    <row r="568" spans="1:21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>ROUND((E568/D568)*100,0)</f>
        <v>0</v>
      </c>
      <c r="P568">
        <f>IF(L568&gt;0,ROUND(E568/L568,0),0)</f>
        <v>1</v>
      </c>
      <c r="Q568" t="s">
        <v>8319</v>
      </c>
      <c r="R568" t="s">
        <v>8320</v>
      </c>
      <c r="S568" s="8">
        <f>(((J568/60)/60)/24)+DATE(1970,1,1)+(-8/24)</f>
        <v>42535.351076388884</v>
      </c>
      <c r="T568" s="8">
        <f>(((I568/60)/60)/24)+DATE(1970,1,1)+(-8/24)</f>
        <v>42565.351076388884</v>
      </c>
      <c r="U568">
        <f>INT(T568-S568)</f>
        <v>30</v>
      </c>
    </row>
    <row r="569" spans="1:21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>ROUND((E569/D569)*100,0)</f>
        <v>0</v>
      </c>
      <c r="P569">
        <f>IF(L569&gt;0,ROUND(E569/L569,0),0)</f>
        <v>0</v>
      </c>
      <c r="Q569" t="s">
        <v>8319</v>
      </c>
      <c r="R569" t="s">
        <v>8320</v>
      </c>
      <c r="S569" s="8">
        <f>(((J569/60)/60)/24)+DATE(1970,1,1)+(-8/24)</f>
        <v>41975.509189814817</v>
      </c>
      <c r="T569" s="8">
        <f>(((I569/60)/60)/24)+DATE(1970,1,1)+(-8/24)</f>
        <v>42005.509189814817</v>
      </c>
      <c r="U569">
        <f>INT(T569-S569)</f>
        <v>30</v>
      </c>
    </row>
    <row r="570" spans="1:21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>ROUND((E570/D570)*100,0)</f>
        <v>1</v>
      </c>
      <c r="P570">
        <f>IF(L570&gt;0,ROUND(E570/L570,0),0)</f>
        <v>49</v>
      </c>
      <c r="Q570" t="s">
        <v>8319</v>
      </c>
      <c r="R570" t="s">
        <v>8320</v>
      </c>
      <c r="S570" s="8">
        <f>(((J570/60)/60)/24)+DATE(1970,1,1)+(-8/24)</f>
        <v>42348.588229166664</v>
      </c>
      <c r="T570" s="8">
        <f>(((I570/60)/60)/24)+DATE(1970,1,1)+(-8/24)</f>
        <v>42385.124999999993</v>
      </c>
      <c r="U570">
        <f>INT(T570-S570)</f>
        <v>36</v>
      </c>
    </row>
    <row r="571" spans="1:21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>ROUND((E571/D571)*100,0)</f>
        <v>1</v>
      </c>
      <c r="P571">
        <f>IF(L571&gt;0,ROUND(E571/L571,0),0)</f>
        <v>20</v>
      </c>
      <c r="Q571" t="s">
        <v>8319</v>
      </c>
      <c r="R571" t="s">
        <v>8320</v>
      </c>
      <c r="S571" s="8">
        <f>(((J571/60)/60)/24)+DATE(1970,1,1)+(-8/24)</f>
        <v>42340.514027777775</v>
      </c>
      <c r="T571" s="8">
        <f>(((I571/60)/60)/24)+DATE(1970,1,1)+(-8/24)</f>
        <v>42370.514027777775</v>
      </c>
      <c r="U571">
        <f>INT(T571-S571)</f>
        <v>30</v>
      </c>
    </row>
    <row r="572" spans="1:21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>ROUND((E572/D572)*100,0)</f>
        <v>0</v>
      </c>
      <c r="P572">
        <f>IF(L572&gt;0,ROUND(E572/L572,0),0)</f>
        <v>142</v>
      </c>
      <c r="Q572" t="s">
        <v>8319</v>
      </c>
      <c r="R572" t="s">
        <v>8320</v>
      </c>
      <c r="S572" s="8">
        <f>(((J572/60)/60)/24)+DATE(1970,1,1)+(-8/24)</f>
        <v>42388.464918981481</v>
      </c>
      <c r="T572" s="8">
        <f>(((I572/60)/60)/24)+DATE(1970,1,1)+(-8/24)</f>
        <v>42418.464918981481</v>
      </c>
      <c r="U572">
        <f>INT(T572-S572)</f>
        <v>30</v>
      </c>
    </row>
    <row r="573" spans="1:21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>ROUND((E573/D573)*100,0)</f>
        <v>0</v>
      </c>
      <c r="P573">
        <f>IF(L573&gt;0,ROUND(E573/L573,0),0)</f>
        <v>53</v>
      </c>
      <c r="Q573" t="s">
        <v>8319</v>
      </c>
      <c r="R573" t="s">
        <v>8320</v>
      </c>
      <c r="S573" s="8">
        <f>(((J573/60)/60)/24)+DATE(1970,1,1)+(-8/24)</f>
        <v>42192.482905092591</v>
      </c>
      <c r="T573" s="8">
        <f>(((I573/60)/60)/24)+DATE(1970,1,1)+(-8/24)</f>
        <v>42211.832638888889</v>
      </c>
      <c r="U573">
        <f>INT(T573-S573)</f>
        <v>19</v>
      </c>
    </row>
    <row r="574" spans="1:21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>ROUND((E574/D574)*100,0)</f>
        <v>0</v>
      </c>
      <c r="P574">
        <f>IF(L574&gt;0,ROUND(E574/L574,0),0)</f>
        <v>0</v>
      </c>
      <c r="Q574" t="s">
        <v>8319</v>
      </c>
      <c r="R574" t="s">
        <v>8320</v>
      </c>
      <c r="S574" s="8">
        <f>(((J574/60)/60)/24)+DATE(1970,1,1)+(-8/24)</f>
        <v>42282.382962962954</v>
      </c>
      <c r="T574" s="8">
        <f>(((I574/60)/60)/24)+DATE(1970,1,1)+(-8/24)</f>
        <v>42312.424629629626</v>
      </c>
      <c r="U574">
        <f>INT(T574-S574)</f>
        <v>30</v>
      </c>
    </row>
    <row r="575" spans="1:21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>ROUND((E575/D575)*100,0)</f>
        <v>0</v>
      </c>
      <c r="P575">
        <f>IF(L575&gt;0,ROUND(E575/L575,0),0)</f>
        <v>38</v>
      </c>
      <c r="Q575" t="s">
        <v>8319</v>
      </c>
      <c r="R575" t="s">
        <v>8320</v>
      </c>
      <c r="S575" s="8">
        <f>(((J575/60)/60)/24)+DATE(1970,1,1)+(-8/24)</f>
        <v>41962.716793981475</v>
      </c>
      <c r="T575" s="8">
        <f>(((I575/60)/60)/24)+DATE(1970,1,1)+(-8/24)</f>
        <v>42021.716666666667</v>
      </c>
      <c r="U575">
        <f>INT(T575-S575)</f>
        <v>58</v>
      </c>
    </row>
    <row r="576" spans="1:21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>ROUND((E576/D576)*100,0)</f>
        <v>1</v>
      </c>
      <c r="P576">
        <f>IF(L576&gt;0,ROUND(E576/L576,0),0)</f>
        <v>20</v>
      </c>
      <c r="Q576" t="s">
        <v>8319</v>
      </c>
      <c r="R576" t="s">
        <v>8320</v>
      </c>
      <c r="S576" s="8">
        <f>(((J576/60)/60)/24)+DATE(1970,1,1)+(-8/24)</f>
        <v>42632.110034722216</v>
      </c>
      <c r="T576" s="8">
        <f>(((I576/60)/60)/24)+DATE(1970,1,1)+(-8/24)</f>
        <v>42662.110034722216</v>
      </c>
      <c r="U576">
        <f>INT(T576-S576)</f>
        <v>30</v>
      </c>
    </row>
    <row r="577" spans="1:21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>ROUND((E577/D577)*100,0)</f>
        <v>0</v>
      </c>
      <c r="P577">
        <f>IF(L577&gt;0,ROUND(E577/L577,0),0)</f>
        <v>65</v>
      </c>
      <c r="Q577" t="s">
        <v>8319</v>
      </c>
      <c r="R577" t="s">
        <v>8320</v>
      </c>
      <c r="S577" s="8">
        <f>(((J577/60)/60)/24)+DATE(1970,1,1)+(-8/24)</f>
        <v>42138.359293981477</v>
      </c>
      <c r="T577" s="8">
        <f>(((I577/60)/60)/24)+DATE(1970,1,1)+(-8/24)</f>
        <v>42168.359293981477</v>
      </c>
      <c r="U577">
        <f>INT(T577-S577)</f>
        <v>30</v>
      </c>
    </row>
    <row r="578" spans="1:21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>ROUND((E578/D578)*100,0)</f>
        <v>0</v>
      </c>
      <c r="P578">
        <f>IF(L578&gt;0,ROUND(E578/L578,0),0)</f>
        <v>1</v>
      </c>
      <c r="Q578" t="s">
        <v>8319</v>
      </c>
      <c r="R578" t="s">
        <v>8320</v>
      </c>
      <c r="S578" s="8">
        <f>(((J578/60)/60)/24)+DATE(1970,1,1)+(-8/24)</f>
        <v>42031.138333333329</v>
      </c>
      <c r="T578" s="8">
        <f>(((I578/60)/60)/24)+DATE(1970,1,1)+(-8/24)</f>
        <v>42091.096666666665</v>
      </c>
      <c r="U578">
        <f>INT(T578-S578)</f>
        <v>59</v>
      </c>
    </row>
    <row r="579" spans="1:21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>ROUND((E579/D579)*100,0)</f>
        <v>0</v>
      </c>
      <c r="P579">
        <f>IF(L579&gt;0,ROUND(E579/L579,0),0)</f>
        <v>10</v>
      </c>
      <c r="Q579" t="s">
        <v>8319</v>
      </c>
      <c r="R579" t="s">
        <v>8320</v>
      </c>
      <c r="S579" s="8">
        <f>(((J579/60)/60)/24)+DATE(1970,1,1)+(-8/24)</f>
        <v>42450.255810185183</v>
      </c>
      <c r="T579" s="8">
        <f>(((I579/60)/60)/24)+DATE(1970,1,1)+(-8/24)</f>
        <v>42510.255810185183</v>
      </c>
      <c r="U579">
        <f>INT(T579-S579)</f>
        <v>60</v>
      </c>
    </row>
    <row r="580" spans="1:21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>ROUND((E580/D580)*100,0)</f>
        <v>0</v>
      </c>
      <c r="P580">
        <f>IF(L580&gt;0,ROUND(E580/L580,0),0)</f>
        <v>2</v>
      </c>
      <c r="Q580" t="s">
        <v>8319</v>
      </c>
      <c r="R580" t="s">
        <v>8320</v>
      </c>
      <c r="S580" s="8">
        <f>(((J580/60)/60)/24)+DATE(1970,1,1)+(-8/24)</f>
        <v>42230.245289351849</v>
      </c>
      <c r="T580" s="8">
        <f>(((I580/60)/60)/24)+DATE(1970,1,1)+(-8/24)</f>
        <v>42254.245289351849</v>
      </c>
      <c r="U580">
        <f>INT(T580-S580)</f>
        <v>24</v>
      </c>
    </row>
    <row r="581" spans="1:21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>ROUND((E581/D581)*100,0)</f>
        <v>1</v>
      </c>
      <c r="P581">
        <f>IF(L581&gt;0,ROUND(E581/L581,0),0)</f>
        <v>35</v>
      </c>
      <c r="Q581" t="s">
        <v>8319</v>
      </c>
      <c r="R581" t="s">
        <v>8320</v>
      </c>
      <c r="S581" s="8">
        <f>(((J581/60)/60)/24)+DATE(1970,1,1)+(-8/24)</f>
        <v>41968.518784722219</v>
      </c>
      <c r="T581" s="8">
        <f>(((I581/60)/60)/24)+DATE(1970,1,1)+(-8/24)</f>
        <v>41998.518784722219</v>
      </c>
      <c r="U581">
        <f>INT(T581-S581)</f>
        <v>30</v>
      </c>
    </row>
    <row r="582" spans="1:21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>ROUND((E582/D582)*100,0)</f>
        <v>0</v>
      </c>
      <c r="P582">
        <f>IF(L582&gt;0,ROUND(E582/L582,0),0)</f>
        <v>1</v>
      </c>
      <c r="Q582" t="s">
        <v>8319</v>
      </c>
      <c r="R582" t="s">
        <v>8320</v>
      </c>
      <c r="S582" s="8">
        <f>(((J582/60)/60)/24)+DATE(1970,1,1)+(-8/24)</f>
        <v>42605.574849537035</v>
      </c>
      <c r="T582" s="8">
        <f>(((I582/60)/60)/24)+DATE(1970,1,1)+(-8/24)</f>
        <v>42635.574849537035</v>
      </c>
      <c r="U582">
        <f>INT(T582-S582)</f>
        <v>30</v>
      </c>
    </row>
    <row r="583" spans="1:21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>ROUND((E583/D583)*100,0)</f>
        <v>0</v>
      </c>
      <c r="P583">
        <f>IF(L583&gt;0,ROUND(E583/L583,0),0)</f>
        <v>0</v>
      </c>
      <c r="Q583" t="s">
        <v>8319</v>
      </c>
      <c r="R583" t="s">
        <v>8320</v>
      </c>
      <c r="S583" s="8">
        <f>(((J583/60)/60)/24)+DATE(1970,1,1)+(-8/24)</f>
        <v>42187.679444444446</v>
      </c>
      <c r="T583" s="8">
        <f>(((I583/60)/60)/24)+DATE(1970,1,1)+(-8/24)</f>
        <v>42217.679444444446</v>
      </c>
      <c r="U583">
        <f>INT(T583-S583)</f>
        <v>30</v>
      </c>
    </row>
    <row r="584" spans="1:21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>ROUND((E584/D584)*100,0)</f>
        <v>0</v>
      </c>
      <c r="P584">
        <f>IF(L584&gt;0,ROUND(E584/L584,0),0)</f>
        <v>0</v>
      </c>
      <c r="Q584" t="s">
        <v>8319</v>
      </c>
      <c r="R584" t="s">
        <v>8320</v>
      </c>
      <c r="S584" s="8">
        <f>(((J584/60)/60)/24)+DATE(1970,1,1)+(-8/24)</f>
        <v>42055.406469907401</v>
      </c>
      <c r="T584" s="8">
        <f>(((I584/60)/60)/24)+DATE(1970,1,1)+(-8/24)</f>
        <v>42078.416666666664</v>
      </c>
      <c r="U584">
        <f>INT(T584-S584)</f>
        <v>23</v>
      </c>
    </row>
    <row r="585" spans="1:21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>ROUND((E585/D585)*100,0)</f>
        <v>0</v>
      </c>
      <c r="P585">
        <f>IF(L585&gt;0,ROUND(E585/L585,0),0)</f>
        <v>1</v>
      </c>
      <c r="Q585" t="s">
        <v>8319</v>
      </c>
      <c r="R585" t="s">
        <v>8320</v>
      </c>
      <c r="S585" s="8">
        <f>(((J585/60)/60)/24)+DATE(1970,1,1)+(-8/24)</f>
        <v>42052.605173611104</v>
      </c>
      <c r="T585" s="8">
        <f>(((I585/60)/60)/24)+DATE(1970,1,1)+(-8/24)</f>
        <v>42082.563506944447</v>
      </c>
      <c r="U585">
        <f>INT(T585-S585)</f>
        <v>29</v>
      </c>
    </row>
    <row r="586" spans="1:21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>ROUND((E586/D586)*100,0)</f>
        <v>1</v>
      </c>
      <c r="P586">
        <f>IF(L586&gt;0,ROUND(E586/L586,0),0)</f>
        <v>5</v>
      </c>
      <c r="Q586" t="s">
        <v>8319</v>
      </c>
      <c r="R586" t="s">
        <v>8320</v>
      </c>
      <c r="S586" s="8">
        <f>(((J586/60)/60)/24)+DATE(1970,1,1)+(-8/24)</f>
        <v>42049.383287037032</v>
      </c>
      <c r="T586" s="8">
        <f>(((I586/60)/60)/24)+DATE(1970,1,1)+(-8/24)</f>
        <v>42079.341620370367</v>
      </c>
      <c r="U586">
        <f>INT(T586-S586)</f>
        <v>29</v>
      </c>
    </row>
    <row r="587" spans="1:21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>ROUND((E587/D587)*100,0)</f>
        <v>0</v>
      </c>
      <c r="P587">
        <f>IF(L587&gt;0,ROUND(E587/L587,0),0)</f>
        <v>0</v>
      </c>
      <c r="Q587" t="s">
        <v>8319</v>
      </c>
      <c r="R587" t="s">
        <v>8320</v>
      </c>
      <c r="S587" s="8">
        <f>(((J587/60)/60)/24)+DATE(1970,1,1)+(-8/24)</f>
        <v>42283.057604166665</v>
      </c>
      <c r="T587" s="8">
        <f>(((I587/60)/60)/24)+DATE(1970,1,1)+(-8/24)</f>
        <v>42338.666666666664</v>
      </c>
      <c r="U587">
        <f>INT(T587-S587)</f>
        <v>55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>ROUND((E588/D588)*100,0)</f>
        <v>1</v>
      </c>
      <c r="P588">
        <f>IF(L588&gt;0,ROUND(E588/L588,0),0)</f>
        <v>14</v>
      </c>
      <c r="Q588" t="s">
        <v>8319</v>
      </c>
      <c r="R588" t="s">
        <v>8320</v>
      </c>
      <c r="S588" s="8">
        <f>(((J588/60)/60)/24)+DATE(1970,1,1)+(-8/24)</f>
        <v>42020.520914351851</v>
      </c>
      <c r="T588" s="8">
        <f>(((I588/60)/60)/24)+DATE(1970,1,1)+(-8/24)</f>
        <v>42050.520914351851</v>
      </c>
      <c r="U588">
        <f>INT(T588-S588)</f>
        <v>30</v>
      </c>
    </row>
    <row r="589" spans="1:21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>ROUND((E589/D589)*100,0)</f>
        <v>9</v>
      </c>
      <c r="P589">
        <f>IF(L589&gt;0,ROUND(E589/L589,0),0)</f>
        <v>389</v>
      </c>
      <c r="Q589" t="s">
        <v>8319</v>
      </c>
      <c r="R589" t="s">
        <v>8320</v>
      </c>
      <c r="S589" s="8">
        <f>(((J589/60)/60)/24)+DATE(1970,1,1)+(-8/24)</f>
        <v>42080.423993055556</v>
      </c>
      <c r="T589" s="8">
        <f>(((I589/60)/60)/24)+DATE(1970,1,1)+(-8/24)</f>
        <v>42110.423993055556</v>
      </c>
      <c r="U589">
        <f>INT(T589-S589)</f>
        <v>30</v>
      </c>
    </row>
    <row r="590" spans="1:21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>ROUND((E590/D590)*100,0)</f>
        <v>3</v>
      </c>
      <c r="P590">
        <f>IF(L590&gt;0,ROUND(E590/L590,0),0)</f>
        <v>151</v>
      </c>
      <c r="Q590" t="s">
        <v>8319</v>
      </c>
      <c r="R590" t="s">
        <v>8320</v>
      </c>
      <c r="S590" s="8">
        <f>(((J590/60)/60)/24)+DATE(1970,1,1)+(-8/24)</f>
        <v>42631.43618055556</v>
      </c>
      <c r="T590" s="8">
        <f>(((I590/60)/60)/24)+DATE(1970,1,1)+(-8/24)</f>
        <v>42691.477847222217</v>
      </c>
      <c r="U590">
        <f>INT(T590-S590)</f>
        <v>60</v>
      </c>
    </row>
    <row r="591" spans="1:21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>ROUND((E591/D591)*100,0)</f>
        <v>0</v>
      </c>
      <c r="P591">
        <f>IF(L591&gt;0,ROUND(E591/L591,0),0)</f>
        <v>1</v>
      </c>
      <c r="Q591" t="s">
        <v>8319</v>
      </c>
      <c r="R591" t="s">
        <v>8320</v>
      </c>
      <c r="S591" s="8">
        <f>(((J591/60)/60)/24)+DATE(1970,1,1)+(-8/24)</f>
        <v>42178.281238425923</v>
      </c>
      <c r="T591" s="8">
        <f>(((I591/60)/60)/24)+DATE(1970,1,1)+(-8/24)</f>
        <v>42193.281238425923</v>
      </c>
      <c r="U591">
        <f>INT(T591-S591)</f>
        <v>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>ROUND((E592/D592)*100,0)</f>
        <v>4</v>
      </c>
      <c r="P592">
        <f>IF(L592&gt;0,ROUND(E592/L592,0),0)</f>
        <v>25</v>
      </c>
      <c r="Q592" t="s">
        <v>8319</v>
      </c>
      <c r="R592" t="s">
        <v>8320</v>
      </c>
      <c r="S592" s="8">
        <f>(((J592/60)/60)/24)+DATE(1970,1,1)+(-8/24)</f>
        <v>42377.22142361111</v>
      </c>
      <c r="T592" s="8">
        <f>(((I592/60)/60)/24)+DATE(1970,1,1)+(-8/24)</f>
        <v>42408.209027777775</v>
      </c>
      <c r="U592">
        <f>INT(T592-S592)</f>
        <v>30</v>
      </c>
    </row>
    <row r="593" spans="1:21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>ROUND((E593/D593)*100,0)</f>
        <v>0</v>
      </c>
      <c r="P593">
        <f>IF(L593&gt;0,ROUND(E593/L593,0),0)</f>
        <v>31</v>
      </c>
      <c r="Q593" t="s">
        <v>8319</v>
      </c>
      <c r="R593" t="s">
        <v>8320</v>
      </c>
      <c r="S593" s="8">
        <f>(((J593/60)/60)/24)+DATE(1970,1,1)+(-8/24)</f>
        <v>42177.209837962961</v>
      </c>
      <c r="T593" s="8">
        <f>(((I593/60)/60)/24)+DATE(1970,1,1)+(-8/24)</f>
        <v>42207.209837962961</v>
      </c>
      <c r="U593">
        <f>INT(T593-S593)</f>
        <v>30</v>
      </c>
    </row>
    <row r="594" spans="1:21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>ROUND((E594/D594)*100,0)</f>
        <v>3</v>
      </c>
      <c r="P594">
        <f>IF(L594&gt;0,ROUND(E594/L594,0),0)</f>
        <v>250</v>
      </c>
      <c r="Q594" t="s">
        <v>8319</v>
      </c>
      <c r="R594" t="s">
        <v>8320</v>
      </c>
      <c r="S594" s="8">
        <f>(((J594/60)/60)/24)+DATE(1970,1,1)+(-8/24)</f>
        <v>41945.898842592593</v>
      </c>
      <c r="T594" s="8">
        <f>(((I594/60)/60)/24)+DATE(1970,1,1)+(-8/24)</f>
        <v>41975.898842592585</v>
      </c>
      <c r="U594">
        <f>INT(T594-S594)</f>
        <v>29</v>
      </c>
    </row>
    <row r="595" spans="1:21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>ROUND((E595/D595)*100,0)</f>
        <v>23</v>
      </c>
      <c r="P595">
        <f>IF(L595&gt;0,ROUND(E595/L595,0),0)</f>
        <v>16</v>
      </c>
      <c r="Q595" t="s">
        <v>8319</v>
      </c>
      <c r="R595" t="s">
        <v>8320</v>
      </c>
      <c r="S595" s="8">
        <f>(((J595/60)/60)/24)+DATE(1970,1,1)+(-8/24)</f>
        <v>42070.344270833331</v>
      </c>
      <c r="T595" s="8">
        <f>(((I595/60)/60)/24)+DATE(1970,1,1)+(-8/24)</f>
        <v>42100.302604166667</v>
      </c>
      <c r="U595">
        <f>INT(T595-S595)</f>
        <v>29</v>
      </c>
    </row>
    <row r="596" spans="1:21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>ROUND((E596/D596)*100,0)</f>
        <v>0</v>
      </c>
      <c r="P596">
        <f>IF(L596&gt;0,ROUND(E596/L596,0),0)</f>
        <v>13</v>
      </c>
      <c r="Q596" t="s">
        <v>8319</v>
      </c>
      <c r="R596" t="s">
        <v>8320</v>
      </c>
      <c r="S596" s="8">
        <f>(((J596/60)/60)/24)+DATE(1970,1,1)+(-8/24)</f>
        <v>42446.446828703702</v>
      </c>
      <c r="T596" s="8">
        <f>(((I596/60)/60)/24)+DATE(1970,1,1)+(-8/24)</f>
        <v>42476.446828703702</v>
      </c>
      <c r="U596">
        <f>INT(T596-S596)</f>
        <v>30</v>
      </c>
    </row>
    <row r="597" spans="1:21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>ROUND((E597/D597)*100,0)</f>
        <v>0</v>
      </c>
      <c r="P597">
        <f>IF(L597&gt;0,ROUND(E597/L597,0),0)</f>
        <v>53</v>
      </c>
      <c r="Q597" t="s">
        <v>8319</v>
      </c>
      <c r="R597" t="s">
        <v>8320</v>
      </c>
      <c r="S597" s="8">
        <f>(((J597/60)/60)/24)+DATE(1970,1,1)+(-8/24)</f>
        <v>42082.736550925918</v>
      </c>
      <c r="T597" s="8">
        <f>(((I597/60)/60)/24)+DATE(1970,1,1)+(-8/24)</f>
        <v>42127.736550925918</v>
      </c>
      <c r="U597">
        <f>INT(T597-S597)</f>
        <v>45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>ROUND((E598/D598)*100,0)</f>
        <v>0</v>
      </c>
      <c r="P598">
        <f>IF(L598&gt;0,ROUND(E598/L598,0),0)</f>
        <v>3</v>
      </c>
      <c r="Q598" t="s">
        <v>8319</v>
      </c>
      <c r="R598" t="s">
        <v>8320</v>
      </c>
      <c r="S598" s="8">
        <f>(((J598/60)/60)/24)+DATE(1970,1,1)+(-8/24)</f>
        <v>42646.563564814809</v>
      </c>
      <c r="T598" s="8">
        <f>(((I598/60)/60)/24)+DATE(1970,1,1)+(-8/24)</f>
        <v>42676.563564814809</v>
      </c>
      <c r="U598">
        <f>INT(T598-S598)</f>
        <v>30</v>
      </c>
    </row>
    <row r="599" spans="1:21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>ROUND((E599/D599)*100,0)</f>
        <v>0</v>
      </c>
      <c r="P599">
        <f>IF(L599&gt;0,ROUND(E599/L599,0),0)</f>
        <v>10</v>
      </c>
      <c r="Q599" t="s">
        <v>8319</v>
      </c>
      <c r="R599" t="s">
        <v>8320</v>
      </c>
      <c r="S599" s="8">
        <f>(((J599/60)/60)/24)+DATE(1970,1,1)+(-8/24)</f>
        <v>42545.371932870366</v>
      </c>
      <c r="T599" s="8">
        <f>(((I599/60)/60)/24)+DATE(1970,1,1)+(-8/24)</f>
        <v>42582.333333333336</v>
      </c>
      <c r="U599">
        <f>INT(T599-S599)</f>
        <v>36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>ROUND((E600/D600)*100,0)</f>
        <v>34</v>
      </c>
      <c r="P600">
        <f>IF(L600&gt;0,ROUND(E600/L600,0),0)</f>
        <v>121</v>
      </c>
      <c r="Q600" t="s">
        <v>8319</v>
      </c>
      <c r="R600" t="s">
        <v>8320</v>
      </c>
      <c r="S600" s="8">
        <f>(((J600/60)/60)/24)+DATE(1970,1,1)+(-8/24)</f>
        <v>41947.668761574074</v>
      </c>
      <c r="T600" s="8">
        <f>(((I600/60)/60)/24)+DATE(1970,1,1)+(-8/24)</f>
        <v>41977.668761574074</v>
      </c>
      <c r="U600">
        <f>INT(T600-S600)</f>
        <v>30</v>
      </c>
    </row>
    <row r="601" spans="1:21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>ROUND((E601/D601)*100,0)</f>
        <v>0</v>
      </c>
      <c r="P601">
        <f>IF(L601&gt;0,ROUND(E601/L601,0),0)</f>
        <v>16</v>
      </c>
      <c r="Q601" t="s">
        <v>8319</v>
      </c>
      <c r="R601" t="s">
        <v>8320</v>
      </c>
      <c r="S601" s="8">
        <f>(((J601/60)/60)/24)+DATE(1970,1,1)+(-8/24)</f>
        <v>42047.479189814818</v>
      </c>
      <c r="T601" s="8">
        <f>(((I601/60)/60)/24)+DATE(1970,1,1)+(-8/24)</f>
        <v>42071.302777777775</v>
      </c>
      <c r="U601">
        <f>INT(T601-S601)</f>
        <v>23</v>
      </c>
    </row>
    <row r="602" spans="1:21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>ROUND((E602/D602)*100,0)</f>
        <v>2</v>
      </c>
      <c r="P602">
        <f>IF(L602&gt;0,ROUND(E602/L602,0),0)</f>
        <v>100</v>
      </c>
      <c r="Q602" t="s">
        <v>8319</v>
      </c>
      <c r="R602" t="s">
        <v>8320</v>
      </c>
      <c r="S602" s="8">
        <f>(((J602/60)/60)/24)+DATE(1970,1,1)+(-8/24)</f>
        <v>42073.464837962958</v>
      </c>
      <c r="T602" s="8">
        <f>(((I602/60)/60)/24)+DATE(1970,1,1)+(-8/24)</f>
        <v>42133.464837962958</v>
      </c>
      <c r="U602">
        <f>INT(T602-S602)</f>
        <v>60</v>
      </c>
    </row>
    <row r="603" spans="1:21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>ROUND((E603/D603)*100,0)</f>
        <v>1</v>
      </c>
      <c r="P603">
        <f>IF(L603&gt;0,ROUND(E603/L603,0),0)</f>
        <v>23</v>
      </c>
      <c r="Q603" t="s">
        <v>8319</v>
      </c>
      <c r="R603" t="s">
        <v>8320</v>
      </c>
      <c r="S603" s="8">
        <f>(((J603/60)/60)/24)+DATE(1970,1,1)+(-8/24)</f>
        <v>41969.52475694444</v>
      </c>
      <c r="T603" s="8">
        <f>(((I603/60)/60)/24)+DATE(1970,1,1)+(-8/24)</f>
        <v>41999.52475694444</v>
      </c>
      <c r="U603">
        <f>INT(T603-S603)</f>
        <v>30</v>
      </c>
    </row>
    <row r="604" spans="1:21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>ROUND((E604/D604)*100,0)</f>
        <v>0</v>
      </c>
      <c r="P604">
        <f>IF(L604&gt;0,ROUND(E604/L604,0),0)</f>
        <v>0</v>
      </c>
      <c r="Q604" t="s">
        <v>8319</v>
      </c>
      <c r="R604" t="s">
        <v>8320</v>
      </c>
      <c r="S604" s="8">
        <f>(((J604/60)/60)/24)+DATE(1970,1,1)+(-8/24)</f>
        <v>42143.460821759254</v>
      </c>
      <c r="T604" s="8">
        <f>(((I604/60)/60)/24)+DATE(1970,1,1)+(-8/24)</f>
        <v>42173.460821759254</v>
      </c>
      <c r="U604">
        <f>INT(T604-S604)</f>
        <v>30</v>
      </c>
    </row>
    <row r="605" spans="1:21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>ROUND((E605/D605)*100,0)</f>
        <v>4</v>
      </c>
      <c r="P605">
        <f>IF(L605&gt;0,ROUND(E605/L605,0),0)</f>
        <v>45</v>
      </c>
      <c r="Q605" t="s">
        <v>8319</v>
      </c>
      <c r="R605" t="s">
        <v>8320</v>
      </c>
      <c r="S605" s="8">
        <f>(((J605/60)/60)/24)+DATE(1970,1,1)+(-8/24)</f>
        <v>41835.305821759255</v>
      </c>
      <c r="T605" s="8">
        <f>(((I605/60)/60)/24)+DATE(1970,1,1)+(-8/24)</f>
        <v>41865.305821759255</v>
      </c>
      <c r="U605">
        <f>INT(T605-S605)</f>
        <v>30</v>
      </c>
    </row>
    <row r="606" spans="1:21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>ROUND((E606/D606)*100,0)</f>
        <v>0</v>
      </c>
      <c r="P606">
        <f>IF(L606&gt;0,ROUND(E606/L606,0),0)</f>
        <v>0</v>
      </c>
      <c r="Q606" t="s">
        <v>8319</v>
      </c>
      <c r="R606" t="s">
        <v>8320</v>
      </c>
      <c r="S606" s="8">
        <f>(((J606/60)/60)/24)+DATE(1970,1,1)+(-8/24)</f>
        <v>41848.702037037037</v>
      </c>
      <c r="T606" s="8">
        <f>(((I606/60)/60)/24)+DATE(1970,1,1)+(-8/24)</f>
        <v>41878.702037037037</v>
      </c>
      <c r="U606">
        <f>INT(T606-S606)</f>
        <v>30</v>
      </c>
    </row>
    <row r="607" spans="1:21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>ROUND((E607/D607)*100,0)</f>
        <v>3</v>
      </c>
      <c r="P607">
        <f>IF(L607&gt;0,ROUND(E607/L607,0),0)</f>
        <v>16</v>
      </c>
      <c r="Q607" t="s">
        <v>8319</v>
      </c>
      <c r="R607" t="s">
        <v>8320</v>
      </c>
      <c r="S607" s="8">
        <f>(((J607/60)/60)/24)+DATE(1970,1,1)+(-8/24)</f>
        <v>42194.02439814814</v>
      </c>
      <c r="T607" s="8">
        <f>(((I607/60)/60)/24)+DATE(1970,1,1)+(-8/24)</f>
        <v>42239.02439814814</v>
      </c>
      <c r="U607">
        <f>INT(T607-S607)</f>
        <v>45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>ROUND((E608/D608)*100,0)</f>
        <v>0</v>
      </c>
      <c r="P608">
        <f>IF(L608&gt;0,ROUND(E608/L608,0),0)</f>
        <v>10</v>
      </c>
      <c r="Q608" t="s">
        <v>8319</v>
      </c>
      <c r="R608" t="s">
        <v>8320</v>
      </c>
      <c r="S608" s="8">
        <f>(((J608/60)/60)/24)+DATE(1970,1,1)+(-8/24)</f>
        <v>42102.317233796297</v>
      </c>
      <c r="T608" s="8">
        <f>(((I608/60)/60)/24)+DATE(1970,1,1)+(-8/24)</f>
        <v>42148.291666666664</v>
      </c>
      <c r="U608">
        <f>INT(T608-S608)</f>
        <v>45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>ROUND((E609/D609)*100,0)</f>
        <v>0</v>
      </c>
      <c r="P609">
        <f>IF(L609&gt;0,ROUND(E609/L609,0),0)</f>
        <v>0</v>
      </c>
      <c r="Q609" t="s">
        <v>8319</v>
      </c>
      <c r="R609" t="s">
        <v>8320</v>
      </c>
      <c r="S609" s="8">
        <f>(((J609/60)/60)/24)+DATE(1970,1,1)+(-8/24)</f>
        <v>42300.492314814815</v>
      </c>
      <c r="T609" s="8">
        <f>(((I609/60)/60)/24)+DATE(1970,1,1)+(-8/24)</f>
        <v>42330.53398148148</v>
      </c>
      <c r="U609">
        <f>INT(T609-S609)</f>
        <v>30</v>
      </c>
    </row>
    <row r="610" spans="1:21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>ROUND((E610/D610)*100,0)</f>
        <v>1</v>
      </c>
      <c r="P610">
        <f>IF(L610&gt;0,ROUND(E610/L610,0),0)</f>
        <v>292</v>
      </c>
      <c r="Q610" t="s">
        <v>8319</v>
      </c>
      <c r="R610" t="s">
        <v>8320</v>
      </c>
      <c r="S610" s="8">
        <f>(((J610/60)/60)/24)+DATE(1970,1,1)+(-8/24)</f>
        <v>42140.587731481479</v>
      </c>
      <c r="T610" s="8">
        <f>(((I610/60)/60)/24)+DATE(1970,1,1)+(-8/24)</f>
        <v>42170.587731481479</v>
      </c>
      <c r="U610">
        <f>INT(T610-S610)</f>
        <v>30</v>
      </c>
    </row>
    <row r="611" spans="1:21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>ROUND((E611/D611)*100,0)</f>
        <v>1</v>
      </c>
      <c r="P611">
        <f>IF(L611&gt;0,ROUND(E611/L611,0),0)</f>
        <v>5</v>
      </c>
      <c r="Q611" t="s">
        <v>8319</v>
      </c>
      <c r="R611" t="s">
        <v>8320</v>
      </c>
      <c r="S611" s="8">
        <f>(((J611/60)/60)/24)+DATE(1970,1,1)+(-8/24)</f>
        <v>42306.700740740744</v>
      </c>
      <c r="T611" s="8">
        <f>(((I611/60)/60)/24)+DATE(1970,1,1)+(-8/24)</f>
        <v>42336.742407407401</v>
      </c>
      <c r="U611">
        <f>INT(T611-S611)</f>
        <v>30</v>
      </c>
    </row>
    <row r="612" spans="1:21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>ROUND((E612/D612)*100,0)</f>
        <v>0</v>
      </c>
      <c r="P612">
        <f>IF(L612&gt;0,ROUND(E612/L612,0),0)</f>
        <v>0</v>
      </c>
      <c r="Q612" t="s">
        <v>8319</v>
      </c>
      <c r="R612" t="s">
        <v>8320</v>
      </c>
      <c r="S612" s="8">
        <f>(((J612/60)/60)/24)+DATE(1970,1,1)+(-8/24)</f>
        <v>42086.497523148144</v>
      </c>
      <c r="T612" s="8">
        <f>(((I612/60)/60)/24)+DATE(1970,1,1)+(-8/24)</f>
        <v>42116.497523148144</v>
      </c>
      <c r="U612">
        <f>INT(T612-S612)</f>
        <v>30</v>
      </c>
    </row>
    <row r="613" spans="1:21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>ROUND((E613/D613)*100,0)</f>
        <v>0</v>
      </c>
      <c r="P613">
        <f>IF(L613&gt;0,ROUND(E613/L613,0),0)</f>
        <v>0</v>
      </c>
      <c r="Q613" t="s">
        <v>8319</v>
      </c>
      <c r="R613" t="s">
        <v>8320</v>
      </c>
      <c r="S613" s="8">
        <f>(((J613/60)/60)/24)+DATE(1970,1,1)+(-8/24)</f>
        <v>42328.227280092593</v>
      </c>
      <c r="T613" s="8">
        <f>(((I613/60)/60)/24)+DATE(1970,1,1)+(-8/24)</f>
        <v>42388.227280092593</v>
      </c>
      <c r="U613">
        <f>INT(T613-S613)</f>
        <v>60</v>
      </c>
    </row>
    <row r="614" spans="1:21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>ROUND((E614/D614)*100,0)</f>
        <v>0</v>
      </c>
      <c r="P614">
        <f>IF(L614&gt;0,ROUND(E614/L614,0),0)</f>
        <v>0</v>
      </c>
      <c r="Q614" t="s">
        <v>8319</v>
      </c>
      <c r="R614" t="s">
        <v>8320</v>
      </c>
      <c r="S614" s="8">
        <f>(((J614/60)/60)/24)+DATE(1970,1,1)+(-8/24)</f>
        <v>42584.698449074065</v>
      </c>
      <c r="T614" s="8">
        <f>(((I614/60)/60)/24)+DATE(1970,1,1)+(-8/24)</f>
        <v>42614.698449074065</v>
      </c>
      <c r="U614">
        <f>INT(T614-S614)</f>
        <v>30</v>
      </c>
    </row>
    <row r="615" spans="1:21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>ROUND((E615/D615)*100,0)</f>
        <v>21</v>
      </c>
      <c r="P615">
        <f>IF(L615&gt;0,ROUND(E615/L615,0),0)</f>
        <v>106</v>
      </c>
      <c r="Q615" t="s">
        <v>8319</v>
      </c>
      <c r="R615" t="s">
        <v>8320</v>
      </c>
      <c r="S615" s="8">
        <f>(((J615/60)/60)/24)+DATE(1970,1,1)+(-8/24)</f>
        <v>42247.163425925923</v>
      </c>
      <c r="T615" s="8">
        <f>(((I615/60)/60)/24)+DATE(1970,1,1)+(-8/24)</f>
        <v>42277.874305555553</v>
      </c>
      <c r="U615">
        <f>INT(T615-S615)</f>
        <v>30</v>
      </c>
    </row>
    <row r="616" spans="1:21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>ROUND((E616/D616)*100,0)</f>
        <v>0</v>
      </c>
      <c r="P616">
        <f>IF(L616&gt;0,ROUND(E616/L616,0),0)</f>
        <v>0</v>
      </c>
      <c r="Q616" t="s">
        <v>8319</v>
      </c>
      <c r="R616" t="s">
        <v>8320</v>
      </c>
      <c r="S616" s="8">
        <f>(((J616/60)/60)/24)+DATE(1970,1,1)+(-8/24)</f>
        <v>42514.728472222218</v>
      </c>
      <c r="T616" s="8">
        <f>(((I616/60)/60)/24)+DATE(1970,1,1)+(-8/24)</f>
        <v>42544.728472222218</v>
      </c>
      <c r="U616">
        <f>INT(T616-S616)</f>
        <v>30</v>
      </c>
    </row>
    <row r="617" spans="1:21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>ROUND((E617/D617)*100,0)</f>
        <v>0</v>
      </c>
      <c r="P617">
        <f>IF(L617&gt;0,ROUND(E617/L617,0),0)</f>
        <v>0</v>
      </c>
      <c r="Q617" t="s">
        <v>8319</v>
      </c>
      <c r="R617" t="s">
        <v>8320</v>
      </c>
      <c r="S617" s="8">
        <f>(((J617/60)/60)/24)+DATE(1970,1,1)+(-8/24)</f>
        <v>42241.788877314808</v>
      </c>
      <c r="T617" s="8">
        <f>(((I617/60)/60)/24)+DATE(1970,1,1)+(-8/24)</f>
        <v>42271.788877314808</v>
      </c>
      <c r="U617">
        <f>INT(T617-S617)</f>
        <v>30</v>
      </c>
    </row>
    <row r="618" spans="1:21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>ROUND((E618/D618)*100,0)</f>
        <v>0</v>
      </c>
      <c r="P618">
        <f>IF(L618&gt;0,ROUND(E618/L618,0),0)</f>
        <v>0</v>
      </c>
      <c r="Q618" t="s">
        <v>8319</v>
      </c>
      <c r="R618" t="s">
        <v>8320</v>
      </c>
      <c r="S618" s="8">
        <f>(((J618/60)/60)/24)+DATE(1970,1,1)+(-8/24)</f>
        <v>42761.042905092596</v>
      </c>
      <c r="T618" s="8">
        <f>(((I618/60)/60)/24)+DATE(1970,1,1)+(-8/24)</f>
        <v>42791.042905092596</v>
      </c>
      <c r="U618">
        <f>INT(T618-S618)</f>
        <v>30</v>
      </c>
    </row>
    <row r="619" spans="1:21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>ROUND((E619/D619)*100,0)</f>
        <v>3</v>
      </c>
      <c r="P619">
        <f>IF(L619&gt;0,ROUND(E619/L619,0),0)</f>
        <v>20</v>
      </c>
      <c r="Q619" t="s">
        <v>8319</v>
      </c>
      <c r="R619" t="s">
        <v>8320</v>
      </c>
      <c r="S619" s="8">
        <f>(((J619/60)/60)/24)+DATE(1970,1,1)+(-8/24)</f>
        <v>42087.009756944441</v>
      </c>
      <c r="T619" s="8">
        <f>(((I619/60)/60)/24)+DATE(1970,1,1)+(-8/24)</f>
        <v>42132.009756944441</v>
      </c>
      <c r="U619">
        <f>INT(T619-S619)</f>
        <v>45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>ROUND((E620/D620)*100,0)</f>
        <v>0</v>
      </c>
      <c r="P620">
        <f>IF(L620&gt;0,ROUND(E620/L620,0),0)</f>
        <v>0</v>
      </c>
      <c r="Q620" t="s">
        <v>8319</v>
      </c>
      <c r="R620" t="s">
        <v>8320</v>
      </c>
      <c r="S620" s="8">
        <f>(((J620/60)/60)/24)+DATE(1970,1,1)+(-8/24)</f>
        <v>42317.47688657407</v>
      </c>
      <c r="T620" s="8">
        <f>(((I620/60)/60)/24)+DATE(1970,1,1)+(-8/24)</f>
        <v>42347.47688657407</v>
      </c>
      <c r="U620">
        <f>INT(T620-S620)</f>
        <v>30</v>
      </c>
    </row>
    <row r="621" spans="1:21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>ROUND((E621/D621)*100,0)</f>
        <v>0</v>
      </c>
      <c r="P621">
        <f>IF(L621&gt;0,ROUND(E621/L621,0),0)</f>
        <v>1</v>
      </c>
      <c r="Q621" t="s">
        <v>8319</v>
      </c>
      <c r="R621" t="s">
        <v>8320</v>
      </c>
      <c r="S621" s="8">
        <f>(((J621/60)/60)/24)+DATE(1970,1,1)+(-8/24)</f>
        <v>41908.317013888889</v>
      </c>
      <c r="T621" s="8">
        <f>(((I621/60)/60)/24)+DATE(1970,1,1)+(-8/24)</f>
        <v>41968.358680555553</v>
      </c>
      <c r="U621">
        <f>INT(T621-S621)</f>
        <v>60</v>
      </c>
    </row>
    <row r="622" spans="1:21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>ROUND((E622/D622)*100,0)</f>
        <v>1</v>
      </c>
      <c r="P622">
        <f>IF(L622&gt;0,ROUND(E622/L622,0),0)</f>
        <v>300</v>
      </c>
      <c r="Q622" t="s">
        <v>8319</v>
      </c>
      <c r="R622" t="s">
        <v>8320</v>
      </c>
      <c r="S622" s="8">
        <f>(((J622/60)/60)/24)+DATE(1970,1,1)+(-8/24)</f>
        <v>41831.383541666662</v>
      </c>
      <c r="T622" s="8">
        <f>(((I622/60)/60)/24)+DATE(1970,1,1)+(-8/24)</f>
        <v>41876.383541666662</v>
      </c>
      <c r="U622">
        <f>INT(T622-S622)</f>
        <v>45</v>
      </c>
    </row>
    <row r="623" spans="1:21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>ROUND((E623/D623)*100,0)</f>
        <v>1</v>
      </c>
      <c r="P623">
        <f>IF(L623&gt;0,ROUND(E623/L623,0),0)</f>
        <v>87</v>
      </c>
      <c r="Q623" t="s">
        <v>8319</v>
      </c>
      <c r="R623" t="s">
        <v>8320</v>
      </c>
      <c r="S623" s="8">
        <f>(((J623/60)/60)/24)+DATE(1970,1,1)+(-8/24)</f>
        <v>42528.654363425921</v>
      </c>
      <c r="T623" s="8">
        <f>(((I623/60)/60)/24)+DATE(1970,1,1)+(-8/24)</f>
        <v>42558.654363425921</v>
      </c>
      <c r="U623">
        <f>INT(T623-S623)</f>
        <v>30</v>
      </c>
    </row>
    <row r="624" spans="1:21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>ROUND((E624/D624)*100,0)</f>
        <v>6</v>
      </c>
      <c r="P624">
        <f>IF(L624&gt;0,ROUND(E624/L624,0),0)</f>
        <v>38</v>
      </c>
      <c r="Q624" t="s">
        <v>8319</v>
      </c>
      <c r="R624" t="s">
        <v>8320</v>
      </c>
      <c r="S624" s="8">
        <f>(((J624/60)/60)/24)+DATE(1970,1,1)+(-8/24)</f>
        <v>42532.441412037035</v>
      </c>
      <c r="T624" s="8">
        <f>(((I624/60)/60)/24)+DATE(1970,1,1)+(-8/24)</f>
        <v>42552.441412037035</v>
      </c>
      <c r="U624">
        <f>INT(T624-S624)</f>
        <v>20</v>
      </c>
    </row>
    <row r="625" spans="1:21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>ROUND((E625/D625)*100,0)</f>
        <v>0</v>
      </c>
      <c r="P625">
        <f>IF(L625&gt;0,ROUND(E625/L625,0),0)</f>
        <v>0</v>
      </c>
      <c r="Q625" t="s">
        <v>8319</v>
      </c>
      <c r="R625" t="s">
        <v>8320</v>
      </c>
      <c r="S625" s="8">
        <f>(((J625/60)/60)/24)+DATE(1970,1,1)+(-8/24)</f>
        <v>42121.675891203697</v>
      </c>
      <c r="T625" s="8">
        <f>(((I625/60)/60)/24)+DATE(1970,1,1)+(-8/24)</f>
        <v>42151.675891203697</v>
      </c>
      <c r="U625">
        <f>INT(T625-S625)</f>
        <v>30</v>
      </c>
    </row>
    <row r="626" spans="1:21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>ROUND((E626/D626)*100,0)</f>
        <v>0</v>
      </c>
      <c r="P626">
        <f>IF(L626&gt;0,ROUND(E626/L626,0),0)</f>
        <v>0</v>
      </c>
      <c r="Q626" t="s">
        <v>8319</v>
      </c>
      <c r="R626" t="s">
        <v>8320</v>
      </c>
      <c r="S626" s="8">
        <f>(((J626/60)/60)/24)+DATE(1970,1,1)+(-8/24)</f>
        <v>42108.65556712963</v>
      </c>
      <c r="T626" s="8">
        <f>(((I626/60)/60)/24)+DATE(1970,1,1)+(-8/24)</f>
        <v>42138.65556712963</v>
      </c>
      <c r="U626">
        <f>INT(T626-S626)</f>
        <v>30</v>
      </c>
    </row>
    <row r="627" spans="1:21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>ROUND((E627/D627)*100,0)</f>
        <v>0</v>
      </c>
      <c r="P627">
        <f>IF(L627&gt;0,ROUND(E627/L627,0),0)</f>
        <v>0</v>
      </c>
      <c r="Q627" t="s">
        <v>8319</v>
      </c>
      <c r="R627" t="s">
        <v>8320</v>
      </c>
      <c r="S627" s="8">
        <f>(((J627/60)/60)/24)+DATE(1970,1,1)+(-8/24)</f>
        <v>42790.562233796292</v>
      </c>
      <c r="T627" s="8">
        <f>(((I627/60)/60)/24)+DATE(1970,1,1)+(-8/24)</f>
        <v>42820.520567129628</v>
      </c>
      <c r="U627">
        <f>INT(T627-S627)</f>
        <v>29</v>
      </c>
    </row>
    <row r="628" spans="1:21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>ROUND((E628/D628)*100,0)</f>
        <v>17</v>
      </c>
      <c r="P628">
        <f>IF(L628&gt;0,ROUND(E628/L628,0),0)</f>
        <v>111</v>
      </c>
      <c r="Q628" t="s">
        <v>8319</v>
      </c>
      <c r="R628" t="s">
        <v>8320</v>
      </c>
      <c r="S628" s="8">
        <f>(((J628/60)/60)/24)+DATE(1970,1,1)+(-8/24)</f>
        <v>42198.226145833331</v>
      </c>
      <c r="T628" s="8">
        <f>(((I628/60)/60)/24)+DATE(1970,1,1)+(-8/24)</f>
        <v>42231.223611111105</v>
      </c>
      <c r="U628">
        <f>INT(T628-S628)</f>
        <v>32</v>
      </c>
    </row>
    <row r="629" spans="1:21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>ROUND((E629/D629)*100,0)</f>
        <v>0</v>
      </c>
      <c r="P629">
        <f>IF(L629&gt;0,ROUND(E629/L629,0),0)</f>
        <v>90</v>
      </c>
      <c r="Q629" t="s">
        <v>8319</v>
      </c>
      <c r="R629" t="s">
        <v>8320</v>
      </c>
      <c r="S629" s="8">
        <f>(((J629/60)/60)/24)+DATE(1970,1,1)+(-8/24)</f>
        <v>42383.973506944443</v>
      </c>
      <c r="T629" s="8">
        <f>(((I629/60)/60)/24)+DATE(1970,1,1)+(-8/24)</f>
        <v>42443.624999999993</v>
      </c>
      <c r="U629">
        <f>INT(T629-S629)</f>
        <v>59</v>
      </c>
    </row>
    <row r="630" spans="1:21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>ROUND((E630/D630)*100,0)</f>
        <v>0</v>
      </c>
      <c r="P630">
        <f>IF(L630&gt;0,ROUND(E630/L630,0),0)</f>
        <v>0</v>
      </c>
      <c r="Q630" t="s">
        <v>8319</v>
      </c>
      <c r="R630" t="s">
        <v>8320</v>
      </c>
      <c r="S630" s="8">
        <f>(((J630/60)/60)/24)+DATE(1970,1,1)+(-8/24)</f>
        <v>41803.359456018516</v>
      </c>
      <c r="T630" s="8">
        <f>(((I630/60)/60)/24)+DATE(1970,1,1)+(-8/24)</f>
        <v>41833.359456018516</v>
      </c>
      <c r="U630">
        <f>INT(T630-S630)</f>
        <v>30</v>
      </c>
    </row>
    <row r="631" spans="1:21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>ROUND((E631/D631)*100,0)</f>
        <v>0</v>
      </c>
      <c r="P631">
        <f>IF(L631&gt;0,ROUND(E631/L631,0),0)</f>
        <v>117</v>
      </c>
      <c r="Q631" t="s">
        <v>8319</v>
      </c>
      <c r="R631" t="s">
        <v>8320</v>
      </c>
      <c r="S631" s="8">
        <f>(((J631/60)/60)/24)+DATE(1970,1,1)+(-8/24)</f>
        <v>42474.304490740738</v>
      </c>
      <c r="T631" s="8">
        <f>(((I631/60)/60)/24)+DATE(1970,1,1)+(-8/24)</f>
        <v>42504.304490740738</v>
      </c>
      <c r="U631">
        <f>INT(T631-S631)</f>
        <v>30</v>
      </c>
    </row>
    <row r="632" spans="1:21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>ROUND((E632/D632)*100,0)</f>
        <v>0</v>
      </c>
      <c r="P632">
        <f>IF(L632&gt;0,ROUND(E632/L632,0),0)</f>
        <v>10</v>
      </c>
      <c r="Q632" t="s">
        <v>8319</v>
      </c>
      <c r="R632" t="s">
        <v>8320</v>
      </c>
      <c r="S632" s="8">
        <f>(((J632/60)/60)/24)+DATE(1970,1,1)+(-8/24)</f>
        <v>42223.286122685182</v>
      </c>
      <c r="T632" s="8">
        <f>(((I632/60)/60)/24)+DATE(1970,1,1)+(-8/24)</f>
        <v>42252.881944444445</v>
      </c>
      <c r="U632">
        <f>INT(T632-S632)</f>
        <v>29</v>
      </c>
    </row>
    <row r="633" spans="1:21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>ROUND((E633/D633)*100,0)</f>
        <v>1</v>
      </c>
      <c r="P633">
        <f>IF(L633&gt;0,ROUND(E633/L633,0),0)</f>
        <v>77</v>
      </c>
      <c r="Q633" t="s">
        <v>8319</v>
      </c>
      <c r="R633" t="s">
        <v>8320</v>
      </c>
      <c r="S633" s="8">
        <f>(((J633/60)/60)/24)+DATE(1970,1,1)+(-8/24)</f>
        <v>42489.438993055555</v>
      </c>
      <c r="T633" s="8">
        <f>(((I633/60)/60)/24)+DATE(1970,1,1)+(-8/24)</f>
        <v>42518.438993055555</v>
      </c>
      <c r="U633">
        <f>INT(T633-S633)</f>
        <v>29</v>
      </c>
    </row>
    <row r="634" spans="1:21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>ROUND((E634/D634)*100,0)</f>
        <v>0</v>
      </c>
      <c r="P634">
        <f>IF(L634&gt;0,ROUND(E634/L634,0),0)</f>
        <v>0</v>
      </c>
      <c r="Q634" t="s">
        <v>8319</v>
      </c>
      <c r="R634" t="s">
        <v>8320</v>
      </c>
      <c r="S634" s="8">
        <f>(((J634/60)/60)/24)+DATE(1970,1,1)+(-8/24)</f>
        <v>42303.325983796291</v>
      </c>
      <c r="T634" s="8">
        <f>(((I634/60)/60)/24)+DATE(1970,1,1)+(-8/24)</f>
        <v>42333.367650462962</v>
      </c>
      <c r="U634">
        <f>INT(T634-S634)</f>
        <v>30</v>
      </c>
    </row>
    <row r="635" spans="1:21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>ROUND((E635/D635)*100,0)</f>
        <v>12</v>
      </c>
      <c r="P635">
        <f>IF(L635&gt;0,ROUND(E635/L635,0),0)</f>
        <v>50</v>
      </c>
      <c r="Q635" t="s">
        <v>8319</v>
      </c>
      <c r="R635" t="s">
        <v>8320</v>
      </c>
      <c r="S635" s="8">
        <f>(((J635/60)/60)/24)+DATE(1970,1,1)+(-8/24)</f>
        <v>42506.965995370374</v>
      </c>
      <c r="T635" s="8">
        <f>(((I635/60)/60)/24)+DATE(1970,1,1)+(-8/24)</f>
        <v>42538.624999999993</v>
      </c>
      <c r="U635">
        <f>INT(T635-S635)</f>
        <v>31</v>
      </c>
    </row>
    <row r="636" spans="1:21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>ROUND((E636/D636)*100,0)</f>
        <v>0</v>
      </c>
      <c r="P636">
        <f>IF(L636&gt;0,ROUND(E636/L636,0),0)</f>
        <v>1</v>
      </c>
      <c r="Q636" t="s">
        <v>8319</v>
      </c>
      <c r="R636" t="s">
        <v>8320</v>
      </c>
      <c r="S636" s="8">
        <f>(((J636/60)/60)/24)+DATE(1970,1,1)+(-8/24)</f>
        <v>42031.595243055555</v>
      </c>
      <c r="T636" s="8">
        <f>(((I636/60)/60)/24)+DATE(1970,1,1)+(-8/24)</f>
        <v>42061.595243055555</v>
      </c>
      <c r="U636">
        <f>INT(T636-S636)</f>
        <v>30</v>
      </c>
    </row>
    <row r="637" spans="1:21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>ROUND((E637/D637)*100,0)</f>
        <v>0</v>
      </c>
      <c r="P637">
        <f>IF(L637&gt;0,ROUND(E637/L637,0),0)</f>
        <v>2</v>
      </c>
      <c r="Q637" t="s">
        <v>8319</v>
      </c>
      <c r="R637" t="s">
        <v>8320</v>
      </c>
      <c r="S637" s="8">
        <f>(((J637/60)/60)/24)+DATE(1970,1,1)+(-8/24)</f>
        <v>42075.758819444447</v>
      </c>
      <c r="T637" s="8">
        <f>(((I637/60)/60)/24)+DATE(1970,1,1)+(-8/24)</f>
        <v>42105.758819444447</v>
      </c>
      <c r="U637">
        <f>INT(T637-S637)</f>
        <v>30</v>
      </c>
    </row>
    <row r="638" spans="1:21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>ROUND((E638/D638)*100,0)</f>
        <v>0</v>
      </c>
      <c r="P638">
        <f>IF(L638&gt;0,ROUND(E638/L638,0),0)</f>
        <v>4</v>
      </c>
      <c r="Q638" t="s">
        <v>8319</v>
      </c>
      <c r="R638" t="s">
        <v>8320</v>
      </c>
      <c r="S638" s="8">
        <f>(((J638/60)/60)/24)+DATE(1970,1,1)+(-8/24)</f>
        <v>42131.122106481482</v>
      </c>
      <c r="T638" s="8">
        <f>(((I638/60)/60)/24)+DATE(1970,1,1)+(-8/24)</f>
        <v>42161.115972222215</v>
      </c>
      <c r="U638">
        <f>INT(T638-S638)</f>
        <v>29</v>
      </c>
    </row>
    <row r="639" spans="1:21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>ROUND((E639/D639)*100,0)</f>
        <v>0</v>
      </c>
      <c r="P639">
        <f>IF(L639&gt;0,ROUND(E639/L639,0),0)</f>
        <v>0</v>
      </c>
      <c r="Q639" t="s">
        <v>8319</v>
      </c>
      <c r="R639" t="s">
        <v>8320</v>
      </c>
      <c r="S639" s="8">
        <f>(((J639/60)/60)/24)+DATE(1970,1,1)+(-8/24)</f>
        <v>42762.62868055555</v>
      </c>
      <c r="T639" s="8">
        <f>(((I639/60)/60)/24)+DATE(1970,1,1)+(-8/24)</f>
        <v>42791.62777777778</v>
      </c>
      <c r="U639">
        <f>INT(T639-S639)</f>
        <v>28</v>
      </c>
    </row>
    <row r="640" spans="1:2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>ROUND((E640/D640)*100,0)</f>
        <v>0</v>
      </c>
      <c r="P640">
        <f>IF(L640&gt;0,ROUND(E640/L640,0),0)</f>
        <v>3</v>
      </c>
      <c r="Q640" t="s">
        <v>8319</v>
      </c>
      <c r="R640" t="s">
        <v>8320</v>
      </c>
      <c r="S640" s="8">
        <f>(((J640/60)/60)/24)+DATE(1970,1,1)+(-8/24)</f>
        <v>42759.259976851848</v>
      </c>
      <c r="T640" s="8">
        <f>(((I640/60)/60)/24)+DATE(1970,1,1)+(-8/24)</f>
        <v>42819.218310185184</v>
      </c>
      <c r="U640">
        <f>INT(T640-S640)</f>
        <v>59</v>
      </c>
    </row>
    <row r="641" spans="1:21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>ROUND((E641/D641)*100,0)</f>
        <v>0</v>
      </c>
      <c r="P641">
        <f>IF(L641&gt;0,ROUND(E641/L641,0),0)</f>
        <v>1</v>
      </c>
      <c r="Q641" t="s">
        <v>8319</v>
      </c>
      <c r="R641" t="s">
        <v>8320</v>
      </c>
      <c r="S641" s="8">
        <f>(((J641/60)/60)/24)+DATE(1970,1,1)+(-8/24)</f>
        <v>41865.249942129631</v>
      </c>
      <c r="T641" s="8">
        <f>(((I641/60)/60)/24)+DATE(1970,1,1)+(-8/24)</f>
        <v>41925.249942129631</v>
      </c>
      <c r="U641">
        <f>INT(T641-S641)</f>
        <v>60</v>
      </c>
    </row>
    <row r="642" spans="1:21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>ROUND((E642/D642)*100,0)</f>
        <v>144</v>
      </c>
      <c r="P642">
        <f>IF(L642&gt;0,ROUND(E642/L642,0),0)</f>
        <v>51</v>
      </c>
      <c r="Q642" t="s">
        <v>8319</v>
      </c>
      <c r="R642" t="s">
        <v>8321</v>
      </c>
      <c r="S642" s="8">
        <f>(((J642/60)/60)/24)+DATE(1970,1,1)+(-8/24)</f>
        <v>42683.08697916667</v>
      </c>
      <c r="T642" s="8">
        <f>(((I642/60)/60)/24)+DATE(1970,1,1)+(-8/24)</f>
        <v>42698.624999999993</v>
      </c>
      <c r="U642">
        <f>INT(T642-S642)</f>
        <v>15</v>
      </c>
    </row>
    <row r="643" spans="1:21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>ROUND((E643/D643)*100,0)</f>
        <v>119</v>
      </c>
      <c r="P643">
        <f>IF(L643&gt;0,ROUND(E643/L643,0),0)</f>
        <v>151</v>
      </c>
      <c r="Q643" t="s">
        <v>8319</v>
      </c>
      <c r="R643" t="s">
        <v>8321</v>
      </c>
      <c r="S643" s="8">
        <f>(((J643/60)/60)/24)+DATE(1970,1,1)+(-8/24)</f>
        <v>42199.236666666664</v>
      </c>
      <c r="T643" s="8">
        <f>(((I643/60)/60)/24)+DATE(1970,1,1)+(-8/24)</f>
        <v>42229.236666666664</v>
      </c>
      <c r="U643">
        <f>INT(T643-S643)</f>
        <v>30</v>
      </c>
    </row>
    <row r="644" spans="1:21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>ROUND((E644/D644)*100,0)</f>
        <v>1460</v>
      </c>
      <c r="P644">
        <f>IF(L644&gt;0,ROUND(E644/L644,0),0)</f>
        <v>134</v>
      </c>
      <c r="Q644" t="s">
        <v>8319</v>
      </c>
      <c r="R644" t="s">
        <v>8321</v>
      </c>
      <c r="S644" s="8">
        <f>(((J644/60)/60)/24)+DATE(1970,1,1)+(-8/24)</f>
        <v>42199.317986111106</v>
      </c>
      <c r="T644" s="8">
        <f>(((I644/60)/60)/24)+DATE(1970,1,1)+(-8/24)</f>
        <v>42235.317986111106</v>
      </c>
      <c r="U644">
        <f>INT(T644-S644)</f>
        <v>36</v>
      </c>
    </row>
    <row r="645" spans="1:21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>ROUND((E645/D645)*100,0)</f>
        <v>106</v>
      </c>
      <c r="P645">
        <f>IF(L645&gt;0,ROUND(E645/L645,0),0)</f>
        <v>174</v>
      </c>
      <c r="Q645" t="s">
        <v>8319</v>
      </c>
      <c r="R645" t="s">
        <v>8321</v>
      </c>
      <c r="S645" s="8">
        <f>(((J645/60)/60)/24)+DATE(1970,1,1)+(-8/24)</f>
        <v>42100.30873842592</v>
      </c>
      <c r="T645" s="8">
        <f>(((I645/60)/60)/24)+DATE(1970,1,1)+(-8/24)</f>
        <v>42155.30873842592</v>
      </c>
      <c r="U645">
        <f>INT(T645-S645)</f>
        <v>55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>ROUND((E646/D646)*100,0)</f>
        <v>300</v>
      </c>
      <c r="P646">
        <f>IF(L646&gt;0,ROUND(E646/L646,0),0)</f>
        <v>73</v>
      </c>
      <c r="Q646" t="s">
        <v>8319</v>
      </c>
      <c r="R646" t="s">
        <v>8321</v>
      </c>
      <c r="S646" s="8">
        <f>(((J646/60)/60)/24)+DATE(1970,1,1)+(-8/24)</f>
        <v>41898.332627314812</v>
      </c>
      <c r="T646" s="8">
        <f>(((I646/60)/60)/24)+DATE(1970,1,1)+(-8/24)</f>
        <v>41940.708333333328</v>
      </c>
      <c r="U646">
        <f>INT(T646-S646)</f>
        <v>42</v>
      </c>
    </row>
    <row r="647" spans="1:21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>ROUND((E647/D647)*100,0)</f>
        <v>279</v>
      </c>
      <c r="P647">
        <f>IF(L647&gt;0,ROUND(E647/L647,0),0)</f>
        <v>24</v>
      </c>
      <c r="Q647" t="s">
        <v>8319</v>
      </c>
      <c r="R647" t="s">
        <v>8321</v>
      </c>
      <c r="S647" s="8">
        <f>(((J647/60)/60)/24)+DATE(1970,1,1)+(-8/24)</f>
        <v>42563.692986111106</v>
      </c>
      <c r="T647" s="8">
        <f>(((I647/60)/60)/24)+DATE(1970,1,1)+(-8/24)</f>
        <v>42593.692986111106</v>
      </c>
      <c r="U647">
        <f>INT(T647-S647)</f>
        <v>30</v>
      </c>
    </row>
    <row r="648" spans="1:21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>ROUND((E648/D648)*100,0)</f>
        <v>132</v>
      </c>
      <c r="P648">
        <f>IF(L648&gt;0,ROUND(E648/L648,0),0)</f>
        <v>39</v>
      </c>
      <c r="Q648" t="s">
        <v>8319</v>
      </c>
      <c r="R648" t="s">
        <v>8321</v>
      </c>
      <c r="S648" s="8">
        <f>(((J648/60)/60)/24)+DATE(1970,1,1)+(-8/24)</f>
        <v>41832.519293981481</v>
      </c>
      <c r="T648" s="8">
        <f>(((I648/60)/60)/24)+DATE(1970,1,1)+(-8/24)</f>
        <v>41862.519293981481</v>
      </c>
      <c r="U648">
        <f>INT(T648-S648)</f>
        <v>30</v>
      </c>
    </row>
    <row r="649" spans="1:21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>ROUND((E649/D649)*100,0)</f>
        <v>107</v>
      </c>
      <c r="P649">
        <f>IF(L649&gt;0,ROUND(E649/L649,0),0)</f>
        <v>126</v>
      </c>
      <c r="Q649" t="s">
        <v>8319</v>
      </c>
      <c r="R649" t="s">
        <v>8321</v>
      </c>
      <c r="S649" s="8">
        <f>(((J649/60)/60)/24)+DATE(1970,1,1)+(-8/24)</f>
        <v>42416.434594907405</v>
      </c>
      <c r="T649" s="8">
        <f>(((I649/60)/60)/24)+DATE(1970,1,1)+(-8/24)</f>
        <v>42446.392928240741</v>
      </c>
      <c r="U649">
        <f>INT(T649-S649)</f>
        <v>29</v>
      </c>
    </row>
    <row r="650" spans="1:21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>ROUND((E650/D650)*100,0)</f>
        <v>127</v>
      </c>
      <c r="P650">
        <f>IF(L650&gt;0,ROUND(E650/L650,0),0)</f>
        <v>1644</v>
      </c>
      <c r="Q650" t="s">
        <v>8319</v>
      </c>
      <c r="R650" t="s">
        <v>8321</v>
      </c>
      <c r="S650" s="8">
        <f>(((J650/60)/60)/24)+DATE(1970,1,1)+(-8/24)</f>
        <v>41891.360046296293</v>
      </c>
      <c r="T650" s="8">
        <f>(((I650/60)/60)/24)+DATE(1970,1,1)+(-8/24)</f>
        <v>41926.360046296293</v>
      </c>
      <c r="U650">
        <f>INT(T650-S650)</f>
        <v>35</v>
      </c>
    </row>
    <row r="651" spans="1:21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>ROUND((E651/D651)*100,0)</f>
        <v>140</v>
      </c>
      <c r="P651">
        <f>IF(L651&gt;0,ROUND(E651/L651,0),0)</f>
        <v>43</v>
      </c>
      <c r="Q651" t="s">
        <v>8319</v>
      </c>
      <c r="R651" t="s">
        <v>8321</v>
      </c>
      <c r="S651" s="8">
        <f>(((J651/60)/60)/24)+DATE(1970,1,1)+(-8/24)</f>
        <v>41877.578854166662</v>
      </c>
      <c r="T651" s="8">
        <f>(((I651/60)/60)/24)+DATE(1970,1,1)+(-8/24)</f>
        <v>41898.578854166662</v>
      </c>
      <c r="U651">
        <f>INT(T651-S651)</f>
        <v>21</v>
      </c>
    </row>
    <row r="652" spans="1:21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>ROUND((E652/D652)*100,0)</f>
        <v>112</v>
      </c>
      <c r="P652">
        <f>IF(L652&gt;0,ROUND(E652/L652,0),0)</f>
        <v>35</v>
      </c>
      <c r="Q652" t="s">
        <v>8319</v>
      </c>
      <c r="R652" t="s">
        <v>8321</v>
      </c>
      <c r="S652" s="8">
        <f>(((J652/60)/60)/24)+DATE(1970,1,1)+(-8/24)</f>
        <v>41931.703518518516</v>
      </c>
      <c r="T652" s="8">
        <f>(((I652/60)/60)/24)+DATE(1970,1,1)+(-8/24)</f>
        <v>41991.745185185187</v>
      </c>
      <c r="U652">
        <f>INT(T652-S652)</f>
        <v>60</v>
      </c>
    </row>
    <row r="653" spans="1:21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>ROUND((E653/D653)*100,0)</f>
        <v>101</v>
      </c>
      <c r="P653">
        <f>IF(L653&gt;0,ROUND(E653/L653,0),0)</f>
        <v>239</v>
      </c>
      <c r="Q653" t="s">
        <v>8319</v>
      </c>
      <c r="R653" t="s">
        <v>8321</v>
      </c>
      <c r="S653" s="8">
        <f>(((J653/60)/60)/24)+DATE(1970,1,1)+(-8/24)</f>
        <v>41955.684155092589</v>
      </c>
      <c r="T653" s="8">
        <f>(((I653/60)/60)/24)+DATE(1970,1,1)+(-8/24)</f>
        <v>41985.684155092589</v>
      </c>
      <c r="U653">
        <f>INT(T653-S653)</f>
        <v>30</v>
      </c>
    </row>
    <row r="654" spans="1:21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>ROUND((E654/D654)*100,0)</f>
        <v>100</v>
      </c>
      <c r="P654">
        <f>IF(L654&gt;0,ROUND(E654/L654,0),0)</f>
        <v>108</v>
      </c>
      <c r="Q654" t="s">
        <v>8319</v>
      </c>
      <c r="R654" t="s">
        <v>8321</v>
      </c>
      <c r="S654" s="8">
        <f>(((J654/60)/60)/24)+DATE(1970,1,1)+(-8/24)</f>
        <v>42675.357060185182</v>
      </c>
      <c r="T654" s="8">
        <f>(((I654/60)/60)/24)+DATE(1970,1,1)+(-8/24)</f>
        <v>42705.398726851847</v>
      </c>
      <c r="U654">
        <f>INT(T654-S654)</f>
        <v>30</v>
      </c>
    </row>
    <row r="655" spans="1:21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>ROUND((E655/D655)*100,0)</f>
        <v>141</v>
      </c>
      <c r="P655">
        <f>IF(L655&gt;0,ROUND(E655/L655,0),0)</f>
        <v>96</v>
      </c>
      <c r="Q655" t="s">
        <v>8319</v>
      </c>
      <c r="R655" t="s">
        <v>8321</v>
      </c>
      <c r="S655" s="8">
        <f>(((J655/60)/60)/24)+DATE(1970,1,1)+(-8/24)</f>
        <v>42199.285185185181</v>
      </c>
      <c r="T655" s="8">
        <f>(((I655/60)/60)/24)+DATE(1970,1,1)+(-8/24)</f>
        <v>42236.285185185181</v>
      </c>
      <c r="U655">
        <f>INT(T655-S655)</f>
        <v>37</v>
      </c>
    </row>
    <row r="656" spans="1:21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>ROUND((E656/D656)*100,0)</f>
        <v>267</v>
      </c>
      <c r="P656">
        <f>IF(L656&gt;0,ROUND(E656/L656,0),0)</f>
        <v>32</v>
      </c>
      <c r="Q656" t="s">
        <v>8319</v>
      </c>
      <c r="R656" t="s">
        <v>8321</v>
      </c>
      <c r="S656" s="8">
        <f>(((J656/60)/60)/24)+DATE(1970,1,1)+(-8/24)</f>
        <v>42163.623993055553</v>
      </c>
      <c r="T656" s="8">
        <f>(((I656/60)/60)/24)+DATE(1970,1,1)+(-8/24)</f>
        <v>42193.623993055553</v>
      </c>
      <c r="U656">
        <f>INT(T656-S656)</f>
        <v>30</v>
      </c>
    </row>
    <row r="657" spans="1:21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>ROUND((E657/D657)*100,0)</f>
        <v>147</v>
      </c>
      <c r="P657">
        <f>IF(L657&gt;0,ROUND(E657/L657,0),0)</f>
        <v>43</v>
      </c>
      <c r="Q657" t="s">
        <v>8319</v>
      </c>
      <c r="R657" t="s">
        <v>8321</v>
      </c>
      <c r="S657" s="8">
        <f>(((J657/60)/60)/24)+DATE(1970,1,1)+(-8/24)</f>
        <v>42045.623981481483</v>
      </c>
      <c r="T657" s="8">
        <f>(((I657/60)/60)/24)+DATE(1970,1,1)+(-8/24)</f>
        <v>42075.582314814812</v>
      </c>
      <c r="U657">
        <f>INT(T657-S657)</f>
        <v>29</v>
      </c>
    </row>
    <row r="658" spans="1:21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>ROUND((E658/D658)*100,0)</f>
        <v>214</v>
      </c>
      <c r="P658">
        <f>IF(L658&gt;0,ROUND(E658/L658,0),0)</f>
        <v>123</v>
      </c>
      <c r="Q658" t="s">
        <v>8319</v>
      </c>
      <c r="R658" t="s">
        <v>8321</v>
      </c>
      <c r="S658" s="8">
        <f>(((J658/60)/60)/24)+DATE(1970,1,1)+(-8/24)</f>
        <v>42417.471284722218</v>
      </c>
      <c r="T658" s="8">
        <f>(((I658/60)/60)/24)+DATE(1970,1,1)+(-8/24)</f>
        <v>42477.429618055547</v>
      </c>
      <c r="U658">
        <f>INT(T658-S658)</f>
        <v>59</v>
      </c>
    </row>
    <row r="659" spans="1:21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>ROUND((E659/D659)*100,0)</f>
        <v>126</v>
      </c>
      <c r="P659">
        <f>IF(L659&gt;0,ROUND(E659/L659,0),0)</f>
        <v>190</v>
      </c>
      <c r="Q659" t="s">
        <v>8319</v>
      </c>
      <c r="R659" t="s">
        <v>8321</v>
      </c>
      <c r="S659" s="8">
        <f>(((J659/60)/60)/24)+DATE(1970,1,1)+(-8/24)</f>
        <v>42331.512407407405</v>
      </c>
      <c r="T659" s="8">
        <f>(((I659/60)/60)/24)+DATE(1970,1,1)+(-8/24)</f>
        <v>42361.512407407405</v>
      </c>
      <c r="U659">
        <f>INT(T659-S659)</f>
        <v>30</v>
      </c>
    </row>
    <row r="660" spans="1:21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>ROUND((E660/D660)*100,0)</f>
        <v>104</v>
      </c>
      <c r="P660">
        <f>IF(L660&gt;0,ROUND(E660/L660,0),0)</f>
        <v>109</v>
      </c>
      <c r="Q660" t="s">
        <v>8319</v>
      </c>
      <c r="R660" t="s">
        <v>8321</v>
      </c>
      <c r="S660" s="8">
        <f>(((J660/60)/60)/24)+DATE(1970,1,1)+(-8/24)</f>
        <v>42178.827418981477</v>
      </c>
      <c r="T660" s="8">
        <f>(((I660/60)/60)/24)+DATE(1970,1,1)+(-8/24)</f>
        <v>42211.416666666664</v>
      </c>
      <c r="U660">
        <f>INT(T660-S660)</f>
        <v>32</v>
      </c>
    </row>
    <row r="661" spans="1:21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>ROUND((E661/D661)*100,0)</f>
        <v>101</v>
      </c>
      <c r="P661">
        <f>IF(L661&gt;0,ROUND(E661/L661,0),0)</f>
        <v>144</v>
      </c>
      <c r="Q661" t="s">
        <v>8319</v>
      </c>
      <c r="R661" t="s">
        <v>8321</v>
      </c>
      <c r="S661" s="8">
        <f>(((J661/60)/60)/24)+DATE(1970,1,1)+(-8/24)</f>
        <v>42209.260358796295</v>
      </c>
      <c r="T661" s="8">
        <f>(((I661/60)/60)/24)+DATE(1970,1,1)+(-8/24)</f>
        <v>42239.260358796295</v>
      </c>
      <c r="U661">
        <f>INT(T661-S661)</f>
        <v>30</v>
      </c>
    </row>
    <row r="662" spans="1:21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>ROUND((E662/D662)*100,0)</f>
        <v>3</v>
      </c>
      <c r="P662">
        <f>IF(L662&gt;0,ROUND(E662/L662,0),0)</f>
        <v>85</v>
      </c>
      <c r="Q662" t="s">
        <v>8319</v>
      </c>
      <c r="R662" t="s">
        <v>8321</v>
      </c>
      <c r="S662" s="8">
        <f>(((J662/60)/60)/24)+DATE(1970,1,1)+(-8/24)</f>
        <v>41922.408321759256</v>
      </c>
      <c r="T662" s="8">
        <f>(((I662/60)/60)/24)+DATE(1970,1,1)+(-8/24)</f>
        <v>41952.449988425928</v>
      </c>
      <c r="U662">
        <f>INT(T662-S662)</f>
        <v>30</v>
      </c>
    </row>
    <row r="663" spans="1:21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>ROUND((E663/D663)*100,0)</f>
        <v>1</v>
      </c>
      <c r="P663">
        <f>IF(L663&gt;0,ROUND(E663/L663,0),0)</f>
        <v>11</v>
      </c>
      <c r="Q663" t="s">
        <v>8319</v>
      </c>
      <c r="R663" t="s">
        <v>8321</v>
      </c>
      <c r="S663" s="8">
        <f>(((J663/60)/60)/24)+DATE(1970,1,1)+(-8/24)</f>
        <v>42636.312025462961</v>
      </c>
      <c r="T663" s="8">
        <f>(((I663/60)/60)/24)+DATE(1970,1,1)+(-8/24)</f>
        <v>42666.312025462961</v>
      </c>
      <c r="U663">
        <f>INT(T663-S663)</f>
        <v>30</v>
      </c>
    </row>
    <row r="664" spans="1:21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>ROUND((E664/D664)*100,0)</f>
        <v>0</v>
      </c>
      <c r="P664">
        <f>IF(L664&gt;0,ROUND(E664/L664,0),0)</f>
        <v>39</v>
      </c>
      <c r="Q664" t="s">
        <v>8319</v>
      </c>
      <c r="R664" t="s">
        <v>8321</v>
      </c>
      <c r="S664" s="8">
        <f>(((J664/60)/60)/24)+DATE(1970,1,1)+(-8/24)</f>
        <v>41990.104710648149</v>
      </c>
      <c r="T664" s="8">
        <f>(((I664/60)/60)/24)+DATE(1970,1,1)+(-8/24)</f>
        <v>42020.104710648149</v>
      </c>
      <c r="U664">
        <f>INT(T664-S664)</f>
        <v>30</v>
      </c>
    </row>
    <row r="665" spans="1:21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>ROUND((E665/D665)*100,0)</f>
        <v>0</v>
      </c>
      <c r="P665">
        <f>IF(L665&gt;0,ROUND(E665/L665,0),0)</f>
        <v>100</v>
      </c>
      <c r="Q665" t="s">
        <v>8319</v>
      </c>
      <c r="R665" t="s">
        <v>8321</v>
      </c>
      <c r="S665" s="8">
        <f>(((J665/60)/60)/24)+DATE(1970,1,1)+(-8/24)</f>
        <v>42173.509907407402</v>
      </c>
      <c r="T665" s="8">
        <f>(((I665/60)/60)/24)+DATE(1970,1,1)+(-8/24)</f>
        <v>42203.509907407402</v>
      </c>
      <c r="U665">
        <f>INT(T665-S665)</f>
        <v>30</v>
      </c>
    </row>
    <row r="666" spans="1:21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>ROUND((E666/D666)*100,0)</f>
        <v>8</v>
      </c>
      <c r="P666">
        <f>IF(L666&gt;0,ROUND(E666/L666,0),0)</f>
        <v>31</v>
      </c>
      <c r="Q666" t="s">
        <v>8319</v>
      </c>
      <c r="R666" t="s">
        <v>8321</v>
      </c>
      <c r="S666" s="8">
        <f>(((J666/60)/60)/24)+DATE(1970,1,1)+(-8/24)</f>
        <v>42077.333043981482</v>
      </c>
      <c r="T666" s="8">
        <f>(((I666/60)/60)/24)+DATE(1970,1,1)+(-8/24)</f>
        <v>42107.333043981482</v>
      </c>
      <c r="U666">
        <f>INT(T666-S666)</f>
        <v>30</v>
      </c>
    </row>
    <row r="667" spans="1:21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>ROUND((E667/D667)*100,0)</f>
        <v>19</v>
      </c>
      <c r="P667">
        <f>IF(L667&gt;0,ROUND(E667/L667,0),0)</f>
        <v>155</v>
      </c>
      <c r="Q667" t="s">
        <v>8319</v>
      </c>
      <c r="R667" t="s">
        <v>8321</v>
      </c>
      <c r="S667" s="8">
        <f>(((J667/60)/60)/24)+DATE(1970,1,1)+(-8/24)</f>
        <v>42688.378020833326</v>
      </c>
      <c r="T667" s="8">
        <f>(((I667/60)/60)/24)+DATE(1970,1,1)+(-8/24)</f>
        <v>42748.378020833326</v>
      </c>
      <c r="U667">
        <f>INT(T667-S667)</f>
        <v>60</v>
      </c>
    </row>
    <row r="668" spans="1:21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>ROUND((E668/D668)*100,0)</f>
        <v>0</v>
      </c>
      <c r="P668">
        <f>IF(L668&gt;0,ROUND(E668/L668,0),0)</f>
        <v>2</v>
      </c>
      <c r="Q668" t="s">
        <v>8319</v>
      </c>
      <c r="R668" t="s">
        <v>8321</v>
      </c>
      <c r="S668" s="8">
        <f>(((J668/60)/60)/24)+DATE(1970,1,1)+(-8/24)</f>
        <v>41838.498819444445</v>
      </c>
      <c r="T668" s="8">
        <f>(((I668/60)/60)/24)+DATE(1970,1,1)+(-8/24)</f>
        <v>41868.498819444445</v>
      </c>
      <c r="U668">
        <f>INT(T668-S668)</f>
        <v>30</v>
      </c>
    </row>
    <row r="669" spans="1:21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>ROUND((E669/D669)*100,0)</f>
        <v>10</v>
      </c>
      <c r="P669">
        <f>IF(L669&gt;0,ROUND(E669/L669,0),0)</f>
        <v>179</v>
      </c>
      <c r="Q669" t="s">
        <v>8319</v>
      </c>
      <c r="R669" t="s">
        <v>8321</v>
      </c>
      <c r="S669" s="8">
        <f>(((J669/60)/60)/24)+DATE(1970,1,1)+(-8/24)</f>
        <v>42632.040081018517</v>
      </c>
      <c r="T669" s="8">
        <f>(((I669/60)/60)/24)+DATE(1970,1,1)+(-8/24)</f>
        <v>42672.040081018517</v>
      </c>
      <c r="U669">
        <f>INT(T669-S669)</f>
        <v>40</v>
      </c>
    </row>
    <row r="670" spans="1:21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>ROUND((E670/D670)*100,0)</f>
        <v>5</v>
      </c>
      <c r="P670">
        <f>IF(L670&gt;0,ROUND(E670/L670,0),0)</f>
        <v>27</v>
      </c>
      <c r="Q670" t="s">
        <v>8319</v>
      </c>
      <c r="R670" t="s">
        <v>8321</v>
      </c>
      <c r="S670" s="8">
        <f>(((J670/60)/60)/24)+DATE(1970,1,1)+(-8/24)</f>
        <v>42090.497939814813</v>
      </c>
      <c r="T670" s="8">
        <f>(((I670/60)/60)/24)+DATE(1970,1,1)+(-8/24)</f>
        <v>42135.497939814813</v>
      </c>
      <c r="U670">
        <f>INT(T670-S670)</f>
        <v>45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>ROUND((E671/D671)*100,0)</f>
        <v>22</v>
      </c>
      <c r="P671">
        <f>IF(L671&gt;0,ROUND(E671/L671,0),0)</f>
        <v>1536</v>
      </c>
      <c r="Q671" t="s">
        <v>8319</v>
      </c>
      <c r="R671" t="s">
        <v>8321</v>
      </c>
      <c r="S671" s="8">
        <f>(((J671/60)/60)/24)+DATE(1970,1,1)+(-8/24)</f>
        <v>42527.292337962957</v>
      </c>
      <c r="T671" s="8">
        <f>(((I671/60)/60)/24)+DATE(1970,1,1)+(-8/24)</f>
        <v>42557.292337962957</v>
      </c>
      <c r="U671">
        <f>INT(T671-S671)</f>
        <v>30</v>
      </c>
    </row>
    <row r="672" spans="1:21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>ROUND((E672/D672)*100,0)</f>
        <v>29</v>
      </c>
      <c r="P672">
        <f>IF(L672&gt;0,ROUND(E672/L672,0),0)</f>
        <v>85</v>
      </c>
      <c r="Q672" t="s">
        <v>8319</v>
      </c>
      <c r="R672" t="s">
        <v>8321</v>
      </c>
      <c r="S672" s="8">
        <f>(((J672/60)/60)/24)+DATE(1970,1,1)+(-8/24)</f>
        <v>42506.376388888886</v>
      </c>
      <c r="T672" s="8">
        <f>(((I672/60)/60)/24)+DATE(1970,1,1)+(-8/24)</f>
        <v>42540.006944444445</v>
      </c>
      <c r="U672">
        <f>INT(T672-S672)</f>
        <v>33</v>
      </c>
    </row>
    <row r="673" spans="1:21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>ROUND((E673/D673)*100,0)</f>
        <v>39</v>
      </c>
      <c r="P673">
        <f>IF(L673&gt;0,ROUND(E673/L673,0),0)</f>
        <v>789</v>
      </c>
      <c r="Q673" t="s">
        <v>8319</v>
      </c>
      <c r="R673" t="s">
        <v>8321</v>
      </c>
      <c r="S673" s="8">
        <f>(((J673/60)/60)/24)+DATE(1970,1,1)+(-8/24)</f>
        <v>41984.359398148146</v>
      </c>
      <c r="T673" s="8">
        <f>(((I673/60)/60)/24)+DATE(1970,1,1)+(-8/24)</f>
        <v>42017.833333333336</v>
      </c>
      <c r="U673">
        <f>INT(T673-S673)</f>
        <v>33</v>
      </c>
    </row>
    <row r="674" spans="1:21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>ROUND((E674/D674)*100,0)</f>
        <v>22</v>
      </c>
      <c r="P674">
        <f>IF(L674&gt;0,ROUND(E674/L674,0),0)</f>
        <v>50</v>
      </c>
      <c r="Q674" t="s">
        <v>8319</v>
      </c>
      <c r="R674" t="s">
        <v>8321</v>
      </c>
      <c r="S674" s="8">
        <f>(((J674/60)/60)/24)+DATE(1970,1,1)+(-8/24)</f>
        <v>41973.886157407404</v>
      </c>
      <c r="T674" s="8">
        <f>(((I674/60)/60)/24)+DATE(1970,1,1)+(-8/24)</f>
        <v>42004.874305555553</v>
      </c>
      <c r="U674">
        <f>INT(T674-S674)</f>
        <v>30</v>
      </c>
    </row>
    <row r="675" spans="1:21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>ROUND((E675/D675)*100,0)</f>
        <v>0</v>
      </c>
      <c r="P675">
        <f>IF(L675&gt;0,ROUND(E675/L675,0),0)</f>
        <v>68</v>
      </c>
      <c r="Q675" t="s">
        <v>8319</v>
      </c>
      <c r="R675" t="s">
        <v>8321</v>
      </c>
      <c r="S675" s="8">
        <f>(((J675/60)/60)/24)+DATE(1970,1,1)+(-8/24)</f>
        <v>41838.5071412037</v>
      </c>
      <c r="T675" s="8">
        <f>(((I675/60)/60)/24)+DATE(1970,1,1)+(-8/24)</f>
        <v>41883.5071412037</v>
      </c>
      <c r="U675">
        <f>INT(T675-S675)</f>
        <v>45</v>
      </c>
    </row>
    <row r="676" spans="1:21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>ROUND((E676/D676)*100,0)</f>
        <v>0</v>
      </c>
      <c r="P676">
        <f>IF(L676&gt;0,ROUND(E676/L676,0),0)</f>
        <v>8</v>
      </c>
      <c r="Q676" t="s">
        <v>8319</v>
      </c>
      <c r="R676" t="s">
        <v>8321</v>
      </c>
      <c r="S676" s="8">
        <f>(((J676/60)/60)/24)+DATE(1970,1,1)+(-8/24)</f>
        <v>41802.782719907402</v>
      </c>
      <c r="T676" s="8">
        <f>(((I676/60)/60)/24)+DATE(1970,1,1)+(-8/24)</f>
        <v>41862.782719907402</v>
      </c>
      <c r="U676">
        <f>INT(T676-S676)</f>
        <v>60</v>
      </c>
    </row>
    <row r="677" spans="1:21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>ROUND((E677/D677)*100,0)</f>
        <v>15</v>
      </c>
      <c r="P677">
        <f>IF(L677&gt;0,ROUND(E677/L677,0),0)</f>
        <v>34</v>
      </c>
      <c r="Q677" t="s">
        <v>8319</v>
      </c>
      <c r="R677" t="s">
        <v>8321</v>
      </c>
      <c r="S677" s="8">
        <f>(((J677/60)/60)/24)+DATE(1970,1,1)+(-8/24)</f>
        <v>41975.597268518519</v>
      </c>
      <c r="T677" s="8">
        <f>(((I677/60)/60)/24)+DATE(1970,1,1)+(-8/24)</f>
        <v>42004.957638888889</v>
      </c>
      <c r="U677">
        <f>INT(T677-S677)</f>
        <v>29</v>
      </c>
    </row>
    <row r="678" spans="1:21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>ROUND((E678/D678)*100,0)</f>
        <v>1</v>
      </c>
      <c r="P678">
        <f>IF(L678&gt;0,ROUND(E678/L678,0),0)</f>
        <v>61</v>
      </c>
      <c r="Q678" t="s">
        <v>8319</v>
      </c>
      <c r="R678" t="s">
        <v>8321</v>
      </c>
      <c r="S678" s="8">
        <f>(((J678/60)/60)/24)+DATE(1970,1,1)+(-8/24)</f>
        <v>42012.434965277782</v>
      </c>
      <c r="T678" s="8">
        <f>(((I678/60)/60)/24)+DATE(1970,1,1)+(-8/24)</f>
        <v>42042.434965277782</v>
      </c>
      <c r="U678">
        <f>INT(T678-S678)</f>
        <v>30</v>
      </c>
    </row>
    <row r="679" spans="1:21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>ROUND((E679/D679)*100,0)</f>
        <v>26</v>
      </c>
      <c r="P679">
        <f>IF(L679&gt;0,ROUND(E679/L679,0),0)</f>
        <v>133</v>
      </c>
      <c r="Q679" t="s">
        <v>8319</v>
      </c>
      <c r="R679" t="s">
        <v>8321</v>
      </c>
      <c r="S679" s="8">
        <f>(((J679/60)/60)/24)+DATE(1970,1,1)+(-8/24)</f>
        <v>42504.070543981477</v>
      </c>
      <c r="T679" s="8">
        <f>(((I679/60)/60)/24)+DATE(1970,1,1)+(-8/24)</f>
        <v>42549.070543981477</v>
      </c>
      <c r="U679">
        <f>INT(T679-S679)</f>
        <v>45</v>
      </c>
    </row>
    <row r="680" spans="1:21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>ROUND((E680/D680)*100,0)</f>
        <v>4</v>
      </c>
      <c r="P680">
        <f>IF(L680&gt;0,ROUND(E680/L680,0),0)</f>
        <v>65</v>
      </c>
      <c r="Q680" t="s">
        <v>8319</v>
      </c>
      <c r="R680" t="s">
        <v>8321</v>
      </c>
      <c r="S680" s="8">
        <f>(((J680/60)/60)/24)+DATE(1970,1,1)+(-8/24)</f>
        <v>42481.043263888881</v>
      </c>
      <c r="T680" s="8">
        <f>(((I680/60)/60)/24)+DATE(1970,1,1)+(-8/24)</f>
        <v>42511.043263888881</v>
      </c>
      <c r="U680">
        <f>INT(T680-S680)</f>
        <v>30</v>
      </c>
    </row>
    <row r="681" spans="1:21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>ROUND((E681/D681)*100,0)</f>
        <v>15</v>
      </c>
      <c r="P681">
        <f>IF(L681&gt;0,ROUND(E681/L681,0),0)</f>
        <v>94</v>
      </c>
      <c r="Q681" t="s">
        <v>8319</v>
      </c>
      <c r="R681" t="s">
        <v>8321</v>
      </c>
      <c r="S681" s="8">
        <f>(((J681/60)/60)/24)+DATE(1970,1,1)+(-8/24)</f>
        <v>42556.362372685187</v>
      </c>
      <c r="T681" s="8">
        <f>(((I681/60)/60)/24)+DATE(1970,1,1)+(-8/24)</f>
        <v>42616.362372685187</v>
      </c>
      <c r="U681">
        <f>INT(T681-S681)</f>
        <v>60</v>
      </c>
    </row>
    <row r="682" spans="1:21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>ROUND((E682/D682)*100,0)</f>
        <v>26</v>
      </c>
      <c r="P682">
        <f>IF(L682&gt;0,ROUND(E682/L682,0),0)</f>
        <v>151</v>
      </c>
      <c r="Q682" t="s">
        <v>8319</v>
      </c>
      <c r="R682" t="s">
        <v>8321</v>
      </c>
      <c r="S682" s="8">
        <f>(((J682/60)/60)/24)+DATE(1970,1,1)+(-8/24)</f>
        <v>41864.168182870366</v>
      </c>
      <c r="T682" s="8">
        <f>(((I682/60)/60)/24)+DATE(1970,1,1)+(-8/24)</f>
        <v>41899.168182870366</v>
      </c>
      <c r="U682">
        <f>INT(T682-S682)</f>
        <v>35</v>
      </c>
    </row>
    <row r="683" spans="1:21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>ROUND((E683/D683)*100,0)</f>
        <v>0</v>
      </c>
      <c r="P683">
        <f>IF(L683&gt;0,ROUND(E683/L683,0),0)</f>
        <v>1</v>
      </c>
      <c r="Q683" t="s">
        <v>8319</v>
      </c>
      <c r="R683" t="s">
        <v>8321</v>
      </c>
      <c r="S683" s="8">
        <f>(((J683/60)/60)/24)+DATE(1970,1,1)+(-8/24)</f>
        <v>42639.472268518519</v>
      </c>
      <c r="T683" s="8">
        <f>(((I683/60)/60)/24)+DATE(1970,1,1)+(-8/24)</f>
        <v>42669.472268518519</v>
      </c>
      <c r="U683">
        <f>INT(T683-S683)</f>
        <v>30</v>
      </c>
    </row>
    <row r="684" spans="1:21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>ROUND((E684/D684)*100,0)</f>
        <v>0</v>
      </c>
      <c r="P684">
        <f>IF(L684&gt;0,ROUND(E684/L684,0),0)</f>
        <v>13</v>
      </c>
      <c r="Q684" t="s">
        <v>8319</v>
      </c>
      <c r="R684" t="s">
        <v>8321</v>
      </c>
      <c r="S684" s="8">
        <f>(((J684/60)/60)/24)+DATE(1970,1,1)+(-8/24)</f>
        <v>42778.431967592587</v>
      </c>
      <c r="T684" s="8">
        <f>(((I684/60)/60)/24)+DATE(1970,1,1)+(-8/24)</f>
        <v>42808.39030092593</v>
      </c>
      <c r="U684">
        <f>INT(T684-S684)</f>
        <v>29</v>
      </c>
    </row>
    <row r="685" spans="1:21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>ROUND((E685/D685)*100,0)</f>
        <v>1</v>
      </c>
      <c r="P685">
        <f>IF(L685&gt;0,ROUND(E685/L685,0),0)</f>
        <v>99</v>
      </c>
      <c r="Q685" t="s">
        <v>8319</v>
      </c>
      <c r="R685" t="s">
        <v>8321</v>
      </c>
      <c r="S685" s="8">
        <f>(((J685/60)/60)/24)+DATE(1970,1,1)+(-8/24)</f>
        <v>42634.566712962966</v>
      </c>
      <c r="T685" s="8">
        <f>(((I685/60)/60)/24)+DATE(1970,1,1)+(-8/24)</f>
        <v>42674.566712962966</v>
      </c>
      <c r="U685">
        <f>INT(T685-S685)</f>
        <v>40</v>
      </c>
    </row>
    <row r="686" spans="1:21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>ROUND((E686/D686)*100,0)</f>
        <v>7</v>
      </c>
      <c r="P686">
        <f>IF(L686&gt;0,ROUND(E686/L686,0),0)</f>
        <v>177</v>
      </c>
      <c r="Q686" t="s">
        <v>8319</v>
      </c>
      <c r="R686" t="s">
        <v>8321</v>
      </c>
      <c r="S686" s="8">
        <f>(((J686/60)/60)/24)+DATE(1970,1,1)+(-8/24)</f>
        <v>41809.13994212963</v>
      </c>
      <c r="T686" s="8">
        <f>(((I686/60)/60)/24)+DATE(1970,1,1)+(-8/24)</f>
        <v>41844.791666666664</v>
      </c>
      <c r="U686">
        <f>INT(T686-S686)</f>
        <v>35</v>
      </c>
    </row>
    <row r="687" spans="1:21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>ROUND((E687/D687)*100,0)</f>
        <v>28</v>
      </c>
      <c r="P687">
        <f>IF(L687&gt;0,ROUND(E687/L687,0),0)</f>
        <v>55</v>
      </c>
      <c r="Q687" t="s">
        <v>8319</v>
      </c>
      <c r="R687" t="s">
        <v>8321</v>
      </c>
      <c r="S687" s="8">
        <f>(((J687/60)/60)/24)+DATE(1970,1,1)+(-8/24)</f>
        <v>41971.533240740733</v>
      </c>
      <c r="T687" s="8">
        <f>(((I687/60)/60)/24)+DATE(1970,1,1)+(-8/24)</f>
        <v>42016.533240740733</v>
      </c>
      <c r="U687">
        <f>INT(T687-S687)</f>
        <v>45</v>
      </c>
    </row>
    <row r="688" spans="1:21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>ROUND((E688/D688)*100,0)</f>
        <v>0</v>
      </c>
      <c r="P688">
        <f>IF(L688&gt;0,ROUND(E688/L688,0),0)</f>
        <v>0</v>
      </c>
      <c r="Q688" t="s">
        <v>8319</v>
      </c>
      <c r="R688" t="s">
        <v>8321</v>
      </c>
      <c r="S688" s="8">
        <f>(((J688/60)/60)/24)+DATE(1970,1,1)+(-8/24)</f>
        <v>42189.339930555558</v>
      </c>
      <c r="T688" s="8">
        <f>(((I688/60)/60)/24)+DATE(1970,1,1)+(-8/24)</f>
        <v>42219.339930555558</v>
      </c>
      <c r="U688">
        <f>INT(T688-S688)</f>
        <v>30</v>
      </c>
    </row>
    <row r="689" spans="1:21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>ROUND((E689/D689)*100,0)</f>
        <v>4</v>
      </c>
      <c r="P689">
        <f>IF(L689&gt;0,ROUND(E689/L689,0),0)</f>
        <v>592</v>
      </c>
      <c r="Q689" t="s">
        <v>8319</v>
      </c>
      <c r="R689" t="s">
        <v>8321</v>
      </c>
      <c r="S689" s="8">
        <f>(((J689/60)/60)/24)+DATE(1970,1,1)+(-8/24)</f>
        <v>42711.417280092595</v>
      </c>
      <c r="T689" s="8">
        <f>(((I689/60)/60)/24)+DATE(1970,1,1)+(-8/24)</f>
        <v>42771.417280092595</v>
      </c>
      <c r="U689">
        <f>INT(T689-S689)</f>
        <v>60</v>
      </c>
    </row>
    <row r="690" spans="1:21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>ROUND((E690/D690)*100,0)</f>
        <v>73</v>
      </c>
      <c r="P690">
        <f>IF(L690&gt;0,ROUND(E690/L690,0),0)</f>
        <v>406</v>
      </c>
      <c r="Q690" t="s">
        <v>8319</v>
      </c>
      <c r="R690" t="s">
        <v>8321</v>
      </c>
      <c r="S690" s="8">
        <f>(((J690/60)/60)/24)+DATE(1970,1,1)+(-8/24)</f>
        <v>42261.771446759252</v>
      </c>
      <c r="T690" s="8">
        <f>(((I690/60)/60)/24)+DATE(1970,1,1)+(-8/24)</f>
        <v>42291.771446759252</v>
      </c>
      <c r="U690">
        <f>INT(T690-S690)</f>
        <v>30</v>
      </c>
    </row>
    <row r="691" spans="1:21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>ROUND((E691/D691)*100,0)</f>
        <v>58</v>
      </c>
      <c r="P691">
        <f>IF(L691&gt;0,ROUND(E691/L691,0),0)</f>
        <v>343</v>
      </c>
      <c r="Q691" t="s">
        <v>8319</v>
      </c>
      <c r="R691" t="s">
        <v>8321</v>
      </c>
      <c r="S691" s="8">
        <f>(((J691/60)/60)/24)+DATE(1970,1,1)+(-8/24)</f>
        <v>42675.334456018514</v>
      </c>
      <c r="T691" s="8">
        <f>(((I691/60)/60)/24)+DATE(1970,1,1)+(-8/24)</f>
        <v>42711.874305555553</v>
      </c>
      <c r="U691">
        <f>INT(T691-S691)</f>
        <v>36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>ROUND((E692/D692)*100,0)</f>
        <v>12</v>
      </c>
      <c r="P692">
        <f>IF(L692&gt;0,ROUND(E692/L692,0),0)</f>
        <v>73</v>
      </c>
      <c r="Q692" t="s">
        <v>8319</v>
      </c>
      <c r="R692" t="s">
        <v>8321</v>
      </c>
      <c r="S692" s="8">
        <f>(((J692/60)/60)/24)+DATE(1970,1,1)+(-8/24)</f>
        <v>42579.301400462959</v>
      </c>
      <c r="T692" s="8">
        <f>(((I692/60)/60)/24)+DATE(1970,1,1)+(-8/24)</f>
        <v>42621.916666666664</v>
      </c>
      <c r="U692">
        <f>INT(T692-S692)</f>
        <v>42</v>
      </c>
    </row>
    <row r="693" spans="1:21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>ROUND((E693/D693)*100,0)</f>
        <v>1</v>
      </c>
      <c r="P693">
        <f>IF(L693&gt;0,ROUND(E693/L693,0),0)</f>
        <v>26</v>
      </c>
      <c r="Q693" t="s">
        <v>8319</v>
      </c>
      <c r="R693" t="s">
        <v>8321</v>
      </c>
      <c r="S693" s="8">
        <f>(((J693/60)/60)/24)+DATE(1970,1,1)+(-8/24)</f>
        <v>42157.694976851846</v>
      </c>
      <c r="T693" s="8">
        <f>(((I693/60)/60)/24)+DATE(1970,1,1)+(-8/24)</f>
        <v>42185.694976851846</v>
      </c>
      <c r="U693">
        <f>INT(T693-S693)</f>
        <v>28</v>
      </c>
    </row>
    <row r="694" spans="1:21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>ROUND((E694/D694)*100,0)</f>
        <v>7</v>
      </c>
      <c r="P694">
        <f>IF(L694&gt;0,ROUND(E694/L694,0),0)</f>
        <v>6</v>
      </c>
      <c r="Q694" t="s">
        <v>8319</v>
      </c>
      <c r="R694" t="s">
        <v>8321</v>
      </c>
      <c r="S694" s="8">
        <f>(((J694/60)/60)/24)+DATE(1970,1,1)+(-8/24)</f>
        <v>42696.042395833334</v>
      </c>
      <c r="T694" s="8">
        <f>(((I694/60)/60)/24)+DATE(1970,1,1)+(-8/24)</f>
        <v>42726.042395833334</v>
      </c>
      <c r="U694">
        <f>INT(T694-S694)</f>
        <v>30</v>
      </c>
    </row>
    <row r="695" spans="1:21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>ROUND((E695/D695)*100,0)</f>
        <v>35</v>
      </c>
      <c r="P695">
        <f>IF(L695&gt;0,ROUND(E695/L695,0),0)</f>
        <v>119</v>
      </c>
      <c r="Q695" t="s">
        <v>8319</v>
      </c>
      <c r="R695" t="s">
        <v>8321</v>
      </c>
      <c r="S695" s="8">
        <f>(((J695/60)/60)/24)+DATE(1970,1,1)+(-8/24)</f>
        <v>42094.474849537037</v>
      </c>
      <c r="T695" s="8">
        <f>(((I695/60)/60)/24)+DATE(1970,1,1)+(-8/24)</f>
        <v>42124.474849537037</v>
      </c>
      <c r="U695">
        <f>INT(T695-S695)</f>
        <v>30</v>
      </c>
    </row>
    <row r="696" spans="1:21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>ROUND((E696/D696)*100,0)</f>
        <v>0</v>
      </c>
      <c r="P696">
        <f>IF(L696&gt;0,ROUND(E696/L696,0),0)</f>
        <v>84</v>
      </c>
      <c r="Q696" t="s">
        <v>8319</v>
      </c>
      <c r="R696" t="s">
        <v>8321</v>
      </c>
      <c r="S696" s="8">
        <f>(((J696/60)/60)/24)+DATE(1970,1,1)+(-8/24)</f>
        <v>42737.330543981479</v>
      </c>
      <c r="T696" s="8">
        <f>(((I696/60)/60)/24)+DATE(1970,1,1)+(-8/24)</f>
        <v>42767.330543981479</v>
      </c>
      <c r="U696">
        <f>INT(T696-S696)</f>
        <v>30</v>
      </c>
    </row>
    <row r="697" spans="1:21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>ROUND((E697/D697)*100,0)</f>
        <v>1</v>
      </c>
      <c r="P697">
        <f>IF(L697&gt;0,ROUND(E697/L697,0),0)</f>
        <v>91</v>
      </c>
      <c r="Q697" t="s">
        <v>8319</v>
      </c>
      <c r="R697" t="s">
        <v>8321</v>
      </c>
      <c r="S697" s="8">
        <f>(((J697/60)/60)/24)+DATE(1970,1,1)+(-8/24)</f>
        <v>41913.187731481477</v>
      </c>
      <c r="T697" s="8">
        <f>(((I697/60)/60)/24)+DATE(1970,1,1)+(-8/24)</f>
        <v>41943.187731481477</v>
      </c>
      <c r="U697">
        <f>INT(T697-S697)</f>
        <v>30</v>
      </c>
    </row>
    <row r="698" spans="1:21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>ROUND((E698/D698)*100,0)</f>
        <v>0</v>
      </c>
      <c r="P698">
        <f>IF(L698&gt;0,ROUND(E698/L698,0),0)</f>
        <v>1</v>
      </c>
      <c r="Q698" t="s">
        <v>8319</v>
      </c>
      <c r="R698" t="s">
        <v>8321</v>
      </c>
      <c r="S698" s="8">
        <f>(((J698/60)/60)/24)+DATE(1970,1,1)+(-8/24)</f>
        <v>41815.593773148146</v>
      </c>
      <c r="T698" s="8">
        <f>(((I698/60)/60)/24)+DATE(1970,1,1)+(-8/24)</f>
        <v>41845.593773148146</v>
      </c>
      <c r="U698">
        <f>INT(T698-S698)</f>
        <v>30</v>
      </c>
    </row>
    <row r="699" spans="1:21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>ROUND((E699/D699)*100,0)</f>
        <v>46</v>
      </c>
      <c r="P699">
        <f>IF(L699&gt;0,ROUND(E699/L699,0),0)</f>
        <v>20</v>
      </c>
      <c r="Q699" t="s">
        <v>8319</v>
      </c>
      <c r="R699" t="s">
        <v>8321</v>
      </c>
      <c r="S699" s="8">
        <f>(((J699/60)/60)/24)+DATE(1970,1,1)+(-8/24)</f>
        <v>42388.189687500002</v>
      </c>
      <c r="T699" s="8">
        <f>(((I699/60)/60)/24)+DATE(1970,1,1)+(-8/24)</f>
        <v>42403.189687500002</v>
      </c>
      <c r="U699">
        <f>INT(T699-S699)</f>
        <v>15</v>
      </c>
    </row>
    <row r="700" spans="1:21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>ROUND((E700/D700)*100,0)</f>
        <v>15</v>
      </c>
      <c r="P700">
        <f>IF(L700&gt;0,ROUND(E700/L700,0),0)</f>
        <v>531</v>
      </c>
      <c r="Q700" t="s">
        <v>8319</v>
      </c>
      <c r="R700" t="s">
        <v>8321</v>
      </c>
      <c r="S700" s="8">
        <f>(((J700/60)/60)/24)+DATE(1970,1,1)+(-8/24)</f>
        <v>41866.59774305555</v>
      </c>
      <c r="T700" s="8">
        <f>(((I700/60)/60)/24)+DATE(1970,1,1)+(-8/24)</f>
        <v>41899.75</v>
      </c>
      <c r="U700">
        <f>INT(T700-S700)</f>
        <v>33</v>
      </c>
    </row>
    <row r="701" spans="1:21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>ROUND((E701/D701)*100,0)</f>
        <v>82</v>
      </c>
      <c r="P701">
        <f>IF(L701&gt;0,ROUND(E701/L701,0),0)</f>
        <v>120</v>
      </c>
      <c r="Q701" t="s">
        <v>8319</v>
      </c>
      <c r="R701" t="s">
        <v>8321</v>
      </c>
      <c r="S701" s="8">
        <f>(((J701/60)/60)/24)+DATE(1970,1,1)+(-8/24)</f>
        <v>41563.152175925927</v>
      </c>
      <c r="T701" s="8">
        <f>(((I701/60)/60)/24)+DATE(1970,1,1)+(-8/24)</f>
        <v>41600.333333333328</v>
      </c>
      <c r="U701">
        <f>INT(T701-S701)</f>
        <v>37</v>
      </c>
    </row>
    <row r="702" spans="1:21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>ROUND((E702/D702)*100,0)</f>
        <v>3</v>
      </c>
      <c r="P702">
        <f>IF(L702&gt;0,ROUND(E702/L702,0),0)</f>
        <v>13</v>
      </c>
      <c r="Q702" t="s">
        <v>8319</v>
      </c>
      <c r="R702" t="s">
        <v>8321</v>
      </c>
      <c r="S702" s="8">
        <f>(((J702/60)/60)/24)+DATE(1970,1,1)+(-8/24)</f>
        <v>42715.355104166665</v>
      </c>
      <c r="T702" s="8">
        <f>(((I702/60)/60)/24)+DATE(1970,1,1)+(-8/24)</f>
        <v>42745.355104166665</v>
      </c>
      <c r="U702">
        <f>INT(T702-S702)</f>
        <v>30</v>
      </c>
    </row>
    <row r="703" spans="1:21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>ROUND((E703/D703)*100,0)</f>
        <v>27</v>
      </c>
      <c r="P703">
        <f>IF(L703&gt;0,ROUND(E703/L703,0),0)</f>
        <v>291</v>
      </c>
      <c r="Q703" t="s">
        <v>8319</v>
      </c>
      <c r="R703" t="s">
        <v>8321</v>
      </c>
      <c r="S703" s="8">
        <f>(((J703/60)/60)/24)+DATE(1970,1,1)+(-8/24)</f>
        <v>41813.329629629625</v>
      </c>
      <c r="T703" s="8">
        <f>(((I703/60)/60)/24)+DATE(1970,1,1)+(-8/24)</f>
        <v>41843.329629629625</v>
      </c>
      <c r="U703">
        <f>INT(T703-S703)</f>
        <v>30</v>
      </c>
    </row>
    <row r="704" spans="1:21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>ROUND((E704/D704)*100,0)</f>
        <v>31</v>
      </c>
      <c r="P704">
        <f>IF(L704&gt;0,ROUND(E704/L704,0),0)</f>
        <v>125</v>
      </c>
      <c r="Q704" t="s">
        <v>8319</v>
      </c>
      <c r="R704" t="s">
        <v>8321</v>
      </c>
      <c r="S704" s="8">
        <f>(((J704/60)/60)/24)+DATE(1970,1,1)+(-8/24)</f>
        <v>42668.393368055556</v>
      </c>
      <c r="T704" s="8">
        <f>(((I704/60)/60)/24)+DATE(1970,1,1)+(-8/24)</f>
        <v>42698.435034722213</v>
      </c>
      <c r="U704">
        <f>INT(T704-S704)</f>
        <v>30</v>
      </c>
    </row>
    <row r="705" spans="1:21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>ROUND((E705/D705)*100,0)</f>
        <v>6</v>
      </c>
      <c r="P705">
        <f>IF(L705&gt;0,ROUND(E705/L705,0),0)</f>
        <v>120</v>
      </c>
      <c r="Q705" t="s">
        <v>8319</v>
      </c>
      <c r="R705" t="s">
        <v>8321</v>
      </c>
      <c r="S705" s="8">
        <f>(((J705/60)/60)/24)+DATE(1970,1,1)+(-8/24)</f>
        <v>42711.617465277777</v>
      </c>
      <c r="T705" s="8">
        <f>(((I705/60)/60)/24)+DATE(1970,1,1)+(-8/24)</f>
        <v>42766.647222222215</v>
      </c>
      <c r="U705">
        <f>INT(T705-S705)</f>
        <v>55</v>
      </c>
    </row>
    <row r="706" spans="1:21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>ROUND((E706/D706)*100,0)</f>
        <v>1</v>
      </c>
      <c r="P706">
        <f>IF(L706&gt;0,ROUND(E706/L706,0),0)</f>
        <v>120</v>
      </c>
      <c r="Q706" t="s">
        <v>8319</v>
      </c>
      <c r="R706" t="s">
        <v>8321</v>
      </c>
      <c r="S706" s="8">
        <f>(((J706/60)/60)/24)+DATE(1970,1,1)+(-8/24)</f>
        <v>42725.859583333331</v>
      </c>
      <c r="T706" s="8">
        <f>(((I706/60)/60)/24)+DATE(1970,1,1)+(-8/24)</f>
        <v>42785.859583333331</v>
      </c>
      <c r="U706">
        <f>INT(T706-S706)</f>
        <v>60</v>
      </c>
    </row>
    <row r="707" spans="1:21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>ROUND((E707/D707)*100,0)</f>
        <v>1</v>
      </c>
      <c r="P707">
        <f>IF(L707&gt;0,ROUND(E707/L707,0),0)</f>
        <v>195</v>
      </c>
      <c r="Q707" t="s">
        <v>8319</v>
      </c>
      <c r="R707" t="s">
        <v>8321</v>
      </c>
      <c r="S707" s="8">
        <f>(((J707/60)/60)/24)+DATE(1970,1,1)+(-8/24)</f>
        <v>42726.158310185179</v>
      </c>
      <c r="T707" s="8">
        <f>(((I707/60)/60)/24)+DATE(1970,1,1)+(-8/24)</f>
        <v>42756.158310185179</v>
      </c>
      <c r="U707">
        <f>INT(T707-S707)</f>
        <v>30</v>
      </c>
    </row>
    <row r="708" spans="1:21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>ROUND((E708/D708)*100,0)</f>
        <v>0</v>
      </c>
      <c r="P708">
        <f>IF(L708&gt;0,ROUND(E708/L708,0),0)</f>
        <v>0</v>
      </c>
      <c r="Q708" t="s">
        <v>8319</v>
      </c>
      <c r="R708" t="s">
        <v>8321</v>
      </c>
      <c r="S708" s="8">
        <f>(((J708/60)/60)/24)+DATE(1970,1,1)+(-8/24)</f>
        <v>42676.661840277775</v>
      </c>
      <c r="T708" s="8">
        <f>(((I708/60)/60)/24)+DATE(1970,1,1)+(-8/24)</f>
        <v>42718.443749999999</v>
      </c>
      <c r="U708">
        <f>INT(T708-S708)</f>
        <v>41</v>
      </c>
    </row>
    <row r="709" spans="1:21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>ROUND((E709/D709)*100,0)</f>
        <v>79</v>
      </c>
      <c r="P709">
        <f>IF(L709&gt;0,ROUND(E709/L709,0),0)</f>
        <v>118</v>
      </c>
      <c r="Q709" t="s">
        <v>8319</v>
      </c>
      <c r="R709" t="s">
        <v>8321</v>
      </c>
      <c r="S709" s="8">
        <f>(((J709/60)/60)/24)+DATE(1970,1,1)+(-8/24)</f>
        <v>42696.33017361111</v>
      </c>
      <c r="T709" s="8">
        <f>(((I709/60)/60)/24)+DATE(1970,1,1)+(-8/24)</f>
        <v>42736.33017361111</v>
      </c>
      <c r="U709">
        <f>INT(T709-S709)</f>
        <v>40</v>
      </c>
    </row>
    <row r="710" spans="1:21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>ROUND((E710/D710)*100,0)</f>
        <v>22</v>
      </c>
      <c r="P710">
        <f>IF(L710&gt;0,ROUND(E710/L710,0),0)</f>
        <v>24</v>
      </c>
      <c r="Q710" t="s">
        <v>8319</v>
      </c>
      <c r="R710" t="s">
        <v>8321</v>
      </c>
      <c r="S710" s="8">
        <f>(((J710/60)/60)/24)+DATE(1970,1,1)+(-8/24)</f>
        <v>41835.247685185182</v>
      </c>
      <c r="T710" s="8">
        <f>(((I710/60)/60)/24)+DATE(1970,1,1)+(-8/24)</f>
        <v>41895.247685185182</v>
      </c>
      <c r="U710">
        <f>INT(T710-S710)</f>
        <v>60</v>
      </c>
    </row>
    <row r="711" spans="1:21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>ROUND((E711/D711)*100,0)</f>
        <v>0</v>
      </c>
      <c r="P711">
        <f>IF(L711&gt;0,ROUND(E711/L711,0),0)</f>
        <v>31</v>
      </c>
      <c r="Q711" t="s">
        <v>8319</v>
      </c>
      <c r="R711" t="s">
        <v>8321</v>
      </c>
      <c r="S711" s="8">
        <f>(((J711/60)/60)/24)+DATE(1970,1,1)+(-8/24)</f>
        <v>41947.707858796297</v>
      </c>
      <c r="T711" s="8">
        <f>(((I711/60)/60)/24)+DATE(1970,1,1)+(-8/24)</f>
        <v>41977.707858796297</v>
      </c>
      <c r="U711">
        <f>INT(T711-S711)</f>
        <v>30</v>
      </c>
    </row>
    <row r="712" spans="1:21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>ROUND((E712/D712)*100,0)</f>
        <v>0</v>
      </c>
      <c r="P712">
        <f>IF(L712&gt;0,ROUND(E712/L712,0),0)</f>
        <v>0</v>
      </c>
      <c r="Q712" t="s">
        <v>8319</v>
      </c>
      <c r="R712" t="s">
        <v>8321</v>
      </c>
      <c r="S712" s="8">
        <f>(((J712/60)/60)/24)+DATE(1970,1,1)+(-8/24)</f>
        <v>41837.651643518519</v>
      </c>
      <c r="T712" s="8">
        <f>(((I712/60)/60)/24)+DATE(1970,1,1)+(-8/24)</f>
        <v>41870.697222222218</v>
      </c>
      <c r="U712">
        <f>INT(T712-S712)</f>
        <v>33</v>
      </c>
    </row>
    <row r="713" spans="1:21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>ROUND((E713/D713)*100,0)</f>
        <v>34</v>
      </c>
      <c r="P713">
        <f>IF(L713&gt;0,ROUND(E713/L713,0),0)</f>
        <v>100</v>
      </c>
      <c r="Q713" t="s">
        <v>8319</v>
      </c>
      <c r="R713" t="s">
        <v>8321</v>
      </c>
      <c r="S713" s="8">
        <f>(((J713/60)/60)/24)+DATE(1970,1,1)+(-8/24)</f>
        <v>42678.125787037039</v>
      </c>
      <c r="T713" s="8">
        <f>(((I713/60)/60)/24)+DATE(1970,1,1)+(-8/24)</f>
        <v>42718.167453703696</v>
      </c>
      <c r="U713">
        <f>INT(T713-S713)</f>
        <v>40</v>
      </c>
    </row>
    <row r="714" spans="1:21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>ROUND((E714/D714)*100,0)</f>
        <v>0</v>
      </c>
      <c r="P714">
        <f>IF(L714&gt;0,ROUND(E714/L714,0),0)</f>
        <v>26</v>
      </c>
      <c r="Q714" t="s">
        <v>8319</v>
      </c>
      <c r="R714" t="s">
        <v>8321</v>
      </c>
      <c r="S714" s="8">
        <f>(((J714/60)/60)/24)+DATE(1970,1,1)+(-8/24)</f>
        <v>42384.347592592596</v>
      </c>
      <c r="T714" s="8">
        <f>(((I714/60)/60)/24)+DATE(1970,1,1)+(-8/24)</f>
        <v>42414.347592592596</v>
      </c>
      <c r="U714">
        <f>INT(T714-S714)</f>
        <v>30</v>
      </c>
    </row>
    <row r="715" spans="1:21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>ROUND((E715/D715)*100,0)</f>
        <v>1</v>
      </c>
      <c r="P715">
        <f>IF(L715&gt;0,ROUND(E715/L715,0),0)</f>
        <v>199</v>
      </c>
      <c r="Q715" t="s">
        <v>8319</v>
      </c>
      <c r="R715" t="s">
        <v>8321</v>
      </c>
      <c r="S715" s="8">
        <f>(((J715/60)/60)/24)+DATE(1970,1,1)+(-8/24)</f>
        <v>42496.195972222216</v>
      </c>
      <c r="T715" s="8">
        <f>(((I715/60)/60)/24)+DATE(1970,1,1)+(-8/24)</f>
        <v>42526.195972222216</v>
      </c>
      <c r="U715">
        <f>INT(T715-S715)</f>
        <v>30</v>
      </c>
    </row>
    <row r="716" spans="1:21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>ROUND((E716/D716)*100,0)</f>
        <v>15</v>
      </c>
      <c r="P716">
        <f>IF(L716&gt;0,ROUND(E716/L716,0),0)</f>
        <v>80</v>
      </c>
      <c r="Q716" t="s">
        <v>8319</v>
      </c>
      <c r="R716" t="s">
        <v>8321</v>
      </c>
      <c r="S716" s="8">
        <f>(((J716/60)/60)/24)+DATE(1970,1,1)+(-8/24)</f>
        <v>42734.454652777778</v>
      </c>
      <c r="T716" s="8">
        <f>(((I716/60)/60)/24)+DATE(1970,1,1)+(-8/24)</f>
        <v>42794.454652777778</v>
      </c>
      <c r="U716">
        <f>INT(T716-S716)</f>
        <v>60</v>
      </c>
    </row>
    <row r="717" spans="1:21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>ROUND((E717/D717)*100,0)</f>
        <v>5</v>
      </c>
      <c r="P717">
        <f>IF(L717&gt;0,ROUND(E717/L717,0),0)</f>
        <v>116</v>
      </c>
      <c r="Q717" t="s">
        <v>8319</v>
      </c>
      <c r="R717" t="s">
        <v>8321</v>
      </c>
      <c r="S717" s="8">
        <f>(((J717/60)/60)/24)+DATE(1970,1,1)+(-8/24)</f>
        <v>42272.7574074074</v>
      </c>
      <c r="T717" s="8">
        <f>(((I717/60)/60)/24)+DATE(1970,1,1)+(-8/24)</f>
        <v>42312.799074074072</v>
      </c>
      <c r="U717">
        <f>INT(T717-S717)</f>
        <v>40</v>
      </c>
    </row>
    <row r="718" spans="1:21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>ROUND((E718/D718)*100,0)</f>
        <v>10</v>
      </c>
      <c r="P718">
        <f>IF(L718&gt;0,ROUND(E718/L718,0),0)</f>
        <v>45</v>
      </c>
      <c r="Q718" t="s">
        <v>8319</v>
      </c>
      <c r="R718" t="s">
        <v>8321</v>
      </c>
      <c r="S718" s="8">
        <f>(((J718/60)/60)/24)+DATE(1970,1,1)+(-8/24)</f>
        <v>41940.325312499997</v>
      </c>
      <c r="T718" s="8">
        <f>(((I718/60)/60)/24)+DATE(1970,1,1)+(-8/24)</f>
        <v>41973.666666666664</v>
      </c>
      <c r="U718">
        <f>INT(T718-S718)</f>
        <v>33</v>
      </c>
    </row>
    <row r="719" spans="1:21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>ROUND((E719/D719)*100,0)</f>
        <v>0</v>
      </c>
      <c r="P719">
        <f>IF(L719&gt;0,ROUND(E719/L719,0),0)</f>
        <v>76</v>
      </c>
      <c r="Q719" t="s">
        <v>8319</v>
      </c>
      <c r="R719" t="s">
        <v>8321</v>
      </c>
      <c r="S719" s="8">
        <f>(((J719/60)/60)/24)+DATE(1970,1,1)+(-8/24)</f>
        <v>41857.520856481482</v>
      </c>
      <c r="T719" s="8">
        <f>(((I719/60)/60)/24)+DATE(1970,1,1)+(-8/24)</f>
        <v>41887.520856481482</v>
      </c>
      <c r="U719">
        <f>INT(T719-S719)</f>
        <v>30</v>
      </c>
    </row>
    <row r="720" spans="1:21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>ROUND((E720/D720)*100,0)</f>
        <v>1</v>
      </c>
      <c r="P720">
        <f>IF(L720&gt;0,ROUND(E720/L720,0),0)</f>
        <v>23</v>
      </c>
      <c r="Q720" t="s">
        <v>8319</v>
      </c>
      <c r="R720" t="s">
        <v>8321</v>
      </c>
      <c r="S720" s="8">
        <f>(((J720/60)/60)/24)+DATE(1970,1,1)+(-8/24)</f>
        <v>42752.512118055551</v>
      </c>
      <c r="T720" s="8">
        <f>(((I720/60)/60)/24)+DATE(1970,1,1)+(-8/24)</f>
        <v>42783.915972222218</v>
      </c>
      <c r="U720">
        <f>INT(T720-S720)</f>
        <v>31</v>
      </c>
    </row>
    <row r="721" spans="1:21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>ROUND((E721/D721)*100,0)</f>
        <v>1</v>
      </c>
      <c r="P721">
        <f>IF(L721&gt;0,ROUND(E721/L721,0),0)</f>
        <v>19</v>
      </c>
      <c r="Q721" t="s">
        <v>8319</v>
      </c>
      <c r="R721" t="s">
        <v>8321</v>
      </c>
      <c r="S721" s="8">
        <f>(((J721/60)/60)/24)+DATE(1970,1,1)+(-8/24)</f>
        <v>42408.70689814815</v>
      </c>
      <c r="T721" s="8">
        <f>(((I721/60)/60)/24)+DATE(1970,1,1)+(-8/24)</f>
        <v>42422.70689814815</v>
      </c>
      <c r="U721">
        <f>INT(T721-S721)</f>
        <v>14</v>
      </c>
    </row>
    <row r="722" spans="1:21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>ROUND((E722/D722)*100,0)</f>
        <v>144</v>
      </c>
      <c r="P722">
        <f>IF(L722&gt;0,ROUND(E722/L722,0),0)</f>
        <v>67</v>
      </c>
      <c r="Q722" t="s">
        <v>8322</v>
      </c>
      <c r="R722" t="s">
        <v>8323</v>
      </c>
      <c r="S722" s="8">
        <f>(((J722/60)/60)/24)+DATE(1970,1,1)+(-8/24)</f>
        <v>40909.315868055557</v>
      </c>
      <c r="T722" s="8">
        <f>(((I722/60)/60)/24)+DATE(1970,1,1)+(-8/24)</f>
        <v>40937.315868055557</v>
      </c>
      <c r="U722">
        <f>INT(T722-S722)</f>
        <v>28</v>
      </c>
    </row>
    <row r="723" spans="1:21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>ROUND((E723/D723)*100,0)</f>
        <v>122</v>
      </c>
      <c r="P723">
        <f>IF(L723&gt;0,ROUND(E723/L723,0),0)</f>
        <v>84</v>
      </c>
      <c r="Q723" t="s">
        <v>8322</v>
      </c>
      <c r="R723" t="s">
        <v>8323</v>
      </c>
      <c r="S723" s="8">
        <f>(((J723/60)/60)/24)+DATE(1970,1,1)+(-8/24)</f>
        <v>41807.238506944443</v>
      </c>
      <c r="T723" s="8">
        <f>(((I723/60)/60)/24)+DATE(1970,1,1)+(-8/24)</f>
        <v>41852.238506944443</v>
      </c>
      <c r="U723">
        <f>INT(T723-S723)</f>
        <v>45</v>
      </c>
    </row>
    <row r="724" spans="1:21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>ROUND((E724/D724)*100,0)</f>
        <v>132</v>
      </c>
      <c r="P724">
        <f>IF(L724&gt;0,ROUND(E724/L724,0),0)</f>
        <v>216</v>
      </c>
      <c r="Q724" t="s">
        <v>8322</v>
      </c>
      <c r="R724" t="s">
        <v>8323</v>
      </c>
      <c r="S724" s="8">
        <f>(((J724/60)/60)/24)+DATE(1970,1,1)+(-8/24)</f>
        <v>40977.471967592588</v>
      </c>
      <c r="T724" s="8">
        <f>(((I724/60)/60)/24)+DATE(1970,1,1)+(-8/24)</f>
        <v>41007.430300925924</v>
      </c>
      <c r="U724">
        <f>INT(T724-S724)</f>
        <v>29</v>
      </c>
    </row>
    <row r="725" spans="1:21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>ROUND((E725/D725)*100,0)</f>
        <v>109</v>
      </c>
      <c r="P725">
        <f>IF(L725&gt;0,ROUND(E725/L725,0),0)</f>
        <v>55</v>
      </c>
      <c r="Q725" t="s">
        <v>8322</v>
      </c>
      <c r="R725" t="s">
        <v>8323</v>
      </c>
      <c r="S725" s="8">
        <f>(((J725/60)/60)/24)+DATE(1970,1,1)+(-8/24)</f>
        <v>42184.483206018522</v>
      </c>
      <c r="T725" s="8">
        <f>(((I725/60)/60)/24)+DATE(1970,1,1)+(-8/24)</f>
        <v>42214.832638888889</v>
      </c>
      <c r="U725">
        <f>INT(T725-S725)</f>
        <v>30</v>
      </c>
    </row>
    <row r="726" spans="1:21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>ROUND((E726/D726)*100,0)</f>
        <v>105</v>
      </c>
      <c r="P726">
        <f>IF(L726&gt;0,ROUND(E726/L726,0),0)</f>
        <v>52</v>
      </c>
      <c r="Q726" t="s">
        <v>8322</v>
      </c>
      <c r="R726" t="s">
        <v>8323</v>
      </c>
      <c r="S726" s="8">
        <f>(((J726/60)/60)/24)+DATE(1970,1,1)+(-8/24)</f>
        <v>40694.305127314808</v>
      </c>
      <c r="T726" s="8">
        <f>(((I726/60)/60)/24)+DATE(1970,1,1)+(-8/24)</f>
        <v>40724.305127314808</v>
      </c>
      <c r="U726">
        <f>INT(T726-S726)</f>
        <v>30</v>
      </c>
    </row>
    <row r="727" spans="1:21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>ROUND((E727/D727)*100,0)</f>
        <v>100</v>
      </c>
      <c r="P727">
        <f>IF(L727&gt;0,ROUND(E727/L727,0),0)</f>
        <v>143</v>
      </c>
      <c r="Q727" t="s">
        <v>8322</v>
      </c>
      <c r="R727" t="s">
        <v>8323</v>
      </c>
      <c r="S727" s="8">
        <f>(((J727/60)/60)/24)+DATE(1970,1,1)+(-8/24)</f>
        <v>42321.292962962958</v>
      </c>
      <c r="T727" s="8">
        <f>(((I727/60)/60)/24)+DATE(1970,1,1)+(-8/24)</f>
        <v>42351.292962962958</v>
      </c>
      <c r="U727">
        <f>INT(T727-S727)</f>
        <v>30</v>
      </c>
    </row>
    <row r="728" spans="1:21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>ROUND((E728/D728)*100,0)</f>
        <v>101</v>
      </c>
      <c r="P728">
        <f>IF(L728&gt;0,ROUND(E728/L728,0),0)</f>
        <v>72</v>
      </c>
      <c r="Q728" t="s">
        <v>8322</v>
      </c>
      <c r="R728" t="s">
        <v>8323</v>
      </c>
      <c r="S728" s="8">
        <f>(((J728/60)/60)/24)+DATE(1970,1,1)+(-8/24)</f>
        <v>41345.709340277775</v>
      </c>
      <c r="T728" s="8">
        <f>(((I728/60)/60)/24)+DATE(1970,1,1)+(-8/24)</f>
        <v>41375.709340277775</v>
      </c>
      <c r="U728">
        <f>INT(T728-S728)</f>
        <v>30</v>
      </c>
    </row>
    <row r="729" spans="1:21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>ROUND((E729/D729)*100,0)</f>
        <v>156</v>
      </c>
      <c r="P729">
        <f>IF(L729&gt;0,ROUND(E729/L729,0),0)</f>
        <v>37</v>
      </c>
      <c r="Q729" t="s">
        <v>8322</v>
      </c>
      <c r="R729" t="s">
        <v>8323</v>
      </c>
      <c r="S729" s="8">
        <f>(((J729/60)/60)/24)+DATE(1970,1,1)+(-8/24)</f>
        <v>41246.686909722215</v>
      </c>
      <c r="T729" s="8">
        <f>(((I729/60)/60)/24)+DATE(1970,1,1)+(-8/24)</f>
        <v>41288.555555555555</v>
      </c>
      <c r="U729">
        <f>INT(T729-S729)</f>
        <v>41</v>
      </c>
    </row>
    <row r="730" spans="1:21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>ROUND((E730/D730)*100,0)</f>
        <v>106</v>
      </c>
      <c r="P730">
        <f>IF(L730&gt;0,ROUND(E730/L730,0),0)</f>
        <v>61</v>
      </c>
      <c r="Q730" t="s">
        <v>8322</v>
      </c>
      <c r="R730" t="s">
        <v>8323</v>
      </c>
      <c r="S730" s="8">
        <f>(((J730/60)/60)/24)+DATE(1970,1,1)+(-8/24)</f>
        <v>40731.504131944443</v>
      </c>
      <c r="T730" s="8">
        <f>(((I730/60)/60)/24)+DATE(1970,1,1)+(-8/24)</f>
        <v>40776.504131944443</v>
      </c>
      <c r="U730">
        <f>INT(T730-S730)</f>
        <v>45</v>
      </c>
    </row>
    <row r="731" spans="1:21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>ROUND((E731/D731)*100,0)</f>
        <v>131</v>
      </c>
      <c r="P731">
        <f>IF(L731&gt;0,ROUND(E731/L731,0),0)</f>
        <v>44</v>
      </c>
      <c r="Q731" t="s">
        <v>8322</v>
      </c>
      <c r="R731" t="s">
        <v>8323</v>
      </c>
      <c r="S731" s="8">
        <f>(((J731/60)/60)/24)+DATE(1970,1,1)+(-8/24)</f>
        <v>41110.85255787037</v>
      </c>
      <c r="T731" s="8">
        <f>(((I731/60)/60)/24)+DATE(1970,1,1)+(-8/24)</f>
        <v>41170.85255787037</v>
      </c>
      <c r="U731">
        <f>INT(T731-S731)</f>
        <v>60</v>
      </c>
    </row>
    <row r="732" spans="1:21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>ROUND((E732/D732)*100,0)</f>
        <v>132</v>
      </c>
      <c r="P732">
        <f>IF(L732&gt;0,ROUND(E732/L732,0),0)</f>
        <v>100</v>
      </c>
      <c r="Q732" t="s">
        <v>8322</v>
      </c>
      <c r="R732" t="s">
        <v>8323</v>
      </c>
      <c r="S732" s="8">
        <f>(((J732/60)/60)/24)+DATE(1970,1,1)+(-8/24)</f>
        <v>40854.411932870367</v>
      </c>
      <c r="T732" s="8">
        <f>(((I732/60)/60)/24)+DATE(1970,1,1)+(-8/24)</f>
        <v>40884.411932870367</v>
      </c>
      <c r="U732">
        <f>INT(T732-S732)</f>
        <v>30</v>
      </c>
    </row>
    <row r="733" spans="1:21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>ROUND((E733/D733)*100,0)</f>
        <v>126</v>
      </c>
      <c r="P733">
        <f>IF(L733&gt;0,ROUND(E733/L733,0),0)</f>
        <v>89</v>
      </c>
      <c r="Q733" t="s">
        <v>8322</v>
      </c>
      <c r="R733" t="s">
        <v>8323</v>
      </c>
      <c r="S733" s="8">
        <f>(((J733/60)/60)/24)+DATE(1970,1,1)+(-8/24)</f>
        <v>40879.462349537032</v>
      </c>
      <c r="T733" s="8">
        <f>(((I733/60)/60)/24)+DATE(1970,1,1)+(-8/24)</f>
        <v>40929.916666666664</v>
      </c>
      <c r="U733">
        <f>INT(T733-S733)</f>
        <v>50</v>
      </c>
    </row>
    <row r="734" spans="1:21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>ROUND((E734/D734)*100,0)</f>
        <v>160</v>
      </c>
      <c r="P734">
        <f>IF(L734&gt;0,ROUND(E734/L734,0),0)</f>
        <v>5</v>
      </c>
      <c r="Q734" t="s">
        <v>8322</v>
      </c>
      <c r="R734" t="s">
        <v>8323</v>
      </c>
      <c r="S734" s="8">
        <f>(((J734/60)/60)/24)+DATE(1970,1,1)+(-8/24)</f>
        <v>41486.09098379629</v>
      </c>
      <c r="T734" s="8">
        <f>(((I734/60)/60)/24)+DATE(1970,1,1)+(-8/24)</f>
        <v>41546.09098379629</v>
      </c>
      <c r="U734">
        <f>INT(T734-S734)</f>
        <v>60</v>
      </c>
    </row>
    <row r="735" spans="1:21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>ROUND((E735/D735)*100,0)</f>
        <v>120</v>
      </c>
      <c r="P735">
        <f>IF(L735&gt;0,ROUND(E735/L735,0),0)</f>
        <v>18</v>
      </c>
      <c r="Q735" t="s">
        <v>8322</v>
      </c>
      <c r="R735" t="s">
        <v>8323</v>
      </c>
      <c r="S735" s="8">
        <f>(((J735/60)/60)/24)+DATE(1970,1,1)+(-8/24)</f>
        <v>41598.086712962962</v>
      </c>
      <c r="T735" s="8">
        <f>(((I735/60)/60)/24)+DATE(1970,1,1)+(-8/24)</f>
        <v>41628.086712962962</v>
      </c>
      <c r="U735">
        <f>INT(T735-S735)</f>
        <v>30</v>
      </c>
    </row>
    <row r="736" spans="1:21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>ROUND((E736/D736)*100,0)</f>
        <v>126</v>
      </c>
      <c r="P736">
        <f>IF(L736&gt;0,ROUND(E736/L736,0),0)</f>
        <v>187</v>
      </c>
      <c r="Q736" t="s">
        <v>8322</v>
      </c>
      <c r="R736" t="s">
        <v>8323</v>
      </c>
      <c r="S736" s="8">
        <f>(((J736/60)/60)/24)+DATE(1970,1,1)+(-8/24)</f>
        <v>42101.831249999996</v>
      </c>
      <c r="T736" s="8">
        <f>(((I736/60)/60)/24)+DATE(1970,1,1)+(-8/24)</f>
        <v>42132.874999999993</v>
      </c>
      <c r="U736">
        <f>INT(T736-S736)</f>
        <v>31</v>
      </c>
    </row>
    <row r="737" spans="1:21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>ROUND((E737/D737)*100,0)</f>
        <v>114</v>
      </c>
      <c r="P737">
        <f>IF(L737&gt;0,ROUND(E737/L737,0),0)</f>
        <v>235</v>
      </c>
      <c r="Q737" t="s">
        <v>8322</v>
      </c>
      <c r="R737" t="s">
        <v>8323</v>
      </c>
      <c r="S737" s="8">
        <f>(((J737/60)/60)/24)+DATE(1970,1,1)+(-8/24)</f>
        <v>41945.696134259255</v>
      </c>
      <c r="T737" s="8">
        <f>(((I737/60)/60)/24)+DATE(1970,1,1)+(-8/24)</f>
        <v>41976.693749999999</v>
      </c>
      <c r="U737">
        <f>INT(T737-S737)</f>
        <v>30</v>
      </c>
    </row>
    <row r="738" spans="1:21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>ROUND((E738/D738)*100,0)</f>
        <v>315</v>
      </c>
      <c r="P738">
        <f>IF(L738&gt;0,ROUND(E738/L738,0),0)</f>
        <v>105</v>
      </c>
      <c r="Q738" t="s">
        <v>8322</v>
      </c>
      <c r="R738" t="s">
        <v>8323</v>
      </c>
      <c r="S738" s="8">
        <f>(((J738/60)/60)/24)+DATE(1970,1,1)+(-8/24)</f>
        <v>41579.400925925926</v>
      </c>
      <c r="T738" s="8">
        <f>(((I738/60)/60)/24)+DATE(1970,1,1)+(-8/24)</f>
        <v>41598.874305555553</v>
      </c>
      <c r="U738">
        <f>INT(T738-S738)</f>
        <v>19</v>
      </c>
    </row>
    <row r="739" spans="1:21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>ROUND((E739/D739)*100,0)</f>
        <v>122</v>
      </c>
      <c r="P739">
        <f>IF(L739&gt;0,ROUND(E739/L739,0),0)</f>
        <v>57</v>
      </c>
      <c r="Q739" t="s">
        <v>8322</v>
      </c>
      <c r="R739" t="s">
        <v>8323</v>
      </c>
      <c r="S739" s="8">
        <f>(((J739/60)/60)/24)+DATE(1970,1,1)+(-8/24)</f>
        <v>41666.941979166666</v>
      </c>
      <c r="T739" s="8">
        <f>(((I739/60)/60)/24)+DATE(1970,1,1)+(-8/24)</f>
        <v>41684.5</v>
      </c>
      <c r="U739">
        <f>INT(T739-S739)</f>
        <v>17</v>
      </c>
    </row>
    <row r="740" spans="1:21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>ROUND((E740/D740)*100,0)</f>
        <v>107</v>
      </c>
      <c r="P740">
        <f>IF(L740&gt;0,ROUND(E740/L740,0),0)</f>
        <v>39</v>
      </c>
      <c r="Q740" t="s">
        <v>8322</v>
      </c>
      <c r="R740" t="s">
        <v>8323</v>
      </c>
      <c r="S740" s="8">
        <f>(((J740/60)/60)/24)+DATE(1970,1,1)+(-8/24)</f>
        <v>41943.270763888882</v>
      </c>
      <c r="T740" s="8">
        <f>(((I740/60)/60)/24)+DATE(1970,1,1)+(-8/24)</f>
        <v>41973.874305555553</v>
      </c>
      <c r="U740">
        <f>INT(T740-S740)</f>
        <v>30</v>
      </c>
    </row>
    <row r="741" spans="1:21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>ROUND((E741/D741)*100,0)</f>
        <v>158</v>
      </c>
      <c r="P741">
        <f>IF(L741&gt;0,ROUND(E741/L741,0),0)</f>
        <v>68</v>
      </c>
      <c r="Q741" t="s">
        <v>8322</v>
      </c>
      <c r="R741" t="s">
        <v>8323</v>
      </c>
      <c r="S741" s="8">
        <f>(((J741/60)/60)/24)+DATE(1970,1,1)+(-8/24)</f>
        <v>41829.169317129628</v>
      </c>
      <c r="T741" s="8">
        <f>(((I741/60)/60)/24)+DATE(1970,1,1)+(-8/24)</f>
        <v>41862.169317129628</v>
      </c>
      <c r="U741">
        <f>INT(T741-S741)</f>
        <v>33</v>
      </c>
    </row>
    <row r="742" spans="1:21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>ROUND((E742/D742)*100,0)</f>
        <v>107</v>
      </c>
      <c r="P742">
        <f>IF(L742&gt;0,ROUND(E742/L742,0),0)</f>
        <v>170</v>
      </c>
      <c r="Q742" t="s">
        <v>8322</v>
      </c>
      <c r="R742" t="s">
        <v>8323</v>
      </c>
      <c r="S742" s="8">
        <f>(((J742/60)/60)/24)+DATE(1970,1,1)+(-8/24)</f>
        <v>42161.81344907407</v>
      </c>
      <c r="T742" s="8">
        <f>(((I742/60)/60)/24)+DATE(1970,1,1)+(-8/24)</f>
        <v>42175.81344907407</v>
      </c>
      <c r="U742">
        <f>INT(T742-S742)</f>
        <v>14</v>
      </c>
    </row>
    <row r="743" spans="1:21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>ROUND((E743/D743)*100,0)</f>
        <v>102</v>
      </c>
      <c r="P743">
        <f>IF(L743&gt;0,ROUND(E743/L743,0),0)</f>
        <v>141</v>
      </c>
      <c r="Q743" t="s">
        <v>8322</v>
      </c>
      <c r="R743" t="s">
        <v>8323</v>
      </c>
      <c r="S743" s="8">
        <f>(((J743/60)/60)/24)+DATE(1970,1,1)+(-8/24)</f>
        <v>41401.314884259256</v>
      </c>
      <c r="T743" s="8">
        <f>(((I743/60)/60)/24)+DATE(1970,1,1)+(-8/24)</f>
        <v>41436.314884259256</v>
      </c>
      <c r="U743">
        <f>INT(T743-S743)</f>
        <v>35</v>
      </c>
    </row>
    <row r="744" spans="1:21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>ROUND((E744/D744)*100,0)</f>
        <v>111</v>
      </c>
      <c r="P744">
        <f>IF(L744&gt;0,ROUND(E744/L744,0),0)</f>
        <v>67</v>
      </c>
      <c r="Q744" t="s">
        <v>8322</v>
      </c>
      <c r="R744" t="s">
        <v>8323</v>
      </c>
      <c r="S744" s="8">
        <f>(((J744/60)/60)/24)+DATE(1970,1,1)+(-8/24)</f>
        <v>41689.584629629629</v>
      </c>
      <c r="T744" s="8">
        <f>(((I744/60)/60)/24)+DATE(1970,1,1)+(-8/24)</f>
        <v>41719.542962962958</v>
      </c>
      <c r="U744">
        <f>INT(T744-S744)</f>
        <v>29</v>
      </c>
    </row>
    <row r="745" spans="1:21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>ROUND((E745/D745)*100,0)</f>
        <v>148</v>
      </c>
      <c r="P745">
        <f>IF(L745&gt;0,ROUND(E745/L745,0),0)</f>
        <v>54</v>
      </c>
      <c r="Q745" t="s">
        <v>8322</v>
      </c>
      <c r="R745" t="s">
        <v>8323</v>
      </c>
      <c r="S745" s="8">
        <f>(((J745/60)/60)/24)+DATE(1970,1,1)+(-8/24)</f>
        <v>40990.375983796293</v>
      </c>
      <c r="T745" s="8">
        <f>(((I745/60)/60)/24)+DATE(1970,1,1)+(-8/24)</f>
        <v>41015.541666666664</v>
      </c>
      <c r="U745">
        <f>INT(T745-S745)</f>
        <v>25</v>
      </c>
    </row>
    <row r="746" spans="1:21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>ROUND((E746/D746)*100,0)</f>
        <v>102</v>
      </c>
      <c r="P746">
        <f>IF(L746&gt;0,ROUND(E746/L746,0),0)</f>
        <v>83</v>
      </c>
      <c r="Q746" t="s">
        <v>8322</v>
      </c>
      <c r="R746" t="s">
        <v>8323</v>
      </c>
      <c r="S746" s="8">
        <f>(((J746/60)/60)/24)+DATE(1970,1,1)+(-8/24)</f>
        <v>41226.623877314814</v>
      </c>
      <c r="T746" s="8">
        <f>(((I746/60)/60)/24)+DATE(1970,1,1)+(-8/24)</f>
        <v>41256.623877314814</v>
      </c>
      <c r="U746">
        <f>INT(T746-S746)</f>
        <v>30</v>
      </c>
    </row>
    <row r="747" spans="1:21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>ROUND((E747/D747)*100,0)</f>
        <v>179</v>
      </c>
      <c r="P747">
        <f>IF(L747&gt;0,ROUND(E747/L747,0),0)</f>
        <v>54</v>
      </c>
      <c r="Q747" t="s">
        <v>8322</v>
      </c>
      <c r="R747" t="s">
        <v>8323</v>
      </c>
      <c r="S747" s="8">
        <f>(((J747/60)/60)/24)+DATE(1970,1,1)+(-8/24)</f>
        <v>41367.238946759258</v>
      </c>
      <c r="T747" s="8">
        <f>(((I747/60)/60)/24)+DATE(1970,1,1)+(-8/24)</f>
        <v>41397.238946759258</v>
      </c>
      <c r="U747">
        <f>INT(T747-S747)</f>
        <v>30</v>
      </c>
    </row>
    <row r="748" spans="1:21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>ROUND((E748/D748)*100,0)</f>
        <v>111</v>
      </c>
      <c r="P748">
        <f>IF(L748&gt;0,ROUND(E748/L748,0),0)</f>
        <v>34</v>
      </c>
      <c r="Q748" t="s">
        <v>8322</v>
      </c>
      <c r="R748" t="s">
        <v>8323</v>
      </c>
      <c r="S748" s="8">
        <f>(((J748/60)/60)/24)+DATE(1970,1,1)+(-8/24)</f>
        <v>41156.709594907406</v>
      </c>
      <c r="T748" s="8">
        <f>(((I748/60)/60)/24)+DATE(1970,1,1)+(-8/24)</f>
        <v>41174.832638888889</v>
      </c>
      <c r="U748">
        <f>INT(T748-S748)</f>
        <v>18</v>
      </c>
    </row>
    <row r="749" spans="1:21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>ROUND((E749/D749)*100,0)</f>
        <v>100</v>
      </c>
      <c r="P749">
        <f>IF(L749&gt;0,ROUND(E749/L749,0),0)</f>
        <v>127</v>
      </c>
      <c r="Q749" t="s">
        <v>8322</v>
      </c>
      <c r="R749" t="s">
        <v>8323</v>
      </c>
      <c r="S749" s="8">
        <f>(((J749/60)/60)/24)+DATE(1970,1,1)+(-8/24)</f>
        <v>41988.215497685182</v>
      </c>
      <c r="T749" s="8">
        <f>(((I749/60)/60)/24)+DATE(1970,1,1)+(-8/24)</f>
        <v>42019.120833333327</v>
      </c>
      <c r="U749">
        <f>INT(T749-S749)</f>
        <v>30</v>
      </c>
    </row>
    <row r="750" spans="1:21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>ROUND((E750/D750)*100,0)</f>
        <v>100</v>
      </c>
      <c r="P750">
        <f>IF(L750&gt;0,ROUND(E750/L750,0),0)</f>
        <v>46</v>
      </c>
      <c r="Q750" t="s">
        <v>8322</v>
      </c>
      <c r="R750" t="s">
        <v>8323</v>
      </c>
      <c r="S750" s="8">
        <f>(((J750/60)/60)/24)+DATE(1970,1,1)+(-8/24)</f>
        <v>41831.513495370367</v>
      </c>
      <c r="T750" s="8">
        <f>(((I750/60)/60)/24)+DATE(1970,1,1)+(-8/24)</f>
        <v>41861.513495370367</v>
      </c>
      <c r="U750">
        <f>INT(T750-S750)</f>
        <v>30</v>
      </c>
    </row>
    <row r="751" spans="1:21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>ROUND((E751/D751)*100,0)</f>
        <v>106</v>
      </c>
      <c r="P751">
        <f>IF(L751&gt;0,ROUND(E751/L751,0),0)</f>
        <v>96</v>
      </c>
      <c r="Q751" t="s">
        <v>8322</v>
      </c>
      <c r="R751" t="s">
        <v>8323</v>
      </c>
      <c r="S751" s="8">
        <f>(((J751/60)/60)/24)+DATE(1970,1,1)+(-8/24)</f>
        <v>42733.607986111114</v>
      </c>
      <c r="T751" s="8">
        <f>(((I751/60)/60)/24)+DATE(1970,1,1)+(-8/24)</f>
        <v>42763.607986111114</v>
      </c>
      <c r="U751">
        <f>INT(T751-S751)</f>
        <v>30</v>
      </c>
    </row>
    <row r="752" spans="1:21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>ROUND((E752/D752)*100,0)</f>
        <v>103</v>
      </c>
      <c r="P752">
        <f>IF(L752&gt;0,ROUND(E752/L752,0),0)</f>
        <v>77</v>
      </c>
      <c r="Q752" t="s">
        <v>8322</v>
      </c>
      <c r="R752" t="s">
        <v>8323</v>
      </c>
      <c r="S752" s="8">
        <f>(((J752/60)/60)/24)+DATE(1970,1,1)+(-8/24)</f>
        <v>41299.544814814813</v>
      </c>
      <c r="T752" s="8">
        <f>(((I752/60)/60)/24)+DATE(1970,1,1)+(-8/24)</f>
        <v>41329.544814814813</v>
      </c>
      <c r="U752">
        <f>INT(T752-S752)</f>
        <v>30</v>
      </c>
    </row>
    <row r="753" spans="1:21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>ROUND((E753/D753)*100,0)</f>
        <v>119</v>
      </c>
      <c r="P753">
        <f>IF(L753&gt;0,ROUND(E753/L753,0),0)</f>
        <v>57</v>
      </c>
      <c r="Q753" t="s">
        <v>8322</v>
      </c>
      <c r="R753" t="s">
        <v>8323</v>
      </c>
      <c r="S753" s="8">
        <f>(((J753/60)/60)/24)+DATE(1970,1,1)+(-8/24)</f>
        <v>40713.297164351847</v>
      </c>
      <c r="T753" s="8">
        <f>(((I753/60)/60)/24)+DATE(1970,1,1)+(-8/24)</f>
        <v>40759.297164351847</v>
      </c>
      <c r="U753">
        <f>INT(T753-S753)</f>
        <v>46</v>
      </c>
    </row>
    <row r="754" spans="1:21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>ROUND((E754/D754)*100,0)</f>
        <v>112</v>
      </c>
      <c r="P754">
        <f>IF(L754&gt;0,ROUND(E754/L754,0),0)</f>
        <v>53</v>
      </c>
      <c r="Q754" t="s">
        <v>8322</v>
      </c>
      <c r="R754" t="s">
        <v>8323</v>
      </c>
      <c r="S754" s="8">
        <f>(((J754/60)/60)/24)+DATE(1970,1,1)+(-8/24)</f>
        <v>42639.088159722225</v>
      </c>
      <c r="T754" s="8">
        <f>(((I754/60)/60)/24)+DATE(1970,1,1)+(-8/24)</f>
        <v>42659.124999999993</v>
      </c>
      <c r="U754">
        <f>INT(T754-S754)</f>
        <v>20</v>
      </c>
    </row>
    <row r="755" spans="1:21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>ROUND((E755/D755)*100,0)</f>
        <v>128</v>
      </c>
      <c r="P755">
        <f>IF(L755&gt;0,ROUND(E755/L755,0),0)</f>
        <v>492</v>
      </c>
      <c r="Q755" t="s">
        <v>8322</v>
      </c>
      <c r="R755" t="s">
        <v>8323</v>
      </c>
      <c r="S755" s="8">
        <f>(((J755/60)/60)/24)+DATE(1970,1,1)+(-8/24)</f>
        <v>42019.256840277776</v>
      </c>
      <c r="T755" s="8">
        <f>(((I755/60)/60)/24)+DATE(1970,1,1)+(-8/24)</f>
        <v>42049.256840277776</v>
      </c>
      <c r="U755">
        <f>INT(T755-S755)</f>
        <v>30</v>
      </c>
    </row>
    <row r="756" spans="1:21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>ROUND((E756/D756)*100,0)</f>
        <v>104</v>
      </c>
      <c r="P756">
        <f>IF(L756&gt;0,ROUND(E756/L756,0),0)</f>
        <v>42</v>
      </c>
      <c r="Q756" t="s">
        <v>8322</v>
      </c>
      <c r="R756" t="s">
        <v>8323</v>
      </c>
      <c r="S756" s="8">
        <f>(((J756/60)/60)/24)+DATE(1970,1,1)+(-8/24)</f>
        <v>41249.41575231481</v>
      </c>
      <c r="T756" s="8">
        <f>(((I756/60)/60)/24)+DATE(1970,1,1)+(-8/24)</f>
        <v>41279.41575231481</v>
      </c>
      <c r="U756">
        <f>INT(T756-S756)</f>
        <v>30</v>
      </c>
    </row>
    <row r="757" spans="1:21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>ROUND((E757/D757)*100,0)</f>
        <v>102</v>
      </c>
      <c r="P757">
        <f>IF(L757&gt;0,ROUND(E757/L757,0),0)</f>
        <v>37</v>
      </c>
      <c r="Q757" t="s">
        <v>8322</v>
      </c>
      <c r="R757" t="s">
        <v>8323</v>
      </c>
      <c r="S757" s="8">
        <f>(((J757/60)/60)/24)+DATE(1970,1,1)+(-8/24)</f>
        <v>41383.271724537037</v>
      </c>
      <c r="T757" s="8">
        <f>(((I757/60)/60)/24)+DATE(1970,1,1)+(-8/24)</f>
        <v>41413.695138888885</v>
      </c>
      <c r="U757">
        <f>INT(T757-S757)</f>
        <v>30</v>
      </c>
    </row>
    <row r="758" spans="1:21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>ROUND((E758/D758)*100,0)</f>
        <v>118</v>
      </c>
      <c r="P758">
        <f>IF(L758&gt;0,ROUND(E758/L758,0),0)</f>
        <v>37</v>
      </c>
      <c r="Q758" t="s">
        <v>8322</v>
      </c>
      <c r="R758" t="s">
        <v>8323</v>
      </c>
      <c r="S758" s="8">
        <f>(((J758/60)/60)/24)+DATE(1970,1,1)+(-8/24)</f>
        <v>40590.433553240735</v>
      </c>
      <c r="T758" s="8">
        <f>(((I758/60)/60)/24)+DATE(1970,1,1)+(-8/24)</f>
        <v>40651.391886574071</v>
      </c>
      <c r="U758">
        <f>INT(T758-S758)</f>
        <v>60</v>
      </c>
    </row>
    <row r="759" spans="1:21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>ROUND((E759/D759)*100,0)</f>
        <v>238</v>
      </c>
      <c r="P759">
        <f>IF(L759&gt;0,ROUND(E759/L759,0),0)</f>
        <v>33</v>
      </c>
      <c r="Q759" t="s">
        <v>8322</v>
      </c>
      <c r="R759" t="s">
        <v>8323</v>
      </c>
      <c r="S759" s="8">
        <f>(((J759/60)/60)/24)+DATE(1970,1,1)+(-8/24)</f>
        <v>41234.721226851849</v>
      </c>
      <c r="T759" s="8">
        <f>(((I759/60)/60)/24)+DATE(1970,1,1)+(-8/24)</f>
        <v>41248.721226851849</v>
      </c>
      <c r="U759">
        <f>INT(T759-S759)</f>
        <v>14</v>
      </c>
    </row>
    <row r="760" spans="1:21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>ROUND((E760/D760)*100,0)</f>
        <v>102</v>
      </c>
      <c r="P760">
        <f>IF(L760&gt;0,ROUND(E760/L760,0),0)</f>
        <v>134</v>
      </c>
      <c r="Q760" t="s">
        <v>8322</v>
      </c>
      <c r="R760" t="s">
        <v>8323</v>
      </c>
      <c r="S760" s="8">
        <f>(((J760/60)/60)/24)+DATE(1970,1,1)+(-8/24)</f>
        <v>40429.503101851849</v>
      </c>
      <c r="T760" s="8">
        <f>(((I760/60)/60)/24)+DATE(1970,1,1)+(-8/24)</f>
        <v>40459.503101851849</v>
      </c>
      <c r="U760">
        <f>INT(T760-S760)</f>
        <v>30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>ROUND((E761/D761)*100,0)</f>
        <v>102</v>
      </c>
      <c r="P761">
        <f>IF(L761&gt;0,ROUND(E761/L761,0),0)</f>
        <v>51</v>
      </c>
      <c r="Q761" t="s">
        <v>8322</v>
      </c>
      <c r="R761" t="s">
        <v>8323</v>
      </c>
      <c r="S761" s="8">
        <f>(((J761/60)/60)/24)+DATE(1970,1,1)+(-8/24)</f>
        <v>41788.996979166666</v>
      </c>
      <c r="T761" s="8">
        <f>(((I761/60)/60)/24)+DATE(1970,1,1)+(-8/24)</f>
        <v>41828.996979166666</v>
      </c>
      <c r="U761">
        <f>INT(T761-S761)</f>
        <v>40</v>
      </c>
    </row>
    <row r="762" spans="1:21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>ROUND((E762/D762)*100,0)</f>
        <v>0</v>
      </c>
      <c r="P762">
        <f>IF(L762&gt;0,ROUND(E762/L762,0),0)</f>
        <v>0</v>
      </c>
      <c r="Q762" t="s">
        <v>8322</v>
      </c>
      <c r="R762" t="s">
        <v>8324</v>
      </c>
      <c r="S762" s="8">
        <f>(((J762/60)/60)/24)+DATE(1970,1,1)+(-8/24)</f>
        <v>42670.430706018517</v>
      </c>
      <c r="T762" s="8">
        <f>(((I762/60)/60)/24)+DATE(1970,1,1)+(-8/24)</f>
        <v>42700.472372685181</v>
      </c>
      <c r="U762">
        <f>INT(T762-S762)</f>
        <v>30</v>
      </c>
    </row>
    <row r="763" spans="1:21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>ROUND((E763/D763)*100,0)</f>
        <v>5</v>
      </c>
      <c r="P763">
        <f>IF(L763&gt;0,ROUND(E763/L763,0),0)</f>
        <v>39</v>
      </c>
      <c r="Q763" t="s">
        <v>8322</v>
      </c>
      <c r="R763" t="s">
        <v>8324</v>
      </c>
      <c r="S763" s="8">
        <f>(((J763/60)/60)/24)+DATE(1970,1,1)+(-8/24)</f>
        <v>41642.418124999997</v>
      </c>
      <c r="T763" s="8">
        <f>(((I763/60)/60)/24)+DATE(1970,1,1)+(-8/24)</f>
        <v>41672.418124999997</v>
      </c>
      <c r="U763">
        <f>INT(T763-S763)</f>
        <v>30</v>
      </c>
    </row>
    <row r="764" spans="1:21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>ROUND((E764/D764)*100,0)</f>
        <v>0</v>
      </c>
      <c r="P764">
        <f>IF(L764&gt;0,ROUND(E764/L764,0),0)</f>
        <v>0</v>
      </c>
      <c r="Q764" t="s">
        <v>8322</v>
      </c>
      <c r="R764" t="s">
        <v>8324</v>
      </c>
      <c r="S764" s="8">
        <f>(((J764/60)/60)/24)+DATE(1970,1,1)+(-8/24)</f>
        <v>42690.52511574074</v>
      </c>
      <c r="T764" s="8">
        <f>(((I764/60)/60)/24)+DATE(1970,1,1)+(-8/24)</f>
        <v>42707.916666666664</v>
      </c>
      <c r="U764">
        <f>INT(T764-S764)</f>
        <v>17</v>
      </c>
    </row>
    <row r="765" spans="1:21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>ROUND((E765/D765)*100,0)</f>
        <v>0</v>
      </c>
      <c r="P765">
        <f>IF(L765&gt;0,ROUND(E765/L765,0),0)</f>
        <v>5</v>
      </c>
      <c r="Q765" t="s">
        <v>8322</v>
      </c>
      <c r="R765" t="s">
        <v>8324</v>
      </c>
      <c r="S765" s="8">
        <f>(((J765/60)/60)/24)+DATE(1970,1,1)+(-8/24)</f>
        <v>41471.113518518512</v>
      </c>
      <c r="T765" s="8">
        <f>(((I765/60)/60)/24)+DATE(1970,1,1)+(-8/24)</f>
        <v>41501.113518518512</v>
      </c>
      <c r="U765">
        <f>INT(T765-S765)</f>
        <v>30</v>
      </c>
    </row>
    <row r="766" spans="1:21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>ROUND((E766/D766)*100,0)</f>
        <v>0</v>
      </c>
      <c r="P766">
        <f>IF(L766&gt;0,ROUND(E766/L766,0),0)</f>
        <v>0</v>
      </c>
      <c r="Q766" t="s">
        <v>8322</v>
      </c>
      <c r="R766" t="s">
        <v>8324</v>
      </c>
      <c r="S766" s="8">
        <f>(((J766/60)/60)/24)+DATE(1970,1,1)+(-8/24)</f>
        <v>42226.839826388888</v>
      </c>
      <c r="T766" s="8">
        <f>(((I766/60)/60)/24)+DATE(1970,1,1)+(-8/24)</f>
        <v>42256.839826388888</v>
      </c>
      <c r="U766">
        <f>INT(T766-S766)</f>
        <v>30</v>
      </c>
    </row>
    <row r="767" spans="1:21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>ROUND((E767/D767)*100,0)</f>
        <v>36</v>
      </c>
      <c r="P767">
        <f>IF(L767&gt;0,ROUND(E767/L767,0),0)</f>
        <v>57</v>
      </c>
      <c r="Q767" t="s">
        <v>8322</v>
      </c>
      <c r="R767" t="s">
        <v>8324</v>
      </c>
      <c r="S767" s="8">
        <f>(((J767/60)/60)/24)+DATE(1970,1,1)+(-8/24)</f>
        <v>41901.209305555552</v>
      </c>
      <c r="T767" s="8">
        <f>(((I767/60)/60)/24)+DATE(1970,1,1)+(-8/24)</f>
        <v>41931.209305555552</v>
      </c>
      <c r="U767">
        <f>INT(T767-S767)</f>
        <v>30</v>
      </c>
    </row>
    <row r="768" spans="1:21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>ROUND((E768/D768)*100,0)</f>
        <v>0</v>
      </c>
      <c r="P768">
        <f>IF(L768&gt;0,ROUND(E768/L768,0),0)</f>
        <v>0</v>
      </c>
      <c r="Q768" t="s">
        <v>8322</v>
      </c>
      <c r="R768" t="s">
        <v>8324</v>
      </c>
      <c r="S768" s="8">
        <f>(((J768/60)/60)/24)+DATE(1970,1,1)+(-8/24)</f>
        <v>42021.45003472222</v>
      </c>
      <c r="T768" s="8">
        <f>(((I768/60)/60)/24)+DATE(1970,1,1)+(-8/24)</f>
        <v>42051.45003472222</v>
      </c>
      <c r="U768">
        <f>INT(T768-S768)</f>
        <v>30</v>
      </c>
    </row>
    <row r="769" spans="1:21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>ROUND((E769/D769)*100,0)</f>
        <v>4</v>
      </c>
      <c r="P769">
        <f>IF(L769&gt;0,ROUND(E769/L769,0),0)</f>
        <v>59</v>
      </c>
      <c r="Q769" t="s">
        <v>8322</v>
      </c>
      <c r="R769" t="s">
        <v>8324</v>
      </c>
      <c r="S769" s="8">
        <f>(((J769/60)/60)/24)+DATE(1970,1,1)+(-8/24)</f>
        <v>42114.810300925928</v>
      </c>
      <c r="T769" s="8">
        <f>(((I769/60)/60)/24)+DATE(1970,1,1)+(-8/24)</f>
        <v>42144.810300925928</v>
      </c>
      <c r="U769">
        <f>INT(T769-S769)</f>
        <v>30</v>
      </c>
    </row>
    <row r="770" spans="1:21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>ROUND((E770/D770)*100,0)</f>
        <v>0</v>
      </c>
      <c r="P770">
        <f>IF(L770&gt;0,ROUND(E770/L770,0),0)</f>
        <v>0</v>
      </c>
      <c r="Q770" t="s">
        <v>8322</v>
      </c>
      <c r="R770" t="s">
        <v>8324</v>
      </c>
      <c r="S770" s="8">
        <f>(((J770/60)/60)/24)+DATE(1970,1,1)+(-8/24)</f>
        <v>41593.873726851853</v>
      </c>
      <c r="T770" s="8">
        <f>(((I770/60)/60)/24)+DATE(1970,1,1)+(-8/24)</f>
        <v>41623.873726851853</v>
      </c>
      <c r="U770">
        <f>INT(T770-S770)</f>
        <v>30</v>
      </c>
    </row>
    <row r="771" spans="1:21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>ROUND((E771/D771)*100,0)</f>
        <v>41</v>
      </c>
      <c r="P771">
        <f>IF(L771&gt;0,ROUND(E771/L771,0),0)</f>
        <v>32</v>
      </c>
      <c r="Q771" t="s">
        <v>8322</v>
      </c>
      <c r="R771" t="s">
        <v>8324</v>
      </c>
      <c r="S771" s="8">
        <f>(((J771/60)/60)/24)+DATE(1970,1,1)+(-8/24)</f>
        <v>41604.663124999999</v>
      </c>
      <c r="T771" s="8">
        <f>(((I771/60)/60)/24)+DATE(1970,1,1)+(-8/24)</f>
        <v>41634.663124999999</v>
      </c>
      <c r="U771">
        <f>INT(T771-S771)</f>
        <v>30</v>
      </c>
    </row>
    <row r="772" spans="1:21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>ROUND((E772/D772)*100,0)</f>
        <v>0</v>
      </c>
      <c r="P772">
        <f>IF(L772&gt;0,ROUND(E772/L772,0),0)</f>
        <v>0</v>
      </c>
      <c r="Q772" t="s">
        <v>8322</v>
      </c>
      <c r="R772" t="s">
        <v>8324</v>
      </c>
      <c r="S772" s="8">
        <f>(((J772/60)/60)/24)+DATE(1970,1,1)+(-8/24)</f>
        <v>41289.666307870371</v>
      </c>
      <c r="T772" s="8">
        <f>(((I772/60)/60)/24)+DATE(1970,1,1)+(-8/24)</f>
        <v>41329.666307870371</v>
      </c>
      <c r="U772">
        <f>INT(T772-S772)</f>
        <v>40</v>
      </c>
    </row>
    <row r="773" spans="1:21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>ROUND((E773/D773)*100,0)</f>
        <v>0</v>
      </c>
      <c r="P773">
        <f>IF(L773&gt;0,ROUND(E773/L773,0),0)</f>
        <v>10</v>
      </c>
      <c r="Q773" t="s">
        <v>8322</v>
      </c>
      <c r="R773" t="s">
        <v>8324</v>
      </c>
      <c r="S773" s="8">
        <f>(((J773/60)/60)/24)+DATE(1970,1,1)+(-8/24)</f>
        <v>42349.490763888891</v>
      </c>
      <c r="T773" s="8">
        <f>(((I773/60)/60)/24)+DATE(1970,1,1)+(-8/24)</f>
        <v>42399.490763888891</v>
      </c>
      <c r="U773">
        <f>INT(T773-S773)</f>
        <v>50</v>
      </c>
    </row>
    <row r="774" spans="1:21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>ROUND((E774/D774)*100,0)</f>
        <v>3</v>
      </c>
      <c r="P774">
        <f>IF(L774&gt;0,ROUND(E774/L774,0),0)</f>
        <v>50</v>
      </c>
      <c r="Q774" t="s">
        <v>8322</v>
      </c>
      <c r="R774" t="s">
        <v>8324</v>
      </c>
      <c r="S774" s="8">
        <f>(((J774/60)/60)/24)+DATE(1970,1,1)+(-8/24)</f>
        <v>40067.723599537036</v>
      </c>
      <c r="T774" s="8">
        <f>(((I774/60)/60)/24)+DATE(1970,1,1)+(-8/24)</f>
        <v>40117.832638888889</v>
      </c>
      <c r="U774">
        <f>INT(T774-S774)</f>
        <v>50</v>
      </c>
    </row>
    <row r="775" spans="1:21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>ROUND((E775/D775)*100,0)</f>
        <v>1</v>
      </c>
      <c r="P775">
        <f>IF(L775&gt;0,ROUND(E775/L775,0),0)</f>
        <v>16</v>
      </c>
      <c r="Q775" t="s">
        <v>8322</v>
      </c>
      <c r="R775" t="s">
        <v>8324</v>
      </c>
      <c r="S775" s="8">
        <f>(((J775/60)/60)/24)+DATE(1970,1,1)+(-8/24)</f>
        <v>42100.402604166658</v>
      </c>
      <c r="T775" s="8">
        <f>(((I775/60)/60)/24)+DATE(1970,1,1)+(-8/24)</f>
        <v>42134.625694444439</v>
      </c>
      <c r="U775">
        <f>INT(T775-S775)</f>
        <v>34</v>
      </c>
    </row>
    <row r="776" spans="1:21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>ROUND((E776/D776)*100,0)</f>
        <v>70</v>
      </c>
      <c r="P776">
        <f>IF(L776&gt;0,ROUND(E776/L776,0),0)</f>
        <v>39</v>
      </c>
      <c r="Q776" t="s">
        <v>8322</v>
      </c>
      <c r="R776" t="s">
        <v>8324</v>
      </c>
      <c r="S776" s="8">
        <f>(((J776/60)/60)/24)+DATE(1970,1,1)+(-8/24)</f>
        <v>41663.446967592587</v>
      </c>
      <c r="T776" s="8">
        <f>(((I776/60)/60)/24)+DATE(1970,1,1)+(-8/24)</f>
        <v>41693.446967592587</v>
      </c>
      <c r="U776">
        <f>INT(T776-S776)</f>
        <v>30</v>
      </c>
    </row>
    <row r="777" spans="1:21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>ROUND((E777/D777)*100,0)</f>
        <v>2</v>
      </c>
      <c r="P777">
        <f>IF(L777&gt;0,ROUND(E777/L777,0),0)</f>
        <v>34</v>
      </c>
      <c r="Q777" t="s">
        <v>8322</v>
      </c>
      <c r="R777" t="s">
        <v>8324</v>
      </c>
      <c r="S777" s="8">
        <f>(((J777/60)/60)/24)+DATE(1970,1,1)+(-8/24)</f>
        <v>40862.726793981477</v>
      </c>
      <c r="T777" s="8">
        <f>(((I777/60)/60)/24)+DATE(1970,1,1)+(-8/24)</f>
        <v>40892.726793981477</v>
      </c>
      <c r="U777">
        <f>INT(T777-S777)</f>
        <v>30</v>
      </c>
    </row>
    <row r="778" spans="1:21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>ROUND((E778/D778)*100,0)</f>
        <v>51</v>
      </c>
      <c r="P778">
        <f>IF(L778&gt;0,ROUND(E778/L778,0),0)</f>
        <v>63</v>
      </c>
      <c r="Q778" t="s">
        <v>8322</v>
      </c>
      <c r="R778" t="s">
        <v>8324</v>
      </c>
      <c r="S778" s="8">
        <f>(((J778/60)/60)/24)+DATE(1970,1,1)+(-8/24)</f>
        <v>42250.352372685178</v>
      </c>
      <c r="T778" s="8">
        <f>(((I778/60)/60)/24)+DATE(1970,1,1)+(-8/24)</f>
        <v>42287.874999999993</v>
      </c>
      <c r="U778">
        <f>INT(T778-S778)</f>
        <v>37</v>
      </c>
    </row>
    <row r="779" spans="1:21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>ROUND((E779/D779)*100,0)</f>
        <v>1</v>
      </c>
      <c r="P779">
        <f>IF(L779&gt;0,ROUND(E779/L779,0),0)</f>
        <v>7</v>
      </c>
      <c r="Q779" t="s">
        <v>8322</v>
      </c>
      <c r="R779" t="s">
        <v>8324</v>
      </c>
      <c r="S779" s="8">
        <f>(((J779/60)/60)/24)+DATE(1970,1,1)+(-8/24)</f>
        <v>41456.647881944438</v>
      </c>
      <c r="T779" s="8">
        <f>(((I779/60)/60)/24)+DATE(1970,1,1)+(-8/24)</f>
        <v>41486.647881944438</v>
      </c>
      <c r="U779">
        <f>INT(T779-S779)</f>
        <v>30</v>
      </c>
    </row>
    <row r="780" spans="1:21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>ROUND((E780/D780)*100,0)</f>
        <v>0</v>
      </c>
      <c r="P780">
        <f>IF(L780&gt;0,ROUND(E780/L780,0),0)</f>
        <v>2</v>
      </c>
      <c r="Q780" t="s">
        <v>8322</v>
      </c>
      <c r="R780" t="s">
        <v>8324</v>
      </c>
      <c r="S780" s="8">
        <f>(((J780/60)/60)/24)+DATE(1970,1,1)+(-8/24)</f>
        <v>41729.368981481479</v>
      </c>
      <c r="T780" s="8">
        <f>(((I780/60)/60)/24)+DATE(1970,1,1)+(-8/24)</f>
        <v>41759.368981481479</v>
      </c>
      <c r="U780">
        <f>INT(T780-S780)</f>
        <v>30</v>
      </c>
    </row>
    <row r="781" spans="1:21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>ROUND((E781/D781)*100,0)</f>
        <v>3</v>
      </c>
      <c r="P781">
        <f>IF(L781&gt;0,ROUND(E781/L781,0),0)</f>
        <v>67</v>
      </c>
      <c r="Q781" t="s">
        <v>8322</v>
      </c>
      <c r="R781" t="s">
        <v>8324</v>
      </c>
      <c r="S781" s="8">
        <f>(((J781/60)/60)/24)+DATE(1970,1,1)+(-8/24)</f>
        <v>40436.350752314815</v>
      </c>
      <c r="T781" s="8">
        <f>(((I781/60)/60)/24)+DATE(1970,1,1)+(-8/24)</f>
        <v>40465.833333333328</v>
      </c>
      <c r="U781">
        <f>INT(T781-S781)</f>
        <v>29</v>
      </c>
    </row>
    <row r="782" spans="1:21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>ROUND((E782/D782)*100,0)</f>
        <v>104</v>
      </c>
      <c r="P782">
        <f>IF(L782&gt;0,ROUND(E782/L782,0),0)</f>
        <v>39</v>
      </c>
      <c r="Q782" t="s">
        <v>8325</v>
      </c>
      <c r="R782" t="s">
        <v>8326</v>
      </c>
      <c r="S782" s="8">
        <f>(((J782/60)/60)/24)+DATE(1970,1,1)+(-8/24)</f>
        <v>40636.340567129628</v>
      </c>
      <c r="T782" s="8">
        <f>(((I782/60)/60)/24)+DATE(1970,1,1)+(-8/24)</f>
        <v>40666.340567129628</v>
      </c>
      <c r="U782">
        <f>INT(T782-S782)</f>
        <v>30</v>
      </c>
    </row>
    <row r="783" spans="1:21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>ROUND((E783/D783)*100,0)</f>
        <v>133</v>
      </c>
      <c r="P783">
        <f>IF(L783&gt;0,ROUND(E783/L783,0),0)</f>
        <v>43</v>
      </c>
      <c r="Q783" t="s">
        <v>8325</v>
      </c>
      <c r="R783" t="s">
        <v>8326</v>
      </c>
      <c r="S783" s="8">
        <f>(((J783/60)/60)/24)+DATE(1970,1,1)+(-8/24)</f>
        <v>41402.667523148149</v>
      </c>
      <c r="T783" s="8">
        <f>(((I783/60)/60)/24)+DATE(1970,1,1)+(-8/24)</f>
        <v>41432.667523148149</v>
      </c>
      <c r="U783">
        <f>INT(T783-S783)</f>
        <v>30</v>
      </c>
    </row>
    <row r="784" spans="1:21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>ROUND((E784/D784)*100,0)</f>
        <v>100</v>
      </c>
      <c r="P784">
        <f>IF(L784&gt;0,ROUND(E784/L784,0),0)</f>
        <v>50</v>
      </c>
      <c r="Q784" t="s">
        <v>8325</v>
      </c>
      <c r="R784" t="s">
        <v>8326</v>
      </c>
      <c r="S784" s="8">
        <f>(((J784/60)/60)/24)+DATE(1970,1,1)+(-8/24)</f>
        <v>41116.424791666665</v>
      </c>
      <c r="T784" s="8">
        <f>(((I784/60)/60)/24)+DATE(1970,1,1)+(-8/24)</f>
        <v>41146.424791666665</v>
      </c>
      <c r="U784">
        <f>INT(T784-S784)</f>
        <v>30</v>
      </c>
    </row>
    <row r="785" spans="1:21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>ROUND((E785/D785)*100,0)</f>
        <v>148</v>
      </c>
      <c r="P785">
        <f>IF(L785&gt;0,ROUND(E785/L785,0),0)</f>
        <v>63</v>
      </c>
      <c r="Q785" t="s">
        <v>8325</v>
      </c>
      <c r="R785" t="s">
        <v>8326</v>
      </c>
      <c r="S785" s="8">
        <f>(((J785/60)/60)/24)+DATE(1970,1,1)+(-8/24)</f>
        <v>40987.440381944441</v>
      </c>
      <c r="T785" s="8">
        <f>(((I785/60)/60)/24)+DATE(1970,1,1)+(-8/24)</f>
        <v>41026.583333333328</v>
      </c>
      <c r="U785">
        <f>INT(T785-S785)</f>
        <v>39</v>
      </c>
    </row>
    <row r="786" spans="1:21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>ROUND((E786/D786)*100,0)</f>
        <v>103</v>
      </c>
      <c r="P786">
        <f>IF(L786&gt;0,ROUND(E786/L786,0),0)</f>
        <v>103</v>
      </c>
      <c r="Q786" t="s">
        <v>8325</v>
      </c>
      <c r="R786" t="s">
        <v>8326</v>
      </c>
      <c r="S786" s="8">
        <f>(((J786/60)/60)/24)+DATE(1970,1,1)+(-8/24)</f>
        <v>41674.816192129627</v>
      </c>
      <c r="T786" s="8">
        <f>(((I786/60)/60)/24)+DATE(1970,1,1)+(-8/24)</f>
        <v>41714.774525462963</v>
      </c>
      <c r="U786">
        <f>INT(T786-S786)</f>
        <v>39</v>
      </c>
    </row>
    <row r="787" spans="1:21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>ROUND((E787/D787)*100,0)</f>
        <v>181</v>
      </c>
      <c r="P787">
        <f>IF(L787&gt;0,ROUND(E787/L787,0),0)</f>
        <v>31</v>
      </c>
      <c r="Q787" t="s">
        <v>8325</v>
      </c>
      <c r="R787" t="s">
        <v>8326</v>
      </c>
      <c r="S787" s="8">
        <f>(((J787/60)/60)/24)+DATE(1970,1,1)+(-8/24)</f>
        <v>41303.260590277772</v>
      </c>
      <c r="T787" s="8">
        <f>(((I787/60)/60)/24)+DATE(1970,1,1)+(-8/24)</f>
        <v>41333.260590277772</v>
      </c>
      <c r="U787">
        <f>INT(T787-S787)</f>
        <v>30</v>
      </c>
    </row>
    <row r="788" spans="1:21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>ROUND((E788/D788)*100,0)</f>
        <v>143</v>
      </c>
      <c r="P788">
        <f>IF(L788&gt;0,ROUND(E788/L788,0),0)</f>
        <v>162</v>
      </c>
      <c r="Q788" t="s">
        <v>8325</v>
      </c>
      <c r="R788" t="s">
        <v>8326</v>
      </c>
      <c r="S788" s="8">
        <f>(((J788/60)/60)/24)+DATE(1970,1,1)+(-8/24)</f>
        <v>40982.722615740735</v>
      </c>
      <c r="T788" s="8">
        <f>(((I788/60)/60)/24)+DATE(1970,1,1)+(-8/24)</f>
        <v>41040.32430555555</v>
      </c>
      <c r="U788">
        <f>INT(T788-S788)</f>
        <v>57</v>
      </c>
    </row>
    <row r="789" spans="1:21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>ROUND((E789/D789)*100,0)</f>
        <v>114</v>
      </c>
      <c r="P789">
        <f>IF(L789&gt;0,ROUND(E789/L789,0),0)</f>
        <v>81</v>
      </c>
      <c r="Q789" t="s">
        <v>8325</v>
      </c>
      <c r="R789" t="s">
        <v>8326</v>
      </c>
      <c r="S789" s="8">
        <f>(((J789/60)/60)/24)+DATE(1970,1,1)+(-8/24)</f>
        <v>41549.294282407405</v>
      </c>
      <c r="T789" s="8">
        <f>(((I789/60)/60)/24)+DATE(1970,1,1)+(-8/24)</f>
        <v>41579.294282407405</v>
      </c>
      <c r="U789">
        <f>INT(T789-S789)</f>
        <v>30</v>
      </c>
    </row>
    <row r="790" spans="1:21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>ROUND((E790/D790)*100,0)</f>
        <v>204</v>
      </c>
      <c r="P790">
        <f>IF(L790&gt;0,ROUND(E790/L790,0),0)</f>
        <v>60</v>
      </c>
      <c r="Q790" t="s">
        <v>8325</v>
      </c>
      <c r="R790" t="s">
        <v>8326</v>
      </c>
      <c r="S790" s="8">
        <f>(((J790/60)/60)/24)+DATE(1970,1,1)+(-8/24)</f>
        <v>41058.673472222217</v>
      </c>
      <c r="T790" s="8">
        <f>(((I790/60)/60)/24)+DATE(1970,1,1)+(-8/24)</f>
        <v>41096.832638888889</v>
      </c>
      <c r="U790">
        <f>INT(T790-S790)</f>
        <v>38</v>
      </c>
    </row>
    <row r="791" spans="1:21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>ROUND((E791/D791)*100,0)</f>
        <v>109</v>
      </c>
      <c r="P791">
        <f>IF(L791&gt;0,ROUND(E791/L791,0),0)</f>
        <v>133</v>
      </c>
      <c r="Q791" t="s">
        <v>8325</v>
      </c>
      <c r="R791" t="s">
        <v>8326</v>
      </c>
      <c r="S791" s="8">
        <f>(((J791/60)/60)/24)+DATE(1970,1,1)+(-8/24)</f>
        <v>41276.852777777778</v>
      </c>
      <c r="T791" s="8">
        <f>(((I791/60)/60)/24)+DATE(1970,1,1)+(-8/24)</f>
        <v>41294.999305555553</v>
      </c>
      <c r="U791">
        <f>INT(T791-S791)</f>
        <v>18</v>
      </c>
    </row>
    <row r="792" spans="1:21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>ROUND((E792/D792)*100,0)</f>
        <v>144</v>
      </c>
      <c r="P792">
        <f>IF(L792&gt;0,ROUND(E792/L792,0),0)</f>
        <v>93</v>
      </c>
      <c r="Q792" t="s">
        <v>8325</v>
      </c>
      <c r="R792" t="s">
        <v>8326</v>
      </c>
      <c r="S792" s="8">
        <f>(((J792/60)/60)/24)+DATE(1970,1,1)+(-8/24)</f>
        <v>41275.714571759258</v>
      </c>
      <c r="T792" s="8">
        <f>(((I792/60)/60)/24)+DATE(1970,1,1)+(-8/24)</f>
        <v>41305.714571759258</v>
      </c>
      <c r="U792">
        <f>INT(T792-S792)</f>
        <v>30</v>
      </c>
    </row>
    <row r="793" spans="1:21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>ROUND((E793/D793)*100,0)</f>
        <v>104</v>
      </c>
      <c r="P793">
        <f>IF(L793&gt;0,ROUND(E793/L793,0),0)</f>
        <v>61</v>
      </c>
      <c r="Q793" t="s">
        <v>8325</v>
      </c>
      <c r="R793" t="s">
        <v>8326</v>
      </c>
      <c r="S793" s="8">
        <f>(((J793/60)/60)/24)+DATE(1970,1,1)+(-8/24)</f>
        <v>41557.447291666664</v>
      </c>
      <c r="T793" s="8">
        <f>(((I793/60)/60)/24)+DATE(1970,1,1)+(-8/24)</f>
        <v>41590.915972222218</v>
      </c>
      <c r="U793">
        <f>INT(T793-S793)</f>
        <v>33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>ROUND((E794/D794)*100,0)</f>
        <v>100</v>
      </c>
      <c r="P794">
        <f>IF(L794&gt;0,ROUND(E794/L794,0),0)</f>
        <v>42</v>
      </c>
      <c r="Q794" t="s">
        <v>8325</v>
      </c>
      <c r="R794" t="s">
        <v>8326</v>
      </c>
      <c r="S794" s="8">
        <f>(((J794/60)/60)/24)+DATE(1970,1,1)+(-8/24)</f>
        <v>41555.540312500001</v>
      </c>
      <c r="T794" s="8">
        <f>(((I794/60)/60)/24)+DATE(1970,1,1)+(-8/24)</f>
        <v>41585.581979166665</v>
      </c>
      <c r="U794">
        <f>INT(T794-S794)</f>
        <v>30</v>
      </c>
    </row>
    <row r="795" spans="1:21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>ROUND((E795/D795)*100,0)</f>
        <v>103</v>
      </c>
      <c r="P795">
        <f>IF(L795&gt;0,ROUND(E795/L795,0),0)</f>
        <v>88</v>
      </c>
      <c r="Q795" t="s">
        <v>8325</v>
      </c>
      <c r="R795" t="s">
        <v>8326</v>
      </c>
      <c r="S795" s="8">
        <f>(((J795/60)/60)/24)+DATE(1970,1,1)+(-8/24)</f>
        <v>41442.407916666663</v>
      </c>
      <c r="T795" s="8">
        <f>(((I795/60)/60)/24)+DATE(1970,1,1)+(-8/24)</f>
        <v>41457.874305555553</v>
      </c>
      <c r="U795">
        <f>INT(T795-S795)</f>
        <v>15</v>
      </c>
    </row>
    <row r="796" spans="1:21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>ROUND((E796/D796)*100,0)</f>
        <v>105</v>
      </c>
      <c r="P796">
        <f>IF(L796&gt;0,ROUND(E796/L796,0),0)</f>
        <v>159</v>
      </c>
      <c r="Q796" t="s">
        <v>8325</v>
      </c>
      <c r="R796" t="s">
        <v>8326</v>
      </c>
      <c r="S796" s="8">
        <f>(((J796/60)/60)/24)+DATE(1970,1,1)+(-8/24)</f>
        <v>40735.781678240739</v>
      </c>
      <c r="T796" s="8">
        <f>(((I796/60)/60)/24)+DATE(1970,1,1)+(-8/24)</f>
        <v>40791.379166666666</v>
      </c>
      <c r="U796">
        <f>INT(T796-S796)</f>
        <v>55</v>
      </c>
    </row>
    <row r="797" spans="1:21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>ROUND((E797/D797)*100,0)</f>
        <v>112</v>
      </c>
      <c r="P797">
        <f>IF(L797&gt;0,ROUND(E797/L797,0),0)</f>
        <v>85</v>
      </c>
      <c r="Q797" t="s">
        <v>8325</v>
      </c>
      <c r="R797" t="s">
        <v>8326</v>
      </c>
      <c r="S797" s="8">
        <f>(((J797/60)/60)/24)+DATE(1970,1,1)+(-8/24)</f>
        <v>40963.279699074068</v>
      </c>
      <c r="T797" s="8">
        <f>(((I797/60)/60)/24)+DATE(1970,1,1)+(-8/24)</f>
        <v>41005.874305555553</v>
      </c>
      <c r="U797">
        <f>INT(T797-S797)</f>
        <v>42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>ROUND((E798/D798)*100,0)</f>
        <v>101</v>
      </c>
      <c r="P798">
        <f>IF(L798&gt;0,ROUND(E798/L798,0),0)</f>
        <v>113</v>
      </c>
      <c r="Q798" t="s">
        <v>8325</v>
      </c>
      <c r="R798" t="s">
        <v>8326</v>
      </c>
      <c r="S798" s="8">
        <f>(((J798/60)/60)/24)+DATE(1970,1,1)+(-8/24)</f>
        <v>41502.549594907403</v>
      </c>
      <c r="T798" s="8">
        <f>(((I798/60)/60)/24)+DATE(1970,1,1)+(-8/24)</f>
        <v>41532.548611111109</v>
      </c>
      <c r="U798">
        <f>INT(T798-S798)</f>
        <v>29</v>
      </c>
    </row>
    <row r="799" spans="1:21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>ROUND((E799/D799)*100,0)</f>
        <v>108</v>
      </c>
      <c r="P799">
        <f>IF(L799&gt;0,ROUND(E799/L799,0),0)</f>
        <v>45</v>
      </c>
      <c r="Q799" t="s">
        <v>8325</v>
      </c>
      <c r="R799" t="s">
        <v>8326</v>
      </c>
      <c r="S799" s="8">
        <f>(((J799/60)/60)/24)+DATE(1970,1,1)+(-8/24)</f>
        <v>40996.660740740735</v>
      </c>
      <c r="T799" s="8">
        <f>(((I799/60)/60)/24)+DATE(1970,1,1)+(-8/24)</f>
        <v>41027.833333333328</v>
      </c>
      <c r="U799">
        <f>INT(T799-S799)</f>
        <v>31</v>
      </c>
    </row>
    <row r="800" spans="1:21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>ROUND((E800/D800)*100,0)</f>
        <v>115</v>
      </c>
      <c r="P800">
        <f>IF(L800&gt;0,ROUND(E800/L800,0),0)</f>
        <v>46</v>
      </c>
      <c r="Q800" t="s">
        <v>8325</v>
      </c>
      <c r="R800" t="s">
        <v>8326</v>
      </c>
      <c r="S800" s="8">
        <f>(((J800/60)/60)/24)+DATE(1970,1,1)+(-8/24)</f>
        <v>41882.256793981483</v>
      </c>
      <c r="T800" s="8">
        <f>(((I800/60)/60)/24)+DATE(1970,1,1)+(-8/24)</f>
        <v>41912.256793981483</v>
      </c>
      <c r="U800">
        <f>INT(T800-S800)</f>
        <v>30</v>
      </c>
    </row>
    <row r="801" spans="1:21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>ROUND((E801/D801)*100,0)</f>
        <v>100</v>
      </c>
      <c r="P801">
        <f>IF(L801&gt;0,ROUND(E801/L801,0),0)</f>
        <v>179</v>
      </c>
      <c r="Q801" t="s">
        <v>8325</v>
      </c>
      <c r="R801" t="s">
        <v>8326</v>
      </c>
      <c r="S801" s="8">
        <f>(((J801/60)/60)/24)+DATE(1970,1,1)+(-8/24)</f>
        <v>40996.333865740737</v>
      </c>
      <c r="T801" s="8">
        <f>(((I801/60)/60)/24)+DATE(1970,1,1)+(-8/24)</f>
        <v>41026.333865740737</v>
      </c>
      <c r="U801">
        <f>INT(T801-S801)</f>
        <v>30</v>
      </c>
    </row>
    <row r="802" spans="1:21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>ROUND((E802/D802)*100,0)</f>
        <v>152</v>
      </c>
      <c r="P802">
        <f>IF(L802&gt;0,ROUND(E802/L802,0),0)</f>
        <v>41</v>
      </c>
      <c r="Q802" t="s">
        <v>8325</v>
      </c>
      <c r="R802" t="s">
        <v>8326</v>
      </c>
      <c r="S802" s="8">
        <f>(((J802/60)/60)/24)+DATE(1970,1,1)+(-8/24)</f>
        <v>41863.100162037037</v>
      </c>
      <c r="T802" s="8">
        <f>(((I802/60)/60)/24)+DATE(1970,1,1)+(-8/24)</f>
        <v>41893.100162037037</v>
      </c>
      <c r="U802">
        <f>INT(T802-S802)</f>
        <v>30</v>
      </c>
    </row>
    <row r="803" spans="1:21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>ROUND((E803/D803)*100,0)</f>
        <v>112</v>
      </c>
      <c r="P803">
        <f>IF(L803&gt;0,ROUND(E803/L803,0),0)</f>
        <v>44</v>
      </c>
      <c r="Q803" t="s">
        <v>8325</v>
      </c>
      <c r="R803" t="s">
        <v>8326</v>
      </c>
      <c r="S803" s="8">
        <f>(((J803/60)/60)/24)+DATE(1970,1,1)+(-8/24)</f>
        <v>40695.462037037032</v>
      </c>
      <c r="T803" s="8">
        <f>(((I803/60)/60)/24)+DATE(1970,1,1)+(-8/24)</f>
        <v>40725.462037037032</v>
      </c>
      <c r="U803">
        <f>INT(T803-S803)</f>
        <v>30</v>
      </c>
    </row>
    <row r="804" spans="1:21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>ROUND((E804/D804)*100,0)</f>
        <v>101</v>
      </c>
      <c r="P804">
        <f>IF(L804&gt;0,ROUND(E804/L804,0),0)</f>
        <v>81</v>
      </c>
      <c r="Q804" t="s">
        <v>8325</v>
      </c>
      <c r="R804" t="s">
        <v>8326</v>
      </c>
      <c r="S804" s="8">
        <f>(((J804/60)/60)/24)+DATE(1970,1,1)+(-8/24)</f>
        <v>41122.688935185186</v>
      </c>
      <c r="T804" s="8">
        <f>(((I804/60)/60)/24)+DATE(1970,1,1)+(-8/24)</f>
        <v>41168.836805555555</v>
      </c>
      <c r="U804">
        <f>INT(T804-S804)</f>
        <v>46</v>
      </c>
    </row>
    <row r="805" spans="1:21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>ROUND((E805/D805)*100,0)</f>
        <v>123</v>
      </c>
      <c r="P805">
        <f>IF(L805&gt;0,ROUND(E805/L805,0),0)</f>
        <v>75</v>
      </c>
      <c r="Q805" t="s">
        <v>8325</v>
      </c>
      <c r="R805" t="s">
        <v>8326</v>
      </c>
      <c r="S805" s="8">
        <f>(((J805/60)/60)/24)+DATE(1970,1,1)+(-8/24)</f>
        <v>40665.616643518515</v>
      </c>
      <c r="T805" s="8">
        <f>(((I805/60)/60)/24)+DATE(1970,1,1)+(-8/24)</f>
        <v>40691.708333333328</v>
      </c>
      <c r="U805">
        <f>INT(T805-S805)</f>
        <v>26</v>
      </c>
    </row>
    <row r="806" spans="1:21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>ROUND((E806/D806)*100,0)</f>
        <v>100</v>
      </c>
      <c r="P806">
        <f>IF(L806&gt;0,ROUND(E806/L806,0),0)</f>
        <v>306</v>
      </c>
      <c r="Q806" t="s">
        <v>8325</v>
      </c>
      <c r="R806" t="s">
        <v>8326</v>
      </c>
      <c r="S806" s="8">
        <f>(((J806/60)/60)/24)+DATE(1970,1,1)+(-8/24)</f>
        <v>40729.772291666668</v>
      </c>
      <c r="T806" s="8">
        <f>(((I806/60)/60)/24)+DATE(1970,1,1)+(-8/24)</f>
        <v>40746.832638888889</v>
      </c>
      <c r="U806">
        <f>INT(T806-S806)</f>
        <v>17</v>
      </c>
    </row>
    <row r="807" spans="1:21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>ROUND((E807/D807)*100,0)</f>
        <v>105</v>
      </c>
      <c r="P807">
        <f>IF(L807&gt;0,ROUND(E807/L807,0),0)</f>
        <v>58</v>
      </c>
      <c r="Q807" t="s">
        <v>8325</v>
      </c>
      <c r="R807" t="s">
        <v>8326</v>
      </c>
      <c r="S807" s="8">
        <f>(((J807/60)/60)/24)+DATE(1970,1,1)+(-8/24)</f>
        <v>40690.489722222221</v>
      </c>
      <c r="T807" s="8">
        <f>(((I807/60)/60)/24)+DATE(1970,1,1)+(-8/24)</f>
        <v>40740.625</v>
      </c>
      <c r="U807">
        <f>INT(T807-S807)</f>
        <v>50</v>
      </c>
    </row>
    <row r="808" spans="1:21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>ROUND((E808/D808)*100,0)</f>
        <v>104</v>
      </c>
      <c r="P808">
        <f>IF(L808&gt;0,ROUND(E808/L808,0),0)</f>
        <v>118</v>
      </c>
      <c r="Q808" t="s">
        <v>8325</v>
      </c>
      <c r="R808" t="s">
        <v>8326</v>
      </c>
      <c r="S808" s="8">
        <f>(((J808/60)/60)/24)+DATE(1970,1,1)+(-8/24)</f>
        <v>40763.358090277776</v>
      </c>
      <c r="T808" s="8">
        <f>(((I808/60)/60)/24)+DATE(1970,1,1)+(-8/24)</f>
        <v>40793.358090277776</v>
      </c>
      <c r="U808">
        <f>INT(T808-S808)</f>
        <v>30</v>
      </c>
    </row>
    <row r="809" spans="1:21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>ROUND((E809/D809)*100,0)</f>
        <v>105</v>
      </c>
      <c r="P809">
        <f>IF(L809&gt;0,ROUND(E809/L809,0),0)</f>
        <v>74</v>
      </c>
      <c r="Q809" t="s">
        <v>8325</v>
      </c>
      <c r="R809" t="s">
        <v>8326</v>
      </c>
      <c r="S809" s="8">
        <f>(((J809/60)/60)/24)+DATE(1970,1,1)+(-8/24)</f>
        <v>42759.295266203706</v>
      </c>
      <c r="T809" s="8">
        <f>(((I809/60)/60)/24)+DATE(1970,1,1)+(-8/24)</f>
        <v>42794.749999999993</v>
      </c>
      <c r="U809">
        <f>INT(T809-S809)</f>
        <v>35</v>
      </c>
    </row>
    <row r="810" spans="1:21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>ROUND((E810/D810)*100,0)</f>
        <v>100</v>
      </c>
      <c r="P810">
        <f>IF(L810&gt;0,ROUND(E810/L810,0),0)</f>
        <v>105</v>
      </c>
      <c r="Q810" t="s">
        <v>8325</v>
      </c>
      <c r="R810" t="s">
        <v>8326</v>
      </c>
      <c r="S810" s="8">
        <f>(((J810/60)/60)/24)+DATE(1970,1,1)+(-8/24)</f>
        <v>41961.767199074071</v>
      </c>
      <c r="T810" s="8">
        <f>(((I810/60)/60)/24)+DATE(1970,1,1)+(-8/24)</f>
        <v>41994.874305555553</v>
      </c>
      <c r="U810">
        <f>INT(T810-S810)</f>
        <v>33</v>
      </c>
    </row>
    <row r="811" spans="1:21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>ROUND((E811/D811)*100,0)</f>
        <v>104</v>
      </c>
      <c r="P811">
        <f>IF(L811&gt;0,ROUND(E811/L811,0),0)</f>
        <v>80</v>
      </c>
      <c r="Q811" t="s">
        <v>8325</v>
      </c>
      <c r="R811" t="s">
        <v>8326</v>
      </c>
      <c r="S811" s="8">
        <f>(((J811/60)/60)/24)+DATE(1970,1,1)+(-8/24)</f>
        <v>41628.500347222223</v>
      </c>
      <c r="T811" s="8">
        <f>(((I811/60)/60)/24)+DATE(1970,1,1)+(-8/24)</f>
        <v>41658.500347222223</v>
      </c>
      <c r="U811">
        <f>INT(T811-S811)</f>
        <v>30</v>
      </c>
    </row>
    <row r="812" spans="1:21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>ROUND((E812/D812)*100,0)</f>
        <v>105</v>
      </c>
      <c r="P812">
        <f>IF(L812&gt;0,ROUND(E812/L812,0),0)</f>
        <v>58</v>
      </c>
      <c r="Q812" t="s">
        <v>8325</v>
      </c>
      <c r="R812" t="s">
        <v>8326</v>
      </c>
      <c r="S812" s="8">
        <f>(((J812/60)/60)/24)+DATE(1970,1,1)+(-8/24)</f>
        <v>41122.722939814812</v>
      </c>
      <c r="T812" s="8">
        <f>(((I812/60)/60)/24)+DATE(1970,1,1)+(-8/24)</f>
        <v>41152.722939814812</v>
      </c>
      <c r="U812">
        <f>INT(T812-S812)</f>
        <v>30</v>
      </c>
    </row>
    <row r="813" spans="1:21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>ROUND((E813/D813)*100,0)</f>
        <v>104</v>
      </c>
      <c r="P813">
        <f>IF(L813&gt;0,ROUND(E813/L813,0),0)</f>
        <v>87</v>
      </c>
      <c r="Q813" t="s">
        <v>8325</v>
      </c>
      <c r="R813" t="s">
        <v>8326</v>
      </c>
      <c r="S813" s="8">
        <f>(((J813/60)/60)/24)+DATE(1970,1,1)+(-8/24)</f>
        <v>41443.310208333329</v>
      </c>
      <c r="T813" s="8">
        <f>(((I813/60)/60)/24)+DATE(1970,1,1)+(-8/24)</f>
        <v>41465.369444444441</v>
      </c>
      <c r="U813">
        <f>INT(T813-S813)</f>
        <v>22</v>
      </c>
    </row>
    <row r="814" spans="1:21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>ROUND((E814/D814)*100,0)</f>
        <v>152</v>
      </c>
      <c r="P814">
        <f>IF(L814&gt;0,ROUND(E814/L814,0),0)</f>
        <v>28</v>
      </c>
      <c r="Q814" t="s">
        <v>8325</v>
      </c>
      <c r="R814" t="s">
        <v>8326</v>
      </c>
      <c r="S814" s="8">
        <f>(((J814/60)/60)/24)+DATE(1970,1,1)+(-8/24)</f>
        <v>41281.684629629628</v>
      </c>
      <c r="T814" s="8">
        <f>(((I814/60)/60)/24)+DATE(1970,1,1)+(-8/24)</f>
        <v>41334.248611111107</v>
      </c>
      <c r="U814">
        <f>INT(T814-S814)</f>
        <v>52</v>
      </c>
    </row>
    <row r="815" spans="1:21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>ROUND((E815/D815)*100,0)</f>
        <v>160</v>
      </c>
      <c r="P815">
        <f>IF(L815&gt;0,ROUND(E815/L815,0),0)</f>
        <v>25</v>
      </c>
      <c r="Q815" t="s">
        <v>8325</v>
      </c>
      <c r="R815" t="s">
        <v>8326</v>
      </c>
      <c r="S815" s="8">
        <f>(((J815/60)/60)/24)+DATE(1970,1,1)+(-8/24)</f>
        <v>41080.626909722218</v>
      </c>
      <c r="T815" s="8">
        <f>(((I815/60)/60)/24)+DATE(1970,1,1)+(-8/24)</f>
        <v>41110.626909722218</v>
      </c>
      <c r="U815">
        <f>INT(T815-S815)</f>
        <v>30</v>
      </c>
    </row>
    <row r="816" spans="1:21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>ROUND((E816/D816)*100,0)</f>
        <v>127</v>
      </c>
      <c r="P816">
        <f>IF(L816&gt;0,ROUND(E816/L816,0),0)</f>
        <v>45</v>
      </c>
      <c r="Q816" t="s">
        <v>8325</v>
      </c>
      <c r="R816" t="s">
        <v>8326</v>
      </c>
      <c r="S816" s="8">
        <f>(((J816/60)/60)/24)+DATE(1970,1,1)+(-8/24)</f>
        <v>40679.409733796296</v>
      </c>
      <c r="T816" s="8">
        <f>(((I816/60)/60)/24)+DATE(1970,1,1)+(-8/24)</f>
        <v>40694.419444444444</v>
      </c>
      <c r="U816">
        <f>INT(T816-S816)</f>
        <v>15</v>
      </c>
    </row>
    <row r="817" spans="1:21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>ROUND((E817/D817)*100,0)</f>
        <v>107</v>
      </c>
      <c r="P817">
        <f>IF(L817&gt;0,ROUND(E817/L817,0),0)</f>
        <v>100</v>
      </c>
      <c r="Q817" t="s">
        <v>8325</v>
      </c>
      <c r="R817" t="s">
        <v>8326</v>
      </c>
      <c r="S817" s="8">
        <f>(((J817/60)/60)/24)+DATE(1970,1,1)+(-8/24)</f>
        <v>41914.58452546296</v>
      </c>
      <c r="T817" s="8">
        <f>(((I817/60)/60)/24)+DATE(1970,1,1)+(-8/24)</f>
        <v>41944.58452546296</v>
      </c>
      <c r="U817">
        <f>INT(T817-S817)</f>
        <v>30</v>
      </c>
    </row>
    <row r="818" spans="1:21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>ROUND((E818/D818)*100,0)</f>
        <v>115</v>
      </c>
      <c r="P818">
        <f>IF(L818&gt;0,ROUND(E818/L818,0),0)</f>
        <v>39</v>
      </c>
      <c r="Q818" t="s">
        <v>8325</v>
      </c>
      <c r="R818" t="s">
        <v>8326</v>
      </c>
      <c r="S818" s="8">
        <f>(((J818/60)/60)/24)+DATE(1970,1,1)+(-8/24)</f>
        <v>41341.537534722222</v>
      </c>
      <c r="T818" s="8">
        <f>(((I818/60)/60)/24)+DATE(1970,1,1)+(-8/24)</f>
        <v>41372.9375</v>
      </c>
      <c r="U818">
        <f>INT(T818-S818)</f>
        <v>31</v>
      </c>
    </row>
    <row r="819" spans="1:21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>ROUND((E819/D819)*100,0)</f>
        <v>137</v>
      </c>
      <c r="P819">
        <f>IF(L819&gt;0,ROUND(E819/L819,0),0)</f>
        <v>89</v>
      </c>
      <c r="Q819" t="s">
        <v>8325</v>
      </c>
      <c r="R819" t="s">
        <v>8326</v>
      </c>
      <c r="S819" s="8">
        <f>(((J819/60)/60)/24)+DATE(1970,1,1)+(-8/24)</f>
        <v>40925.266331018516</v>
      </c>
      <c r="T819" s="8">
        <f>(((I819/60)/60)/24)+DATE(1970,1,1)+(-8/24)</f>
        <v>40978.874305555553</v>
      </c>
      <c r="U819">
        <f>INT(T819-S819)</f>
        <v>53</v>
      </c>
    </row>
    <row r="820" spans="1:21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>ROUND((E820/D820)*100,0)</f>
        <v>156</v>
      </c>
      <c r="P820">
        <f>IF(L820&gt;0,ROUND(E820/L820,0),0)</f>
        <v>29</v>
      </c>
      <c r="Q820" t="s">
        <v>8325</v>
      </c>
      <c r="R820" t="s">
        <v>8326</v>
      </c>
      <c r="S820" s="8">
        <f>(((J820/60)/60)/24)+DATE(1970,1,1)+(-8/24)</f>
        <v>41120.54954861111</v>
      </c>
      <c r="T820" s="8">
        <f>(((I820/60)/60)/24)+DATE(1970,1,1)+(-8/24)</f>
        <v>41128.375694444439</v>
      </c>
      <c r="U820">
        <f>INT(T820-S820)</f>
        <v>7</v>
      </c>
    </row>
    <row r="821" spans="1:21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>ROUND((E821/D821)*100,0)</f>
        <v>109</v>
      </c>
      <c r="P821">
        <f>IF(L821&gt;0,ROUND(E821/L821,0),0)</f>
        <v>31</v>
      </c>
      <c r="Q821" t="s">
        <v>8325</v>
      </c>
      <c r="R821" t="s">
        <v>8326</v>
      </c>
      <c r="S821" s="8">
        <f>(((J821/60)/60)/24)+DATE(1970,1,1)+(-8/24)</f>
        <v>41619.664976851847</v>
      </c>
      <c r="T821" s="8">
        <f>(((I821/60)/60)/24)+DATE(1970,1,1)+(-8/24)</f>
        <v>41628.863888888889</v>
      </c>
      <c r="U821">
        <f>INT(T821-S821)</f>
        <v>9</v>
      </c>
    </row>
    <row r="822" spans="1:21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>ROUND((E822/D822)*100,0)</f>
        <v>134</v>
      </c>
      <c r="P822">
        <f>IF(L822&gt;0,ROUND(E822/L822,0),0)</f>
        <v>71</v>
      </c>
      <c r="Q822" t="s">
        <v>8325</v>
      </c>
      <c r="R822" t="s">
        <v>8326</v>
      </c>
      <c r="S822" s="8">
        <f>(((J822/60)/60)/24)+DATE(1970,1,1)+(-8/24)</f>
        <v>41768.508587962962</v>
      </c>
      <c r="T822" s="8">
        <f>(((I822/60)/60)/24)+DATE(1970,1,1)+(-8/24)</f>
        <v>41798.875</v>
      </c>
      <c r="U822">
        <f>INT(T822-S822)</f>
        <v>30</v>
      </c>
    </row>
    <row r="823" spans="1:21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>ROUND((E823/D823)*100,0)</f>
        <v>100</v>
      </c>
      <c r="P823">
        <f>IF(L823&gt;0,ROUND(E823/L823,0),0)</f>
        <v>224</v>
      </c>
      <c r="Q823" t="s">
        <v>8325</v>
      </c>
      <c r="R823" t="s">
        <v>8326</v>
      </c>
      <c r="S823" s="8">
        <f>(((J823/60)/60)/24)+DATE(1970,1,1)+(-8/24)</f>
        <v>42093.58871527778</v>
      </c>
      <c r="T823" s="8">
        <f>(((I823/60)/60)/24)+DATE(1970,1,1)+(-8/24)</f>
        <v>42127.834027777775</v>
      </c>
      <c r="U823">
        <f>INT(T823-S823)</f>
        <v>34</v>
      </c>
    </row>
    <row r="824" spans="1:21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>ROUND((E824/D824)*100,0)</f>
        <v>119</v>
      </c>
      <c r="P824">
        <f>IF(L824&gt;0,ROUND(E824/L824,0),0)</f>
        <v>52</v>
      </c>
      <c r="Q824" t="s">
        <v>8325</v>
      </c>
      <c r="R824" t="s">
        <v>8326</v>
      </c>
      <c r="S824" s="8">
        <f>(((J824/60)/60)/24)+DATE(1970,1,1)+(-8/24)</f>
        <v>41157.614004629628</v>
      </c>
      <c r="T824" s="8">
        <f>(((I824/60)/60)/24)+DATE(1970,1,1)+(-8/24)</f>
        <v>41187.614004629628</v>
      </c>
      <c r="U824">
        <f>INT(T824-S824)</f>
        <v>30</v>
      </c>
    </row>
    <row r="825" spans="1:21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>ROUND((E825/D825)*100,0)</f>
        <v>180</v>
      </c>
      <c r="P825">
        <f>IF(L825&gt;0,ROUND(E825/L825,0),0)</f>
        <v>44</v>
      </c>
      <c r="Q825" t="s">
        <v>8325</v>
      </c>
      <c r="R825" t="s">
        <v>8326</v>
      </c>
      <c r="S825" s="8">
        <f>(((J825/60)/60)/24)+DATE(1970,1,1)+(-8/24)</f>
        <v>42055.639490740738</v>
      </c>
      <c r="T825" s="8">
        <f>(((I825/60)/60)/24)+DATE(1970,1,1)+(-8/24)</f>
        <v>42085.597824074073</v>
      </c>
      <c r="U825">
        <f>INT(T825-S825)</f>
        <v>29</v>
      </c>
    </row>
    <row r="826" spans="1:21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>ROUND((E826/D826)*100,0)</f>
        <v>134</v>
      </c>
      <c r="P826">
        <f>IF(L826&gt;0,ROUND(E826/L826,0),0)</f>
        <v>40</v>
      </c>
      <c r="Q826" t="s">
        <v>8325</v>
      </c>
      <c r="R826" t="s">
        <v>8326</v>
      </c>
      <c r="S826" s="8">
        <f>(((J826/60)/60)/24)+DATE(1970,1,1)+(-8/24)</f>
        <v>40249.908773148149</v>
      </c>
      <c r="T826" s="8">
        <f>(((I826/60)/60)/24)+DATE(1970,1,1)+(-8/24)</f>
        <v>40285.957638888889</v>
      </c>
      <c r="U826">
        <f>INT(T826-S826)</f>
        <v>36</v>
      </c>
    </row>
    <row r="827" spans="1:21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>ROUND((E827/D827)*100,0)</f>
        <v>100</v>
      </c>
      <c r="P827">
        <f>IF(L827&gt;0,ROUND(E827/L827,0),0)</f>
        <v>127</v>
      </c>
      <c r="Q827" t="s">
        <v>8325</v>
      </c>
      <c r="R827" t="s">
        <v>8326</v>
      </c>
      <c r="S827" s="8">
        <f>(((J827/60)/60)/24)+DATE(1970,1,1)+(-8/24)</f>
        <v>41185.973194444443</v>
      </c>
      <c r="T827" s="8">
        <f>(((I827/60)/60)/24)+DATE(1970,1,1)+(-8/24)</f>
        <v>41210.973194444443</v>
      </c>
      <c r="U827">
        <f>INT(T827-S827)</f>
        <v>25</v>
      </c>
    </row>
    <row r="828" spans="1:21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>ROUND((E828/D828)*100,0)</f>
        <v>101</v>
      </c>
      <c r="P828">
        <f>IF(L828&gt;0,ROUND(E828/L828,0),0)</f>
        <v>114</v>
      </c>
      <c r="Q828" t="s">
        <v>8325</v>
      </c>
      <c r="R828" t="s">
        <v>8326</v>
      </c>
      <c r="S828" s="8">
        <f>(((J828/60)/60)/24)+DATE(1970,1,1)+(-8/24)</f>
        <v>40972.705208333333</v>
      </c>
      <c r="T828" s="8">
        <f>(((I828/60)/60)/24)+DATE(1970,1,1)+(-8/24)</f>
        <v>40993.663541666661</v>
      </c>
      <c r="U828">
        <f>INT(T828-S828)</f>
        <v>20</v>
      </c>
    </row>
    <row r="829" spans="1:21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>ROUND((E829/D829)*100,0)</f>
        <v>103</v>
      </c>
      <c r="P829">
        <f>IF(L829&gt;0,ROUND(E829/L829,0),0)</f>
        <v>28</v>
      </c>
      <c r="Q829" t="s">
        <v>8325</v>
      </c>
      <c r="R829" t="s">
        <v>8326</v>
      </c>
      <c r="S829" s="8">
        <f>(((J829/60)/60)/24)+DATE(1970,1,1)+(-8/24)</f>
        <v>40927.140127314815</v>
      </c>
      <c r="T829" s="8">
        <f>(((I829/60)/60)/24)+DATE(1970,1,1)+(-8/24)</f>
        <v>40953.492361111108</v>
      </c>
      <c r="U829">
        <f>INT(T829-S829)</f>
        <v>26</v>
      </c>
    </row>
    <row r="830" spans="1:21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>ROUND((E830/D830)*100,0)</f>
        <v>107</v>
      </c>
      <c r="P830">
        <f>IF(L830&gt;0,ROUND(E830/L830,0),0)</f>
        <v>37</v>
      </c>
      <c r="Q830" t="s">
        <v>8325</v>
      </c>
      <c r="R830" t="s">
        <v>8326</v>
      </c>
      <c r="S830" s="8">
        <f>(((J830/60)/60)/24)+DATE(1970,1,1)+(-8/24)</f>
        <v>41072.71738425926</v>
      </c>
      <c r="T830" s="8">
        <f>(((I830/60)/60)/24)+DATE(1970,1,1)+(-8/24)</f>
        <v>41085.35</v>
      </c>
      <c r="U830">
        <f>INT(T830-S830)</f>
        <v>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>ROUND((E831/D831)*100,0)</f>
        <v>104</v>
      </c>
      <c r="P831">
        <f>IF(L831&gt;0,ROUND(E831/L831,0),0)</f>
        <v>33</v>
      </c>
      <c r="Q831" t="s">
        <v>8325</v>
      </c>
      <c r="R831" t="s">
        <v>8326</v>
      </c>
      <c r="S831" s="8">
        <f>(((J831/60)/60)/24)+DATE(1970,1,1)+(-8/24)</f>
        <v>42504.468055555553</v>
      </c>
      <c r="T831" s="8">
        <f>(((I831/60)/60)/24)+DATE(1970,1,1)+(-8/24)</f>
        <v>42564.468055555553</v>
      </c>
      <c r="U831">
        <f>INT(T831-S831)</f>
        <v>60</v>
      </c>
    </row>
    <row r="832" spans="1:21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>ROUND((E832/D832)*100,0)</f>
        <v>108</v>
      </c>
      <c r="P832">
        <f>IF(L832&gt;0,ROUND(E832/L832,0),0)</f>
        <v>61</v>
      </c>
      <c r="Q832" t="s">
        <v>8325</v>
      </c>
      <c r="R832" t="s">
        <v>8326</v>
      </c>
      <c r="S832" s="8">
        <f>(((J832/60)/60)/24)+DATE(1970,1,1)+(-8/24)</f>
        <v>41325.192418981482</v>
      </c>
      <c r="T832" s="8">
        <f>(((I832/60)/60)/24)+DATE(1970,1,1)+(-8/24)</f>
        <v>41355.15075231481</v>
      </c>
      <c r="U832">
        <f>INT(T832-S832)</f>
        <v>29</v>
      </c>
    </row>
    <row r="833" spans="1:21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>ROUND((E833/D833)*100,0)</f>
        <v>233</v>
      </c>
      <c r="P833">
        <f>IF(L833&gt;0,ROUND(E833/L833,0),0)</f>
        <v>175</v>
      </c>
      <c r="Q833" t="s">
        <v>8325</v>
      </c>
      <c r="R833" t="s">
        <v>8326</v>
      </c>
      <c r="S833" s="8">
        <f>(((J833/60)/60)/24)+DATE(1970,1,1)+(-8/24)</f>
        <v>40996.313587962963</v>
      </c>
      <c r="T833" s="8">
        <f>(((I833/60)/60)/24)+DATE(1970,1,1)+(-8/24)</f>
        <v>41026.313587962963</v>
      </c>
      <c r="U833">
        <f>INT(T833-S833)</f>
        <v>30</v>
      </c>
    </row>
    <row r="834" spans="1:21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>ROUND((E834/D834)*100,0)</f>
        <v>101</v>
      </c>
      <c r="P834">
        <f>IF(L834&gt;0,ROUND(E834/L834,0),0)</f>
        <v>98</v>
      </c>
      <c r="Q834" t="s">
        <v>8325</v>
      </c>
      <c r="R834" t="s">
        <v>8326</v>
      </c>
      <c r="S834" s="8">
        <f>(((J834/60)/60)/24)+DATE(1970,1,1)+(-8/24)</f>
        <v>40869.341840277775</v>
      </c>
      <c r="T834" s="8">
        <f>(((I834/60)/60)/24)+DATE(1970,1,1)+(-8/24)</f>
        <v>40929.009027777778</v>
      </c>
      <c r="U834">
        <f>INT(T834-S834)</f>
        <v>59</v>
      </c>
    </row>
    <row r="835" spans="1:21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>ROUND((E835/D835)*100,0)</f>
        <v>102</v>
      </c>
      <c r="P835">
        <f>IF(L835&gt;0,ROUND(E835/L835,0),0)</f>
        <v>149</v>
      </c>
      <c r="Q835" t="s">
        <v>8325</v>
      </c>
      <c r="R835" t="s">
        <v>8326</v>
      </c>
      <c r="S835" s="8">
        <f>(((J835/60)/60)/24)+DATE(1970,1,1)+(-8/24)</f>
        <v>41718.544849537036</v>
      </c>
      <c r="T835" s="8">
        <f>(((I835/60)/60)/24)+DATE(1970,1,1)+(-8/24)</f>
        <v>41748.544849537036</v>
      </c>
      <c r="U835">
        <f>INT(T835-S835)</f>
        <v>30</v>
      </c>
    </row>
    <row r="836" spans="1:21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>ROUND((E836/D836)*100,0)</f>
        <v>131</v>
      </c>
      <c r="P836">
        <f>IF(L836&gt;0,ROUND(E836/L836,0),0)</f>
        <v>96</v>
      </c>
      <c r="Q836" t="s">
        <v>8325</v>
      </c>
      <c r="R836" t="s">
        <v>8326</v>
      </c>
      <c r="S836" s="8">
        <f>(((J836/60)/60)/24)+DATE(1970,1,1)+(-8/24)</f>
        <v>41422.489490740736</v>
      </c>
      <c r="T836" s="8">
        <f>(((I836/60)/60)/24)+DATE(1970,1,1)+(-8/24)</f>
        <v>41455.832638888889</v>
      </c>
      <c r="U836">
        <f>INT(T836-S836)</f>
        <v>33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>ROUND((E837/D837)*100,0)</f>
        <v>117</v>
      </c>
      <c r="P837">
        <f>IF(L837&gt;0,ROUND(E837/L837,0),0)</f>
        <v>59</v>
      </c>
      <c r="Q837" t="s">
        <v>8325</v>
      </c>
      <c r="R837" t="s">
        <v>8326</v>
      </c>
      <c r="S837" s="8">
        <f>(((J837/60)/60)/24)+DATE(1970,1,1)+(-8/24)</f>
        <v>41005.124513888884</v>
      </c>
      <c r="T837" s="8">
        <f>(((I837/60)/60)/24)+DATE(1970,1,1)+(-8/24)</f>
        <v>41047.791666666664</v>
      </c>
      <c r="U837">
        <f>INT(T837-S837)</f>
        <v>42</v>
      </c>
    </row>
    <row r="838" spans="1:21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>ROUND((E838/D838)*100,0)</f>
        <v>101</v>
      </c>
      <c r="P838">
        <f>IF(L838&gt;0,ROUND(E838/L838,0),0)</f>
        <v>110</v>
      </c>
      <c r="Q838" t="s">
        <v>8325</v>
      </c>
      <c r="R838" t="s">
        <v>8326</v>
      </c>
      <c r="S838" s="8">
        <f>(((J838/60)/60)/24)+DATE(1970,1,1)+(-8/24)</f>
        <v>41523.723587962959</v>
      </c>
      <c r="T838" s="8">
        <f>(((I838/60)/60)/24)+DATE(1970,1,1)+(-8/24)</f>
        <v>41553.723587962959</v>
      </c>
      <c r="U838">
        <f>INT(T838-S838)</f>
        <v>30</v>
      </c>
    </row>
    <row r="839" spans="1:21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>ROUND((E839/D839)*100,0)</f>
        <v>122</v>
      </c>
      <c r="P839">
        <f>IF(L839&gt;0,ROUND(E839/L839,0),0)</f>
        <v>49</v>
      </c>
      <c r="Q839" t="s">
        <v>8325</v>
      </c>
      <c r="R839" t="s">
        <v>8326</v>
      </c>
      <c r="S839" s="8">
        <f>(((J839/60)/60)/24)+DATE(1970,1,1)+(-8/24)</f>
        <v>41730.66506944444</v>
      </c>
      <c r="T839" s="8">
        <f>(((I839/60)/60)/24)+DATE(1970,1,1)+(-8/24)</f>
        <v>41760.66506944444</v>
      </c>
      <c r="U839">
        <f>INT(T839-S839)</f>
        <v>30</v>
      </c>
    </row>
    <row r="840" spans="1:21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>ROUND((E840/D840)*100,0)</f>
        <v>145</v>
      </c>
      <c r="P840">
        <f>IF(L840&gt;0,ROUND(E840/L840,0),0)</f>
        <v>48</v>
      </c>
      <c r="Q840" t="s">
        <v>8325</v>
      </c>
      <c r="R840" t="s">
        <v>8326</v>
      </c>
      <c r="S840" s="8">
        <f>(((J840/60)/60)/24)+DATE(1970,1,1)+(-8/24)</f>
        <v>40895.564641203702</v>
      </c>
      <c r="T840" s="8">
        <f>(((I840/60)/60)/24)+DATE(1970,1,1)+(-8/24)</f>
        <v>40925.564641203702</v>
      </c>
      <c r="U840">
        <f>INT(T840-S840)</f>
        <v>30</v>
      </c>
    </row>
    <row r="841" spans="1:21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>ROUND((E841/D841)*100,0)</f>
        <v>117</v>
      </c>
      <c r="P841">
        <f>IF(L841&gt;0,ROUND(E841/L841,0),0)</f>
        <v>61</v>
      </c>
      <c r="Q841" t="s">
        <v>8325</v>
      </c>
      <c r="R841" t="s">
        <v>8326</v>
      </c>
      <c r="S841" s="8">
        <f>(((J841/60)/60)/24)+DATE(1970,1,1)+(-8/24)</f>
        <v>41144.430046296293</v>
      </c>
      <c r="T841" s="8">
        <f>(((I841/60)/60)/24)+DATE(1970,1,1)+(-8/24)</f>
        <v>41174.430046296293</v>
      </c>
      <c r="U841">
        <f>INT(T841-S841)</f>
        <v>30</v>
      </c>
    </row>
    <row r="842" spans="1:21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>ROUND((E842/D842)*100,0)</f>
        <v>120</v>
      </c>
      <c r="P842">
        <f>IF(L842&gt;0,ROUND(E842/L842,0),0)</f>
        <v>63</v>
      </c>
      <c r="Q842" t="s">
        <v>8325</v>
      </c>
      <c r="R842" t="s">
        <v>8327</v>
      </c>
      <c r="S842" s="8">
        <f>(((J842/60)/60)/24)+DATE(1970,1,1)+(-8/24)</f>
        <v>42606.893368055556</v>
      </c>
      <c r="T842" s="8">
        <f>(((I842/60)/60)/24)+DATE(1970,1,1)+(-8/24)</f>
        <v>42636.893368055556</v>
      </c>
      <c r="U842">
        <f>INT(T842-S842)</f>
        <v>30</v>
      </c>
    </row>
    <row r="843" spans="1:21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>ROUND((E843/D843)*100,0)</f>
        <v>101</v>
      </c>
      <c r="P843">
        <f>IF(L843&gt;0,ROUND(E843/L843,0),0)</f>
        <v>54</v>
      </c>
      <c r="Q843" t="s">
        <v>8325</v>
      </c>
      <c r="R843" t="s">
        <v>8327</v>
      </c>
      <c r="S843" s="8">
        <f>(((J843/60)/60)/24)+DATE(1970,1,1)+(-8/24)</f>
        <v>41923.50535879629</v>
      </c>
      <c r="T843" s="8">
        <f>(((I843/60)/60)/24)+DATE(1970,1,1)+(-8/24)</f>
        <v>41953.547025462954</v>
      </c>
      <c r="U843">
        <f>INT(T843-S843)</f>
        <v>30</v>
      </c>
    </row>
    <row r="844" spans="1:21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>ROUND((E844/D844)*100,0)</f>
        <v>104</v>
      </c>
      <c r="P844">
        <f>IF(L844&gt;0,ROUND(E844/L844,0),0)</f>
        <v>67</v>
      </c>
      <c r="Q844" t="s">
        <v>8325</v>
      </c>
      <c r="R844" t="s">
        <v>8327</v>
      </c>
      <c r="S844" s="8">
        <f>(((J844/60)/60)/24)+DATE(1970,1,1)+(-8/24)</f>
        <v>41526.259062500001</v>
      </c>
      <c r="T844" s="8">
        <f>(((I844/60)/60)/24)+DATE(1970,1,1)+(-8/24)</f>
        <v>41560.832638888889</v>
      </c>
      <c r="U844">
        <f>INT(T844-S844)</f>
        <v>34</v>
      </c>
    </row>
    <row r="845" spans="1:21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>ROUND((E845/D845)*100,0)</f>
        <v>267</v>
      </c>
      <c r="P845">
        <f>IF(L845&gt;0,ROUND(E845/L845,0),0)</f>
        <v>63</v>
      </c>
      <c r="Q845" t="s">
        <v>8325</v>
      </c>
      <c r="R845" t="s">
        <v>8327</v>
      </c>
      <c r="S845" s="8">
        <f>(((J845/60)/60)/24)+DATE(1970,1,1)+(-8/24)</f>
        <v>42694.924537037034</v>
      </c>
      <c r="T845" s="8">
        <f>(((I845/60)/60)/24)+DATE(1970,1,1)+(-8/24)</f>
        <v>42711.999999999993</v>
      </c>
      <c r="U845">
        <f>INT(T845-S845)</f>
        <v>17</v>
      </c>
    </row>
    <row r="846" spans="1:21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>ROUND((E846/D846)*100,0)</f>
        <v>194</v>
      </c>
      <c r="P846">
        <f>IF(L846&gt;0,ROUND(E846/L846,0),0)</f>
        <v>37</v>
      </c>
      <c r="Q846" t="s">
        <v>8325</v>
      </c>
      <c r="R846" t="s">
        <v>8327</v>
      </c>
      <c r="S846" s="8">
        <f>(((J846/60)/60)/24)+DATE(1970,1,1)+(-8/24)</f>
        <v>41905.351296296292</v>
      </c>
      <c r="T846" s="8">
        <f>(((I846/60)/60)/24)+DATE(1970,1,1)+(-8/24)</f>
        <v>41943.874305555553</v>
      </c>
      <c r="U846">
        <f>INT(T846-S846)</f>
        <v>38</v>
      </c>
    </row>
    <row r="847" spans="1:21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>ROUND((E847/D847)*100,0)</f>
        <v>120</v>
      </c>
      <c r="P847">
        <f>IF(L847&gt;0,ROUND(E847/L847,0),0)</f>
        <v>34</v>
      </c>
      <c r="Q847" t="s">
        <v>8325</v>
      </c>
      <c r="R847" t="s">
        <v>8327</v>
      </c>
      <c r="S847" s="8">
        <f>(((J847/60)/60)/24)+DATE(1970,1,1)+(-8/24)</f>
        <v>42577.872638888883</v>
      </c>
      <c r="T847" s="8">
        <f>(((I847/60)/60)/24)+DATE(1970,1,1)+(-8/24)</f>
        <v>42617.832638888889</v>
      </c>
      <c r="U847">
        <f>INT(T847-S847)</f>
        <v>39</v>
      </c>
    </row>
    <row r="848" spans="1:21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>ROUND((E848/D848)*100,0)</f>
        <v>122</v>
      </c>
      <c r="P848">
        <f>IF(L848&gt;0,ROUND(E848/L848,0),0)</f>
        <v>29</v>
      </c>
      <c r="Q848" t="s">
        <v>8325</v>
      </c>
      <c r="R848" t="s">
        <v>8327</v>
      </c>
      <c r="S848" s="8">
        <f>(((J848/60)/60)/24)+DATE(1970,1,1)+(-8/24)</f>
        <v>41694.058506944442</v>
      </c>
      <c r="T848" s="8">
        <f>(((I848/60)/60)/24)+DATE(1970,1,1)+(-8/24)</f>
        <v>41708.25</v>
      </c>
      <c r="U848">
        <f>INT(T848-S848)</f>
        <v>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>ROUND((E849/D849)*100,0)</f>
        <v>100</v>
      </c>
      <c r="P849">
        <f>IF(L849&gt;0,ROUND(E849/L849,0),0)</f>
        <v>10</v>
      </c>
      <c r="Q849" t="s">
        <v>8325</v>
      </c>
      <c r="R849" t="s">
        <v>8327</v>
      </c>
      <c r="S849" s="8">
        <f>(((J849/60)/60)/24)+DATE(1970,1,1)+(-8/24)</f>
        <v>42165.465000000004</v>
      </c>
      <c r="T849" s="8">
        <f>(((I849/60)/60)/24)+DATE(1970,1,1)+(-8/24)</f>
        <v>42195.465000000004</v>
      </c>
      <c r="U849">
        <f>INT(T849-S849)</f>
        <v>30</v>
      </c>
    </row>
    <row r="850" spans="1:21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>ROUND((E850/D850)*100,0)</f>
        <v>100</v>
      </c>
      <c r="P850">
        <f>IF(L850&gt;0,ROUND(E850/L850,0),0)</f>
        <v>19</v>
      </c>
      <c r="Q850" t="s">
        <v>8325</v>
      </c>
      <c r="R850" t="s">
        <v>8327</v>
      </c>
      <c r="S850" s="8">
        <f>(((J850/60)/60)/24)+DATE(1970,1,1)+(-8/24)</f>
        <v>42078.458715277775</v>
      </c>
      <c r="T850" s="8">
        <f>(((I850/60)/60)/24)+DATE(1970,1,1)+(-8/24)</f>
        <v>42108.458715277775</v>
      </c>
      <c r="U850">
        <f>INT(T850-S850)</f>
        <v>30</v>
      </c>
    </row>
    <row r="851" spans="1:21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>ROUND((E851/D851)*100,0)</f>
        <v>120</v>
      </c>
      <c r="P851">
        <f>IF(L851&gt;0,ROUND(E851/L851,0),0)</f>
        <v>42</v>
      </c>
      <c r="Q851" t="s">
        <v>8325</v>
      </c>
      <c r="R851" t="s">
        <v>8327</v>
      </c>
      <c r="S851" s="8">
        <f>(((J851/60)/60)/24)+DATE(1970,1,1)+(-8/24)</f>
        <v>42050.81555555555</v>
      </c>
      <c r="T851" s="8">
        <f>(((I851/60)/60)/24)+DATE(1970,1,1)+(-8/24)</f>
        <v>42078.773888888885</v>
      </c>
      <c r="U851">
        <f>INT(T851-S851)</f>
        <v>27</v>
      </c>
    </row>
    <row r="852" spans="1:21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>ROUND((E852/D852)*100,0)</f>
        <v>155</v>
      </c>
      <c r="P852">
        <f>IF(L852&gt;0,ROUND(E852/L852,0),0)</f>
        <v>47</v>
      </c>
      <c r="Q852" t="s">
        <v>8325</v>
      </c>
      <c r="R852" t="s">
        <v>8327</v>
      </c>
      <c r="S852" s="8">
        <f>(((J852/60)/60)/24)+DATE(1970,1,1)+(-8/24)</f>
        <v>42452.494409722225</v>
      </c>
      <c r="T852" s="8">
        <f>(((I852/60)/60)/24)+DATE(1970,1,1)+(-8/24)</f>
        <v>42484.874305555553</v>
      </c>
      <c r="U852">
        <f>INT(T852-S852)</f>
        <v>32</v>
      </c>
    </row>
    <row r="853" spans="1:21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>ROUND((E853/D853)*100,0)</f>
        <v>130</v>
      </c>
      <c r="P853">
        <f>IF(L853&gt;0,ROUND(E853/L853,0),0)</f>
        <v>37</v>
      </c>
      <c r="Q853" t="s">
        <v>8325</v>
      </c>
      <c r="R853" t="s">
        <v>8327</v>
      </c>
      <c r="S853" s="8">
        <f>(((J853/60)/60)/24)+DATE(1970,1,1)+(-8/24)</f>
        <v>42522.546909722216</v>
      </c>
      <c r="T853" s="8">
        <f>(((I853/60)/60)/24)+DATE(1970,1,1)+(-8/24)</f>
        <v>42582.489583333336</v>
      </c>
      <c r="U853">
        <f>INT(T853-S853)</f>
        <v>59</v>
      </c>
    </row>
    <row r="854" spans="1:21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>ROUND((E854/D854)*100,0)</f>
        <v>105</v>
      </c>
      <c r="P854">
        <f>IF(L854&gt;0,ROUND(E854/L854,0),0)</f>
        <v>59</v>
      </c>
      <c r="Q854" t="s">
        <v>8325</v>
      </c>
      <c r="R854" t="s">
        <v>8327</v>
      </c>
      <c r="S854" s="8">
        <f>(((J854/60)/60)/24)+DATE(1970,1,1)+(-8/24)</f>
        <v>42656.47216435185</v>
      </c>
      <c r="T854" s="8">
        <f>(((I854/60)/60)/24)+DATE(1970,1,1)+(-8/24)</f>
        <v>42667.541666666664</v>
      </c>
      <c r="U854">
        <f>INT(T854-S854)</f>
        <v>11</v>
      </c>
    </row>
    <row r="855" spans="1:21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>ROUND((E855/D855)*100,0)</f>
        <v>100</v>
      </c>
      <c r="P855">
        <f>IF(L855&gt;0,ROUND(E855/L855,0),0)</f>
        <v>30</v>
      </c>
      <c r="Q855" t="s">
        <v>8325</v>
      </c>
      <c r="R855" t="s">
        <v>8327</v>
      </c>
      <c r="S855" s="8">
        <f>(((J855/60)/60)/24)+DATE(1970,1,1)+(-8/24)</f>
        <v>42021.49894675926</v>
      </c>
      <c r="T855" s="8">
        <f>(((I855/60)/60)/24)+DATE(1970,1,1)+(-8/24)</f>
        <v>42051.49894675926</v>
      </c>
      <c r="U855">
        <f>INT(T855-S855)</f>
        <v>30</v>
      </c>
    </row>
    <row r="856" spans="1:21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>ROUND((E856/D856)*100,0)</f>
        <v>118</v>
      </c>
      <c r="P856">
        <f>IF(L856&gt;0,ROUND(E856/L856,0),0)</f>
        <v>66</v>
      </c>
      <c r="Q856" t="s">
        <v>8325</v>
      </c>
      <c r="R856" t="s">
        <v>8327</v>
      </c>
      <c r="S856" s="8">
        <f>(((J856/60)/60)/24)+DATE(1970,1,1)+(-8/24)</f>
        <v>42701.879004629627</v>
      </c>
      <c r="T856" s="8">
        <f>(((I856/60)/60)/24)+DATE(1970,1,1)+(-8/24)</f>
        <v>42731.879004629627</v>
      </c>
      <c r="U856">
        <f>INT(T856-S856)</f>
        <v>30</v>
      </c>
    </row>
    <row r="857" spans="1:21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>ROUND((E857/D857)*100,0)</f>
        <v>103</v>
      </c>
      <c r="P857">
        <f>IF(L857&gt;0,ROUND(E857/L857,0),0)</f>
        <v>32</v>
      </c>
      <c r="Q857" t="s">
        <v>8325</v>
      </c>
      <c r="R857" t="s">
        <v>8327</v>
      </c>
      <c r="S857" s="8">
        <f>(((J857/60)/60)/24)+DATE(1970,1,1)+(-8/24)</f>
        <v>42544.791863425926</v>
      </c>
      <c r="T857" s="8">
        <f>(((I857/60)/60)/24)+DATE(1970,1,1)+(-8/24)</f>
        <v>42574.791863425926</v>
      </c>
      <c r="U857">
        <f>INT(T857-S857)</f>
        <v>30</v>
      </c>
    </row>
    <row r="858" spans="1:21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>ROUND((E858/D858)*100,0)</f>
        <v>218</v>
      </c>
      <c r="P858">
        <f>IF(L858&gt;0,ROUND(E858/L858,0),0)</f>
        <v>19</v>
      </c>
      <c r="Q858" t="s">
        <v>8325</v>
      </c>
      <c r="R858" t="s">
        <v>8327</v>
      </c>
      <c r="S858" s="8">
        <f>(((J858/60)/60)/24)+DATE(1970,1,1)+(-8/24)</f>
        <v>42608.978657407402</v>
      </c>
      <c r="T858" s="8">
        <f>(((I858/60)/60)/24)+DATE(1970,1,1)+(-8/24)</f>
        <v>42668.458333333336</v>
      </c>
      <c r="U858">
        <f>INT(T858-S858)</f>
        <v>59</v>
      </c>
    </row>
    <row r="859" spans="1:21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>ROUND((E859/D859)*100,0)</f>
        <v>100</v>
      </c>
      <c r="P859">
        <f>IF(L859&gt;0,ROUND(E859/L859,0),0)</f>
        <v>50</v>
      </c>
      <c r="Q859" t="s">
        <v>8325</v>
      </c>
      <c r="R859" t="s">
        <v>8327</v>
      </c>
      <c r="S859" s="8">
        <f>(((J859/60)/60)/24)+DATE(1970,1,1)+(-8/24)</f>
        <v>42291.248043981475</v>
      </c>
      <c r="T859" s="8">
        <f>(((I859/60)/60)/24)+DATE(1970,1,1)+(-8/24)</f>
        <v>42333.289710648147</v>
      </c>
      <c r="U859">
        <f>INT(T859-S859)</f>
        <v>42</v>
      </c>
    </row>
    <row r="860" spans="1:21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>ROUND((E860/D860)*100,0)</f>
        <v>144</v>
      </c>
      <c r="P860">
        <f>IF(L860&gt;0,ROUND(E860/L860,0),0)</f>
        <v>23</v>
      </c>
      <c r="Q860" t="s">
        <v>8325</v>
      </c>
      <c r="R860" t="s">
        <v>8327</v>
      </c>
      <c r="S860" s="8">
        <f>(((J860/60)/60)/24)+DATE(1970,1,1)+(-8/24)</f>
        <v>42079.412245370368</v>
      </c>
      <c r="T860" s="8">
        <f>(((I860/60)/60)/24)+DATE(1970,1,1)+(-8/24)</f>
        <v>42109.624305555553</v>
      </c>
      <c r="U860">
        <f>INT(T860-S860)</f>
        <v>30</v>
      </c>
    </row>
    <row r="861" spans="1:21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>ROUND((E861/D861)*100,0)</f>
        <v>105</v>
      </c>
      <c r="P861">
        <f>IF(L861&gt;0,ROUND(E861/L861,0),0)</f>
        <v>43</v>
      </c>
      <c r="Q861" t="s">
        <v>8325</v>
      </c>
      <c r="R861" t="s">
        <v>8327</v>
      </c>
      <c r="S861" s="8">
        <f>(((J861/60)/60)/24)+DATE(1970,1,1)+(-8/24)</f>
        <v>42128.486898148149</v>
      </c>
      <c r="T861" s="8">
        <f>(((I861/60)/60)/24)+DATE(1970,1,1)+(-8/24)</f>
        <v>42158.666666666664</v>
      </c>
      <c r="U861">
        <f>INT(T861-S861)</f>
        <v>30</v>
      </c>
    </row>
    <row r="862" spans="1:21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>ROUND((E862/D862)*100,0)</f>
        <v>18</v>
      </c>
      <c r="P862">
        <f>IF(L862&gt;0,ROUND(E862/L862,0),0)</f>
        <v>53</v>
      </c>
      <c r="Q862" t="s">
        <v>8325</v>
      </c>
      <c r="R862" t="s">
        <v>8328</v>
      </c>
      <c r="S862" s="8">
        <f>(((J862/60)/60)/24)+DATE(1970,1,1)+(-8/24)</f>
        <v>41570.149456018517</v>
      </c>
      <c r="T862" s="8">
        <f>(((I862/60)/60)/24)+DATE(1970,1,1)+(-8/24)</f>
        <v>41600.191122685181</v>
      </c>
      <c r="U862">
        <f>INT(T862-S862)</f>
        <v>30</v>
      </c>
    </row>
    <row r="863" spans="1:21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>ROUND((E863/D863)*100,0)</f>
        <v>2</v>
      </c>
      <c r="P863">
        <f>IF(L863&gt;0,ROUND(E863/L863,0),0)</f>
        <v>51</v>
      </c>
      <c r="Q863" t="s">
        <v>8325</v>
      </c>
      <c r="R863" t="s">
        <v>8328</v>
      </c>
      <c r="S863" s="8">
        <f>(((J863/60)/60)/24)+DATE(1970,1,1)+(-8/24)</f>
        <v>42599.631990740738</v>
      </c>
      <c r="T863" s="8">
        <f>(((I863/60)/60)/24)+DATE(1970,1,1)+(-8/24)</f>
        <v>42629.631990740738</v>
      </c>
      <c r="U863">
        <f>INT(T863-S863)</f>
        <v>30</v>
      </c>
    </row>
    <row r="864" spans="1:21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>ROUND((E864/D864)*100,0)</f>
        <v>0</v>
      </c>
      <c r="P864">
        <f>IF(L864&gt;0,ROUND(E864/L864,0),0)</f>
        <v>43</v>
      </c>
      <c r="Q864" t="s">
        <v>8325</v>
      </c>
      <c r="R864" t="s">
        <v>8328</v>
      </c>
      <c r="S864" s="8">
        <f>(((J864/60)/60)/24)+DATE(1970,1,1)+(-8/24)</f>
        <v>41559.221620370365</v>
      </c>
      <c r="T864" s="8">
        <f>(((I864/60)/60)/24)+DATE(1970,1,1)+(-8/24)</f>
        <v>41589.263287037036</v>
      </c>
      <c r="U864">
        <f>INT(T864-S864)</f>
        <v>30</v>
      </c>
    </row>
    <row r="865" spans="1:21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>ROUND((E865/D865)*100,0)</f>
        <v>5</v>
      </c>
      <c r="P865">
        <f>IF(L865&gt;0,ROUND(E865/L865,0),0)</f>
        <v>18</v>
      </c>
      <c r="Q865" t="s">
        <v>8325</v>
      </c>
      <c r="R865" t="s">
        <v>8328</v>
      </c>
      <c r="S865" s="8">
        <f>(((J865/60)/60)/24)+DATE(1970,1,1)+(-8/24)</f>
        <v>40920.784328703703</v>
      </c>
      <c r="T865" s="8">
        <f>(((I865/60)/60)/24)+DATE(1970,1,1)+(-8/24)</f>
        <v>40950.784328703703</v>
      </c>
      <c r="U865">
        <f>INT(T865-S865)</f>
        <v>30</v>
      </c>
    </row>
    <row r="866" spans="1:21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>ROUND((E866/D866)*100,0)</f>
        <v>42</v>
      </c>
      <c r="P866">
        <f>IF(L866&gt;0,ROUND(E866/L866,0),0)</f>
        <v>34</v>
      </c>
      <c r="Q866" t="s">
        <v>8325</v>
      </c>
      <c r="R866" t="s">
        <v>8328</v>
      </c>
      <c r="S866" s="8">
        <f>(((J866/60)/60)/24)+DATE(1970,1,1)+(-8/24)</f>
        <v>41540.773587962962</v>
      </c>
      <c r="T866" s="8">
        <f>(((I866/60)/60)/24)+DATE(1970,1,1)+(-8/24)</f>
        <v>41563.082638888889</v>
      </c>
      <c r="U866">
        <f>INT(T866-S866)</f>
        <v>22</v>
      </c>
    </row>
    <row r="867" spans="1:21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>ROUND((E867/D867)*100,0)</f>
        <v>2</v>
      </c>
      <c r="P867">
        <f>IF(L867&gt;0,ROUND(E867/L867,0),0)</f>
        <v>23</v>
      </c>
      <c r="Q867" t="s">
        <v>8325</v>
      </c>
      <c r="R867" t="s">
        <v>8328</v>
      </c>
      <c r="S867" s="8">
        <f>(((J867/60)/60)/24)+DATE(1970,1,1)+(-8/24)</f>
        <v>41230.439780092594</v>
      </c>
      <c r="T867" s="8">
        <f>(((I867/60)/60)/24)+DATE(1970,1,1)+(-8/24)</f>
        <v>41290.439780092594</v>
      </c>
      <c r="U867">
        <f>INT(T867-S867)</f>
        <v>60</v>
      </c>
    </row>
    <row r="868" spans="1:21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>ROUND((E868/D868)*100,0)</f>
        <v>18</v>
      </c>
      <c r="P868">
        <f>IF(L868&gt;0,ROUND(E868/L868,0),0)</f>
        <v>58</v>
      </c>
      <c r="Q868" t="s">
        <v>8325</v>
      </c>
      <c r="R868" t="s">
        <v>8328</v>
      </c>
      <c r="S868" s="8">
        <f>(((J868/60)/60)/24)+DATE(1970,1,1)+(-8/24)</f>
        <v>42025.304606481477</v>
      </c>
      <c r="T868" s="8">
        <f>(((I868/60)/60)/24)+DATE(1970,1,1)+(-8/24)</f>
        <v>42063.298611111109</v>
      </c>
      <c r="U868">
        <f>INT(T868-S868)</f>
        <v>37</v>
      </c>
    </row>
    <row r="869" spans="1:21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>ROUND((E869/D869)*100,0)</f>
        <v>24</v>
      </c>
      <c r="P869">
        <f>IF(L869&gt;0,ROUND(E869/L869,0),0)</f>
        <v>109</v>
      </c>
      <c r="Q869" t="s">
        <v>8325</v>
      </c>
      <c r="R869" t="s">
        <v>8328</v>
      </c>
      <c r="S869" s="8">
        <f>(((J869/60)/60)/24)+DATE(1970,1,1)+(-8/24)</f>
        <v>40087.772060185183</v>
      </c>
      <c r="T869" s="8">
        <f>(((I869/60)/60)/24)+DATE(1970,1,1)+(-8/24)</f>
        <v>40147.874305555553</v>
      </c>
      <c r="U869">
        <f>INT(T869-S869)</f>
        <v>60</v>
      </c>
    </row>
    <row r="870" spans="1:21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>ROUND((E870/D870)*100,0)</f>
        <v>0</v>
      </c>
      <c r="P870">
        <f>IF(L870&gt;0,ROUND(E870/L870,0),0)</f>
        <v>50</v>
      </c>
      <c r="Q870" t="s">
        <v>8325</v>
      </c>
      <c r="R870" t="s">
        <v>8328</v>
      </c>
      <c r="S870" s="8">
        <f>(((J870/60)/60)/24)+DATE(1970,1,1)+(-8/24)</f>
        <v>41615.694421296292</v>
      </c>
      <c r="T870" s="8">
        <f>(((I870/60)/60)/24)+DATE(1970,1,1)+(-8/24)</f>
        <v>41645.694421296292</v>
      </c>
      <c r="U870">
        <f>INT(T870-S870)</f>
        <v>30</v>
      </c>
    </row>
    <row r="871" spans="1:21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>ROUND((E871/D871)*100,0)</f>
        <v>12</v>
      </c>
      <c r="P871">
        <f>IF(L871&gt;0,ROUND(E871/L871,0),0)</f>
        <v>347</v>
      </c>
      <c r="Q871" t="s">
        <v>8325</v>
      </c>
      <c r="R871" t="s">
        <v>8328</v>
      </c>
      <c r="S871" s="8">
        <f>(((J871/60)/60)/24)+DATE(1970,1,1)+(-8/24)</f>
        <v>41342.512233796297</v>
      </c>
      <c r="T871" s="8">
        <f>(((I871/60)/60)/24)+DATE(1970,1,1)+(-8/24)</f>
        <v>41372.470567129625</v>
      </c>
      <c r="U871">
        <f>INT(T871-S871)</f>
        <v>29</v>
      </c>
    </row>
    <row r="872" spans="1:21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>ROUND((E872/D872)*100,0)</f>
        <v>0</v>
      </c>
      <c r="P872">
        <f>IF(L872&gt;0,ROUND(E872/L872,0),0)</f>
        <v>12</v>
      </c>
      <c r="Q872" t="s">
        <v>8325</v>
      </c>
      <c r="R872" t="s">
        <v>8328</v>
      </c>
      <c r="S872" s="8">
        <f>(((J872/60)/60)/24)+DATE(1970,1,1)+(-8/24)</f>
        <v>41487.688923611109</v>
      </c>
      <c r="T872" s="8">
        <f>(((I872/60)/60)/24)+DATE(1970,1,1)+(-8/24)</f>
        <v>41517.688923611109</v>
      </c>
      <c r="U872">
        <f>INT(T872-S872)</f>
        <v>30</v>
      </c>
    </row>
    <row r="873" spans="1:21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>ROUND((E873/D873)*100,0)</f>
        <v>5</v>
      </c>
      <c r="P873">
        <f>IF(L873&gt;0,ROUND(E873/L873,0),0)</f>
        <v>27</v>
      </c>
      <c r="Q873" t="s">
        <v>8325</v>
      </c>
      <c r="R873" t="s">
        <v>8328</v>
      </c>
      <c r="S873" s="8">
        <f>(((J873/60)/60)/24)+DATE(1970,1,1)+(-8/24)</f>
        <v>41577.227951388886</v>
      </c>
      <c r="T873" s="8">
        <f>(((I873/60)/60)/24)+DATE(1970,1,1)+(-8/24)</f>
        <v>41607.26961805555</v>
      </c>
      <c r="U873">
        <f>INT(T873-S873)</f>
        <v>30</v>
      </c>
    </row>
    <row r="874" spans="1:21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>ROUND((E874/D874)*100,0)</f>
        <v>1</v>
      </c>
      <c r="P874">
        <f>IF(L874&gt;0,ROUND(E874/L874,0),0)</f>
        <v>33</v>
      </c>
      <c r="Q874" t="s">
        <v>8325</v>
      </c>
      <c r="R874" t="s">
        <v>8328</v>
      </c>
      <c r="S874" s="8">
        <f>(((J874/60)/60)/24)+DATE(1970,1,1)+(-8/24)</f>
        <v>40567.492210648146</v>
      </c>
      <c r="T874" s="8">
        <f>(((I874/60)/60)/24)+DATE(1970,1,1)+(-8/24)</f>
        <v>40612.492210648146</v>
      </c>
      <c r="U874">
        <f>INT(T874-S874)</f>
        <v>45</v>
      </c>
    </row>
    <row r="875" spans="1:21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>ROUND((E875/D875)*100,0)</f>
        <v>1</v>
      </c>
      <c r="P875">
        <f>IF(L875&gt;0,ROUND(E875/L875,0),0)</f>
        <v>9</v>
      </c>
      <c r="Q875" t="s">
        <v>8325</v>
      </c>
      <c r="R875" t="s">
        <v>8328</v>
      </c>
      <c r="S875" s="8">
        <f>(((J875/60)/60)/24)+DATE(1970,1,1)+(-8/24)</f>
        <v>41183.833796296298</v>
      </c>
      <c r="T875" s="8">
        <f>(((I875/60)/60)/24)+DATE(1970,1,1)+(-8/24)</f>
        <v>41223.875462962962</v>
      </c>
      <c r="U875">
        <f>INT(T875-S875)</f>
        <v>40</v>
      </c>
    </row>
    <row r="876" spans="1:21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>ROUND((E876/D876)*100,0)</f>
        <v>24</v>
      </c>
      <c r="P876">
        <f>IF(L876&gt;0,ROUND(E876/L876,0),0)</f>
        <v>35</v>
      </c>
      <c r="Q876" t="s">
        <v>8325</v>
      </c>
      <c r="R876" t="s">
        <v>8328</v>
      </c>
      <c r="S876" s="8">
        <f>(((J876/60)/60)/24)+DATE(1970,1,1)+(-8/24)</f>
        <v>41368.250393518516</v>
      </c>
      <c r="T876" s="8">
        <f>(((I876/60)/60)/24)+DATE(1970,1,1)+(-8/24)</f>
        <v>41398.250393518516</v>
      </c>
      <c r="U876">
        <f>INT(T876-S876)</f>
        <v>30</v>
      </c>
    </row>
    <row r="877" spans="1:21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>ROUND((E877/D877)*100,0)</f>
        <v>0</v>
      </c>
      <c r="P877">
        <f>IF(L877&gt;0,ROUND(E877/L877,0),0)</f>
        <v>0</v>
      </c>
      <c r="Q877" t="s">
        <v>8325</v>
      </c>
      <c r="R877" t="s">
        <v>8328</v>
      </c>
      <c r="S877" s="8">
        <f>(((J877/60)/60)/24)+DATE(1970,1,1)+(-8/24)</f>
        <v>42248.390405092585</v>
      </c>
      <c r="T877" s="8">
        <f>(((I877/60)/60)/24)+DATE(1970,1,1)+(-8/24)</f>
        <v>42268.390405092585</v>
      </c>
      <c r="U877">
        <f>INT(T877-S877)</f>
        <v>20</v>
      </c>
    </row>
    <row r="878" spans="1:21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>ROUND((E878/D878)*100,0)</f>
        <v>41</v>
      </c>
      <c r="P878">
        <f>IF(L878&gt;0,ROUND(E878/L878,0),0)</f>
        <v>29</v>
      </c>
      <c r="Q878" t="s">
        <v>8325</v>
      </c>
      <c r="R878" t="s">
        <v>8328</v>
      </c>
      <c r="S878" s="8">
        <f>(((J878/60)/60)/24)+DATE(1970,1,1)+(-8/24)</f>
        <v>41276.163506944438</v>
      </c>
      <c r="T878" s="8">
        <f>(((I878/60)/60)/24)+DATE(1970,1,1)+(-8/24)</f>
        <v>41309.163506944438</v>
      </c>
      <c r="U878">
        <f>INT(T878-S878)</f>
        <v>33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>ROUND((E879/D879)*100,0)</f>
        <v>68</v>
      </c>
      <c r="P879">
        <f>IF(L879&gt;0,ROUND(E879/L879,0),0)</f>
        <v>47</v>
      </c>
      <c r="Q879" t="s">
        <v>8325</v>
      </c>
      <c r="R879" t="s">
        <v>8328</v>
      </c>
      <c r="S879" s="8">
        <f>(((J879/60)/60)/24)+DATE(1970,1,1)+(-8/24)</f>
        <v>41597.455555555556</v>
      </c>
      <c r="T879" s="8">
        <f>(((I879/60)/60)/24)+DATE(1970,1,1)+(-8/24)</f>
        <v>41627.455555555556</v>
      </c>
      <c r="U879">
        <f>INT(T879-S879)</f>
        <v>30</v>
      </c>
    </row>
    <row r="880" spans="1:21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>ROUND((E880/D880)*100,0)</f>
        <v>1</v>
      </c>
      <c r="P880">
        <f>IF(L880&gt;0,ROUND(E880/L880,0),0)</f>
        <v>33</v>
      </c>
      <c r="Q880" t="s">
        <v>8325</v>
      </c>
      <c r="R880" t="s">
        <v>8328</v>
      </c>
      <c r="S880" s="8">
        <f>(((J880/60)/60)/24)+DATE(1970,1,1)+(-8/24)</f>
        <v>40504.899583333332</v>
      </c>
      <c r="T880" s="8">
        <f>(((I880/60)/60)/24)+DATE(1970,1,1)+(-8/24)</f>
        <v>40534.899583333332</v>
      </c>
      <c r="U880">
        <f>INT(T880-S880)</f>
        <v>30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>ROUND((E881/D881)*100,0)</f>
        <v>31</v>
      </c>
      <c r="P881">
        <f>IF(L881&gt;0,ROUND(E881/L881,0),0)</f>
        <v>21</v>
      </c>
      <c r="Q881" t="s">
        <v>8325</v>
      </c>
      <c r="R881" t="s">
        <v>8328</v>
      </c>
      <c r="S881" s="8">
        <f>(((J881/60)/60)/24)+DATE(1970,1,1)+(-8/24)</f>
        <v>41037.496585648143</v>
      </c>
      <c r="T881" s="8">
        <f>(((I881/60)/60)/24)+DATE(1970,1,1)+(-8/24)</f>
        <v>41058.496585648143</v>
      </c>
      <c r="U881">
        <f>INT(T881-S881)</f>
        <v>21</v>
      </c>
    </row>
    <row r="882" spans="1:21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>ROUND((E882/D882)*100,0)</f>
        <v>3</v>
      </c>
      <c r="P882">
        <f>IF(L882&gt;0,ROUND(E882/L882,0),0)</f>
        <v>14</v>
      </c>
      <c r="Q882" t="s">
        <v>8325</v>
      </c>
      <c r="R882" t="s">
        <v>8329</v>
      </c>
      <c r="S882" s="8">
        <f>(((J882/60)/60)/24)+DATE(1970,1,1)+(-8/24)</f>
        <v>41178.987708333334</v>
      </c>
      <c r="T882" s="8">
        <f>(((I882/60)/60)/24)+DATE(1970,1,1)+(-8/24)</f>
        <v>41211.987708333334</v>
      </c>
      <c r="U882">
        <f>INT(T882-S882)</f>
        <v>33</v>
      </c>
    </row>
    <row r="883" spans="1:21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>ROUND((E883/D883)*100,0)</f>
        <v>1</v>
      </c>
      <c r="P883">
        <f>IF(L883&gt;0,ROUND(E883/L883,0),0)</f>
        <v>30</v>
      </c>
      <c r="Q883" t="s">
        <v>8325</v>
      </c>
      <c r="R883" t="s">
        <v>8329</v>
      </c>
      <c r="S883" s="8">
        <f>(((J883/60)/60)/24)+DATE(1970,1,1)+(-8/24)</f>
        <v>40876.917662037034</v>
      </c>
      <c r="T883" s="8">
        <f>(((I883/60)/60)/24)+DATE(1970,1,1)+(-8/24)</f>
        <v>40921.917662037034</v>
      </c>
      <c r="U883">
        <f>INT(T883-S883)</f>
        <v>45</v>
      </c>
    </row>
    <row r="884" spans="1:21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>ROUND((E884/D884)*100,0)</f>
        <v>20</v>
      </c>
      <c r="P884">
        <f>IF(L884&gt;0,ROUND(E884/L884,0),0)</f>
        <v>22</v>
      </c>
      <c r="Q884" t="s">
        <v>8325</v>
      </c>
      <c r="R884" t="s">
        <v>8329</v>
      </c>
      <c r="S884" s="8">
        <f>(((J884/60)/60)/24)+DATE(1970,1,1)+(-8/24)</f>
        <v>40759.527199074073</v>
      </c>
      <c r="T884" s="8">
        <f>(((I884/60)/60)/24)+DATE(1970,1,1)+(-8/24)</f>
        <v>40792.527199074073</v>
      </c>
      <c r="U884">
        <f>INT(T884-S884)</f>
        <v>33</v>
      </c>
    </row>
    <row r="885" spans="1:21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>ROUND((E885/D885)*100,0)</f>
        <v>40</v>
      </c>
      <c r="P885">
        <f>IF(L885&gt;0,ROUND(E885/L885,0),0)</f>
        <v>83</v>
      </c>
      <c r="Q885" t="s">
        <v>8325</v>
      </c>
      <c r="R885" t="s">
        <v>8329</v>
      </c>
      <c r="S885" s="8">
        <f>(((J885/60)/60)/24)+DATE(1970,1,1)+(-8/24)</f>
        <v>42371.602256944439</v>
      </c>
      <c r="T885" s="8">
        <f>(((I885/60)/60)/24)+DATE(1970,1,1)+(-8/24)</f>
        <v>42431.602256944439</v>
      </c>
      <c r="U885">
        <f>INT(T885-S885)</f>
        <v>60</v>
      </c>
    </row>
    <row r="886" spans="1:21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>ROUND((E886/D886)*100,0)</f>
        <v>1</v>
      </c>
      <c r="P886">
        <f>IF(L886&gt;0,ROUND(E886/L886,0),0)</f>
        <v>10</v>
      </c>
      <c r="Q886" t="s">
        <v>8325</v>
      </c>
      <c r="R886" t="s">
        <v>8329</v>
      </c>
      <c r="S886" s="8">
        <f>(((J886/60)/60)/24)+DATE(1970,1,1)+(-8/24)</f>
        <v>40981.469282407401</v>
      </c>
      <c r="T886" s="8">
        <f>(((I886/60)/60)/24)+DATE(1970,1,1)+(-8/24)</f>
        <v>41040.771527777775</v>
      </c>
      <c r="U886">
        <f>INT(T886-S886)</f>
        <v>59</v>
      </c>
    </row>
    <row r="887" spans="1:21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>ROUND((E887/D887)*100,0)</f>
        <v>75</v>
      </c>
      <c r="P887">
        <f>IF(L887&gt;0,ROUND(E887/L887,0),0)</f>
        <v>36</v>
      </c>
      <c r="Q887" t="s">
        <v>8325</v>
      </c>
      <c r="R887" t="s">
        <v>8329</v>
      </c>
      <c r="S887" s="8">
        <f>(((J887/60)/60)/24)+DATE(1970,1,1)+(-8/24)</f>
        <v>42713.607766203706</v>
      </c>
      <c r="T887" s="8">
        <f>(((I887/60)/60)/24)+DATE(1970,1,1)+(-8/24)</f>
        <v>42734.607766203706</v>
      </c>
      <c r="U887">
        <f>INT(T887-S887)</f>
        <v>21</v>
      </c>
    </row>
    <row r="888" spans="1:21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>ROUND((E888/D888)*100,0)</f>
        <v>41</v>
      </c>
      <c r="P888">
        <f>IF(L888&gt;0,ROUND(E888/L888,0),0)</f>
        <v>29</v>
      </c>
      <c r="Q888" t="s">
        <v>8325</v>
      </c>
      <c r="R888" t="s">
        <v>8329</v>
      </c>
      <c r="S888" s="8">
        <f>(((J888/60)/60)/24)+DATE(1970,1,1)+(-8/24)</f>
        <v>42603.537187499998</v>
      </c>
      <c r="T888" s="8">
        <f>(((I888/60)/60)/24)+DATE(1970,1,1)+(-8/24)</f>
        <v>42628.537187499998</v>
      </c>
      <c r="U888">
        <f>INT(T888-S888)</f>
        <v>25</v>
      </c>
    </row>
    <row r="889" spans="1:21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>ROUND((E889/D889)*100,0)</f>
        <v>0</v>
      </c>
      <c r="P889">
        <f>IF(L889&gt;0,ROUND(E889/L889,0),0)</f>
        <v>0</v>
      </c>
      <c r="Q889" t="s">
        <v>8325</v>
      </c>
      <c r="R889" t="s">
        <v>8329</v>
      </c>
      <c r="S889" s="8">
        <f>(((J889/60)/60)/24)+DATE(1970,1,1)+(-8/24)</f>
        <v>41026.62563657407</v>
      </c>
      <c r="T889" s="8">
        <f>(((I889/60)/60)/24)+DATE(1970,1,1)+(-8/24)</f>
        <v>41056.62563657407</v>
      </c>
      <c r="U889">
        <f>INT(T889-S889)</f>
        <v>30</v>
      </c>
    </row>
    <row r="890" spans="1:21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>ROUND((E890/D890)*100,0)</f>
        <v>7</v>
      </c>
      <c r="P890">
        <f>IF(L890&gt;0,ROUND(E890/L890,0),0)</f>
        <v>18</v>
      </c>
      <c r="Q890" t="s">
        <v>8325</v>
      </c>
      <c r="R890" t="s">
        <v>8329</v>
      </c>
      <c r="S890" s="8">
        <f>(((J890/60)/60)/24)+DATE(1970,1,1)+(-8/24)</f>
        <v>40751.419965277775</v>
      </c>
      <c r="T890" s="8">
        <f>(((I890/60)/60)/24)+DATE(1970,1,1)+(-8/24)</f>
        <v>40786.916666666664</v>
      </c>
      <c r="U890">
        <f>INT(T890-S890)</f>
        <v>35</v>
      </c>
    </row>
    <row r="891" spans="1:21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>ROUND((E891/D891)*100,0)</f>
        <v>9</v>
      </c>
      <c r="P891">
        <f>IF(L891&gt;0,ROUND(E891/L891,0),0)</f>
        <v>74</v>
      </c>
      <c r="Q891" t="s">
        <v>8325</v>
      </c>
      <c r="R891" t="s">
        <v>8329</v>
      </c>
      <c r="S891" s="8">
        <f>(((J891/60)/60)/24)+DATE(1970,1,1)+(-8/24)</f>
        <v>41887.450729166667</v>
      </c>
      <c r="T891" s="8">
        <f>(((I891/60)/60)/24)+DATE(1970,1,1)+(-8/24)</f>
        <v>41917.450729166667</v>
      </c>
      <c r="U891">
        <f>INT(T891-S891)</f>
        <v>30</v>
      </c>
    </row>
    <row r="892" spans="1:21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>ROUND((E892/D892)*100,0)</f>
        <v>4</v>
      </c>
      <c r="P892">
        <f>IF(L892&gt;0,ROUND(E892/L892,0),0)</f>
        <v>31</v>
      </c>
      <c r="Q892" t="s">
        <v>8325</v>
      </c>
      <c r="R892" t="s">
        <v>8329</v>
      </c>
      <c r="S892" s="8">
        <f>(((J892/60)/60)/24)+DATE(1970,1,1)+(-8/24)</f>
        <v>41569.365497685183</v>
      </c>
      <c r="T892" s="8">
        <f>(((I892/60)/60)/24)+DATE(1970,1,1)+(-8/24)</f>
        <v>41599.407164351847</v>
      </c>
      <c r="U892">
        <f>INT(T892-S892)</f>
        <v>30</v>
      </c>
    </row>
    <row r="893" spans="1:21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>ROUND((E893/D893)*100,0)</f>
        <v>3</v>
      </c>
      <c r="P893">
        <f>IF(L893&gt;0,ROUND(E893/L893,0),0)</f>
        <v>29</v>
      </c>
      <c r="Q893" t="s">
        <v>8325</v>
      </c>
      <c r="R893" t="s">
        <v>8329</v>
      </c>
      <c r="S893" s="8">
        <f>(((J893/60)/60)/24)+DATE(1970,1,1)+(-8/24)</f>
        <v>41841.698263888888</v>
      </c>
      <c r="T893" s="8">
        <f>(((I893/60)/60)/24)+DATE(1970,1,1)+(-8/24)</f>
        <v>41871.698263888888</v>
      </c>
      <c r="U893">
        <f>INT(T893-S893)</f>
        <v>30</v>
      </c>
    </row>
    <row r="894" spans="1:21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>ROUND((E894/D894)*100,0)</f>
        <v>41</v>
      </c>
      <c r="P894">
        <f>IF(L894&gt;0,ROUND(E894/L894,0),0)</f>
        <v>144</v>
      </c>
      <c r="Q894" t="s">
        <v>8325</v>
      </c>
      <c r="R894" t="s">
        <v>8329</v>
      </c>
      <c r="S894" s="8">
        <f>(((J894/60)/60)/24)+DATE(1970,1,1)+(-8/24)</f>
        <v>40303.866701388884</v>
      </c>
      <c r="T894" s="8">
        <f>(((I894/60)/60)/24)+DATE(1970,1,1)+(-8/24)</f>
        <v>40390.833333333328</v>
      </c>
      <c r="U894">
        <f>INT(T894-S894)</f>
        <v>86</v>
      </c>
    </row>
    <row r="895" spans="1:21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>ROUND((E895/D895)*100,0)</f>
        <v>10</v>
      </c>
      <c r="P895">
        <f>IF(L895&gt;0,ROUND(E895/L895,0),0)</f>
        <v>40</v>
      </c>
      <c r="Q895" t="s">
        <v>8325</v>
      </c>
      <c r="R895" t="s">
        <v>8329</v>
      </c>
      <c r="S895" s="8">
        <f>(((J895/60)/60)/24)+DATE(1970,1,1)+(-8/24)</f>
        <v>42065.564386574071</v>
      </c>
      <c r="T895" s="8">
        <f>(((I895/60)/60)/24)+DATE(1970,1,1)+(-8/24)</f>
        <v>42095.522719907407</v>
      </c>
      <c r="U895">
        <f>INT(T895-S895)</f>
        <v>29</v>
      </c>
    </row>
    <row r="896" spans="1:21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>ROUND((E896/D896)*100,0)</f>
        <v>39</v>
      </c>
      <c r="P896">
        <f>IF(L896&gt;0,ROUND(E896/L896,0),0)</f>
        <v>148</v>
      </c>
      <c r="Q896" t="s">
        <v>8325</v>
      </c>
      <c r="R896" t="s">
        <v>8329</v>
      </c>
      <c r="S896" s="8">
        <f>(((J896/60)/60)/24)+DATE(1970,1,1)+(-8/24)</f>
        <v>42496.648263888892</v>
      </c>
      <c r="T896" s="8">
        <f>(((I896/60)/60)/24)+DATE(1970,1,1)+(-8/24)</f>
        <v>42526.648263888892</v>
      </c>
      <c r="U896">
        <f>INT(T896-S896)</f>
        <v>30</v>
      </c>
    </row>
    <row r="897" spans="1:21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>ROUND((E897/D897)*100,0)</f>
        <v>2</v>
      </c>
      <c r="P897">
        <f>IF(L897&gt;0,ROUND(E897/L897,0),0)</f>
        <v>28</v>
      </c>
      <c r="Q897" t="s">
        <v>8325</v>
      </c>
      <c r="R897" t="s">
        <v>8329</v>
      </c>
      <c r="S897" s="8">
        <f>(((J897/60)/60)/24)+DATE(1970,1,1)+(-8/24)</f>
        <v>40430.794317129628</v>
      </c>
      <c r="T897" s="8">
        <f>(((I897/60)/60)/24)+DATE(1970,1,1)+(-8/24)</f>
        <v>40475.794317129628</v>
      </c>
      <c r="U897">
        <f>INT(T897-S897)</f>
        <v>45</v>
      </c>
    </row>
    <row r="898" spans="1:21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>ROUND((E898/D898)*100,0)</f>
        <v>40</v>
      </c>
      <c r="P898">
        <f>IF(L898&gt;0,ROUND(E898/L898,0),0)</f>
        <v>44</v>
      </c>
      <c r="Q898" t="s">
        <v>8325</v>
      </c>
      <c r="R898" t="s">
        <v>8329</v>
      </c>
      <c r="S898" s="8">
        <f>(((J898/60)/60)/24)+DATE(1970,1,1)+(-8/24)</f>
        <v>42218.539652777778</v>
      </c>
      <c r="T898" s="8">
        <f>(((I898/60)/60)/24)+DATE(1970,1,1)+(-8/24)</f>
        <v>42243.833333333336</v>
      </c>
      <c r="U898">
        <f>INT(T898-S898)</f>
        <v>25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>ROUND((E899/D899)*100,0)</f>
        <v>0</v>
      </c>
      <c r="P899">
        <f>IF(L899&gt;0,ROUND(E899/L899,0),0)</f>
        <v>0</v>
      </c>
      <c r="Q899" t="s">
        <v>8325</v>
      </c>
      <c r="R899" t="s">
        <v>8329</v>
      </c>
      <c r="S899" s="8">
        <f>(((J899/60)/60)/24)+DATE(1970,1,1)+(-8/24)</f>
        <v>41211.355416666665</v>
      </c>
      <c r="T899" s="8">
        <f>(((I899/60)/60)/24)+DATE(1970,1,1)+(-8/24)</f>
        <v>41241.39708333333</v>
      </c>
      <c r="U899">
        <f>INT(T899-S899)</f>
        <v>30</v>
      </c>
    </row>
    <row r="900" spans="1:21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>ROUND((E900/D900)*100,0)</f>
        <v>3</v>
      </c>
      <c r="P900">
        <f>IF(L900&gt;0,ROUND(E900/L900,0),0)</f>
        <v>35</v>
      </c>
      <c r="Q900" t="s">
        <v>8325</v>
      </c>
      <c r="R900" t="s">
        <v>8329</v>
      </c>
      <c r="S900" s="8">
        <f>(((J900/60)/60)/24)+DATE(1970,1,1)+(-8/24)</f>
        <v>40878.424884259257</v>
      </c>
      <c r="T900" s="8">
        <f>(((I900/60)/60)/24)+DATE(1970,1,1)+(-8/24)</f>
        <v>40923.424884259257</v>
      </c>
      <c r="U900">
        <f>INT(T900-S900)</f>
        <v>45</v>
      </c>
    </row>
    <row r="901" spans="1:21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>ROUND((E901/D901)*100,0)</f>
        <v>37</v>
      </c>
      <c r="P901">
        <f>IF(L901&gt;0,ROUND(E901/L901,0),0)</f>
        <v>35</v>
      </c>
      <c r="Q901" t="s">
        <v>8325</v>
      </c>
      <c r="R901" t="s">
        <v>8329</v>
      </c>
      <c r="S901" s="8">
        <f>(((J901/60)/60)/24)+DATE(1970,1,1)+(-8/24)</f>
        <v>40645.765763888885</v>
      </c>
      <c r="T901" s="8">
        <f>(((I901/60)/60)/24)+DATE(1970,1,1)+(-8/24)</f>
        <v>40690.765763888885</v>
      </c>
      <c r="U901">
        <f>INT(T901-S901)</f>
        <v>45</v>
      </c>
    </row>
    <row r="902" spans="1:21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>ROUND((E902/D902)*100,0)</f>
        <v>0</v>
      </c>
      <c r="P902">
        <f>IF(L902&gt;0,ROUND(E902/L902,0),0)</f>
        <v>11</v>
      </c>
      <c r="Q902" t="s">
        <v>8325</v>
      </c>
      <c r="R902" t="s">
        <v>8328</v>
      </c>
      <c r="S902" s="8">
        <f>(((J902/60)/60)/24)+DATE(1970,1,1)+(-8/24)</f>
        <v>42429.516226851854</v>
      </c>
      <c r="T902" s="8">
        <f>(((I902/60)/60)/24)+DATE(1970,1,1)+(-8/24)</f>
        <v>42459.474560185183</v>
      </c>
      <c r="U902">
        <f>INT(T902-S902)</f>
        <v>29</v>
      </c>
    </row>
    <row r="903" spans="1:21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>ROUND((E903/D903)*100,0)</f>
        <v>0</v>
      </c>
      <c r="P903">
        <f>IF(L903&gt;0,ROUND(E903/L903,0),0)</f>
        <v>0</v>
      </c>
      <c r="Q903" t="s">
        <v>8325</v>
      </c>
      <c r="R903" t="s">
        <v>8328</v>
      </c>
      <c r="S903" s="8">
        <f>(((J903/60)/60)/24)+DATE(1970,1,1)+(-8/24)</f>
        <v>40291.478171296294</v>
      </c>
      <c r="T903" s="8">
        <f>(((I903/60)/60)/24)+DATE(1970,1,1)+(-8/24)</f>
        <v>40337.46597222222</v>
      </c>
      <c r="U903">
        <f>INT(T903-S903)</f>
        <v>45</v>
      </c>
    </row>
    <row r="904" spans="1:21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>ROUND((E904/D904)*100,0)</f>
        <v>0</v>
      </c>
      <c r="P904">
        <f>IF(L904&gt;0,ROUND(E904/L904,0),0)</f>
        <v>30</v>
      </c>
      <c r="Q904" t="s">
        <v>8325</v>
      </c>
      <c r="R904" t="s">
        <v>8328</v>
      </c>
      <c r="S904" s="8">
        <f>(((J904/60)/60)/24)+DATE(1970,1,1)+(-8/24)</f>
        <v>41829.632199074069</v>
      </c>
      <c r="T904" s="8">
        <f>(((I904/60)/60)/24)+DATE(1970,1,1)+(-8/24)</f>
        <v>41881.3125</v>
      </c>
      <c r="U904">
        <f>INT(T904-S904)</f>
        <v>51</v>
      </c>
    </row>
    <row r="905" spans="1:21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>ROUND((E905/D905)*100,0)</f>
        <v>3</v>
      </c>
      <c r="P905">
        <f>IF(L905&gt;0,ROUND(E905/L905,0),0)</f>
        <v>40</v>
      </c>
      <c r="Q905" t="s">
        <v>8325</v>
      </c>
      <c r="R905" t="s">
        <v>8328</v>
      </c>
      <c r="S905" s="8">
        <f>(((J905/60)/60)/24)+DATE(1970,1,1)+(-8/24)</f>
        <v>41149.462731481479</v>
      </c>
      <c r="T905" s="8">
        <f>(((I905/60)/60)/24)+DATE(1970,1,1)+(-8/24)</f>
        <v>41174.767361111109</v>
      </c>
      <c r="U905">
        <f>INT(T905-S905)</f>
        <v>25</v>
      </c>
    </row>
    <row r="906" spans="1:21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>ROUND((E906/D906)*100,0)</f>
        <v>0</v>
      </c>
      <c r="P906">
        <f>IF(L906&gt;0,ROUND(E906/L906,0),0)</f>
        <v>50</v>
      </c>
      <c r="Q906" t="s">
        <v>8325</v>
      </c>
      <c r="R906" t="s">
        <v>8328</v>
      </c>
      <c r="S906" s="8">
        <f>(((J906/60)/60)/24)+DATE(1970,1,1)+(-8/24)</f>
        <v>42341.74695601852</v>
      </c>
      <c r="T906" s="8">
        <f>(((I906/60)/60)/24)+DATE(1970,1,1)+(-8/24)</f>
        <v>42371.74695601852</v>
      </c>
      <c r="U906">
        <f>INT(T906-S906)</f>
        <v>30</v>
      </c>
    </row>
    <row r="907" spans="1:21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>ROUND((E907/D907)*100,0)</f>
        <v>3</v>
      </c>
      <c r="P907">
        <f>IF(L907&gt;0,ROUND(E907/L907,0),0)</f>
        <v>33</v>
      </c>
      <c r="Q907" t="s">
        <v>8325</v>
      </c>
      <c r="R907" t="s">
        <v>8328</v>
      </c>
      <c r="S907" s="8">
        <f>(((J907/60)/60)/24)+DATE(1970,1,1)+(-8/24)</f>
        <v>40506.906550925924</v>
      </c>
      <c r="T907" s="8">
        <f>(((I907/60)/60)/24)+DATE(1970,1,1)+(-8/24)</f>
        <v>40566.906550925924</v>
      </c>
      <c r="U907">
        <f>INT(T907-S907)</f>
        <v>60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>ROUND((E908/D908)*100,0)</f>
        <v>0</v>
      </c>
      <c r="P908">
        <f>IF(L908&gt;0,ROUND(E908/L908,0),0)</f>
        <v>0</v>
      </c>
      <c r="Q908" t="s">
        <v>8325</v>
      </c>
      <c r="R908" t="s">
        <v>8328</v>
      </c>
      <c r="S908" s="8">
        <f>(((J908/60)/60)/24)+DATE(1970,1,1)+(-8/24)</f>
        <v>41680.856365740736</v>
      </c>
      <c r="T908" s="8">
        <f>(((I908/60)/60)/24)+DATE(1970,1,1)+(-8/24)</f>
        <v>41710.814699074072</v>
      </c>
      <c r="U908">
        <f>INT(T908-S908)</f>
        <v>29</v>
      </c>
    </row>
    <row r="909" spans="1:21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>ROUND((E909/D909)*100,0)</f>
        <v>0</v>
      </c>
      <c r="P909">
        <f>IF(L909&gt;0,ROUND(E909/L909,0),0)</f>
        <v>0</v>
      </c>
      <c r="Q909" t="s">
        <v>8325</v>
      </c>
      <c r="R909" t="s">
        <v>8328</v>
      </c>
      <c r="S909" s="8">
        <f>(((J909/60)/60)/24)+DATE(1970,1,1)+(-8/24)</f>
        <v>40766.8590625</v>
      </c>
      <c r="T909" s="8">
        <f>(((I909/60)/60)/24)+DATE(1970,1,1)+(-8/24)</f>
        <v>40796.8590625</v>
      </c>
      <c r="U909">
        <f>INT(T909-S909)</f>
        <v>30</v>
      </c>
    </row>
    <row r="910" spans="1:21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>ROUND((E910/D910)*100,0)</f>
        <v>0</v>
      </c>
      <c r="P910">
        <f>IF(L910&gt;0,ROUND(E910/L910,0),0)</f>
        <v>0</v>
      </c>
      <c r="Q910" t="s">
        <v>8325</v>
      </c>
      <c r="R910" t="s">
        <v>8328</v>
      </c>
      <c r="S910" s="8">
        <f>(((J910/60)/60)/24)+DATE(1970,1,1)+(-8/24)</f>
        <v>40340.468229166661</v>
      </c>
      <c r="T910" s="8">
        <f>(((I910/60)/60)/24)+DATE(1970,1,1)+(-8/24)</f>
        <v>40385.874305555553</v>
      </c>
      <c r="U910">
        <f>INT(T910-S910)</f>
        <v>45</v>
      </c>
    </row>
    <row r="911" spans="1:21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>ROUND((E911/D911)*100,0)</f>
        <v>3</v>
      </c>
      <c r="P911">
        <f>IF(L911&gt;0,ROUND(E911/L911,0),0)</f>
        <v>65</v>
      </c>
      <c r="Q911" t="s">
        <v>8325</v>
      </c>
      <c r="R911" t="s">
        <v>8328</v>
      </c>
      <c r="S911" s="8">
        <f>(((J911/60)/60)/24)+DATE(1970,1,1)+(-8/24)</f>
        <v>41081.356944444444</v>
      </c>
      <c r="T911" s="8">
        <f>(((I911/60)/60)/24)+DATE(1970,1,1)+(-8/24)</f>
        <v>41112.833333333328</v>
      </c>
      <c r="U911">
        <f>INT(T911-S911)</f>
        <v>31</v>
      </c>
    </row>
    <row r="912" spans="1:21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>ROUND((E912/D912)*100,0)</f>
        <v>22</v>
      </c>
      <c r="P912">
        <f>IF(L912&gt;0,ROUND(E912/L912,0),0)</f>
        <v>25</v>
      </c>
      <c r="Q912" t="s">
        <v>8325</v>
      </c>
      <c r="R912" t="s">
        <v>8328</v>
      </c>
      <c r="S912" s="8">
        <f>(((J912/60)/60)/24)+DATE(1970,1,1)+(-8/24)</f>
        <v>42737.212025462963</v>
      </c>
      <c r="T912" s="8">
        <f>(((I912/60)/60)/24)+DATE(1970,1,1)+(-8/24)</f>
        <v>42797.212025462963</v>
      </c>
      <c r="U912">
        <f>INT(T912-S912)</f>
        <v>60</v>
      </c>
    </row>
    <row r="913" spans="1:21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>ROUND((E913/D913)*100,0)</f>
        <v>0</v>
      </c>
      <c r="P913">
        <f>IF(L913&gt;0,ROUND(E913/L913,0),0)</f>
        <v>0</v>
      </c>
      <c r="Q913" t="s">
        <v>8325</v>
      </c>
      <c r="R913" t="s">
        <v>8328</v>
      </c>
      <c r="S913" s="8">
        <f>(((J913/60)/60)/24)+DATE(1970,1,1)+(-8/24)</f>
        <v>41641.671817129631</v>
      </c>
      <c r="T913" s="8">
        <f>(((I913/60)/60)/24)+DATE(1970,1,1)+(-8/24)</f>
        <v>41662.671817129631</v>
      </c>
      <c r="U913">
        <f>INT(T913-S913)</f>
        <v>21</v>
      </c>
    </row>
    <row r="914" spans="1:21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>ROUND((E914/D914)*100,0)</f>
        <v>1</v>
      </c>
      <c r="P914">
        <f>IF(L914&gt;0,ROUND(E914/L914,0),0)</f>
        <v>15</v>
      </c>
      <c r="Q914" t="s">
        <v>8325</v>
      </c>
      <c r="R914" t="s">
        <v>8328</v>
      </c>
      <c r="S914" s="8">
        <f>(((J914/60)/60)/24)+DATE(1970,1,1)+(-8/24)</f>
        <v>41193.776006944441</v>
      </c>
      <c r="T914" s="8">
        <f>(((I914/60)/60)/24)+DATE(1970,1,1)+(-8/24)</f>
        <v>41253.817673611105</v>
      </c>
      <c r="U914">
        <f>INT(T914-S914)</f>
        <v>60</v>
      </c>
    </row>
    <row r="915" spans="1:21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>ROUND((E915/D915)*100,0)</f>
        <v>7</v>
      </c>
      <c r="P915">
        <f>IF(L915&gt;0,ROUND(E915/L915,0),0)</f>
        <v>83</v>
      </c>
      <c r="Q915" t="s">
        <v>8325</v>
      </c>
      <c r="R915" t="s">
        <v>8328</v>
      </c>
      <c r="S915" s="8">
        <f>(((J915/60)/60)/24)+DATE(1970,1,1)+(-8/24)</f>
        <v>41003.805775462963</v>
      </c>
      <c r="T915" s="8">
        <f>(((I915/60)/60)/24)+DATE(1970,1,1)+(-8/24)</f>
        <v>41033.805775462963</v>
      </c>
      <c r="U915">
        <f>INT(T915-S915)</f>
        <v>30</v>
      </c>
    </row>
    <row r="916" spans="1:21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>ROUND((E916/D916)*100,0)</f>
        <v>0</v>
      </c>
      <c r="P916">
        <f>IF(L916&gt;0,ROUND(E916/L916,0),0)</f>
        <v>0</v>
      </c>
      <c r="Q916" t="s">
        <v>8325</v>
      </c>
      <c r="R916" t="s">
        <v>8328</v>
      </c>
      <c r="S916" s="8">
        <f>(((J916/60)/60)/24)+DATE(1970,1,1)+(-8/24)</f>
        <v>41116.429942129631</v>
      </c>
      <c r="T916" s="8">
        <f>(((I916/60)/60)/24)+DATE(1970,1,1)+(-8/24)</f>
        <v>41146.429942129631</v>
      </c>
      <c r="U916">
        <f>INT(T916-S916)</f>
        <v>30</v>
      </c>
    </row>
    <row r="917" spans="1:21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>ROUND((E917/D917)*100,0)</f>
        <v>6</v>
      </c>
      <c r="P917">
        <f>IF(L917&gt;0,ROUND(E917/L917,0),0)</f>
        <v>42</v>
      </c>
      <c r="Q917" t="s">
        <v>8325</v>
      </c>
      <c r="R917" t="s">
        <v>8328</v>
      </c>
      <c r="S917" s="8">
        <f>(((J917/60)/60)/24)+DATE(1970,1,1)+(-8/24)</f>
        <v>40937.346226851849</v>
      </c>
      <c r="T917" s="8">
        <f>(((I917/60)/60)/24)+DATE(1970,1,1)+(-8/24)</f>
        <v>40968.874305555553</v>
      </c>
      <c r="U917">
        <f>INT(T917-S917)</f>
        <v>31</v>
      </c>
    </row>
    <row r="918" spans="1:21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>ROUND((E918/D918)*100,0)</f>
        <v>0</v>
      </c>
      <c r="P918">
        <f>IF(L918&gt;0,ROUND(E918/L918,0),0)</f>
        <v>0</v>
      </c>
      <c r="Q918" t="s">
        <v>8325</v>
      </c>
      <c r="R918" t="s">
        <v>8328</v>
      </c>
      <c r="S918" s="8">
        <f>(((J918/60)/60)/24)+DATE(1970,1,1)+(-8/24)</f>
        <v>40434.520069444443</v>
      </c>
      <c r="T918" s="8">
        <f>(((I918/60)/60)/24)+DATE(1970,1,1)+(-8/24)</f>
        <v>40472.875</v>
      </c>
      <c r="U918">
        <f>INT(T918-S918)</f>
        <v>38</v>
      </c>
    </row>
    <row r="919" spans="1:21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>ROUND((E919/D919)*100,0)</f>
        <v>1</v>
      </c>
      <c r="P919">
        <f>IF(L919&gt;0,ROUND(E919/L919,0),0)</f>
        <v>30</v>
      </c>
      <c r="Q919" t="s">
        <v>8325</v>
      </c>
      <c r="R919" t="s">
        <v>8328</v>
      </c>
      <c r="S919" s="8">
        <f>(((J919/60)/60)/24)+DATE(1970,1,1)+(-8/24)</f>
        <v>41802.610300925924</v>
      </c>
      <c r="T919" s="8">
        <f>(((I919/60)/60)/24)+DATE(1970,1,1)+(-8/24)</f>
        <v>41833.770833333328</v>
      </c>
      <c r="U919">
        <f>INT(T919-S919)</f>
        <v>31</v>
      </c>
    </row>
    <row r="920" spans="1:21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>ROUND((E920/D920)*100,0)</f>
        <v>5</v>
      </c>
      <c r="P920">
        <f>IF(L920&gt;0,ROUND(E920/L920,0),0)</f>
        <v>20</v>
      </c>
      <c r="Q920" t="s">
        <v>8325</v>
      </c>
      <c r="R920" t="s">
        <v>8328</v>
      </c>
      <c r="S920" s="8">
        <f>(((J920/60)/60)/24)+DATE(1970,1,1)+(-8/24)</f>
        <v>41944.582881944443</v>
      </c>
      <c r="T920" s="8">
        <f>(((I920/60)/60)/24)+DATE(1970,1,1)+(-8/24)</f>
        <v>41974.624548611107</v>
      </c>
      <c r="U920">
        <f>INT(T920-S920)</f>
        <v>30</v>
      </c>
    </row>
    <row r="921" spans="1:21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>ROUND((E921/D921)*100,0)</f>
        <v>1</v>
      </c>
      <c r="P921">
        <f>IF(L921&gt;0,ROUND(E921/L921,0),0)</f>
        <v>100</v>
      </c>
      <c r="Q921" t="s">
        <v>8325</v>
      </c>
      <c r="R921" t="s">
        <v>8328</v>
      </c>
      <c r="S921" s="8">
        <f>(((J921/60)/60)/24)+DATE(1970,1,1)+(-8/24)</f>
        <v>41227.308391203704</v>
      </c>
      <c r="T921" s="8">
        <f>(((I921/60)/60)/24)+DATE(1970,1,1)+(-8/24)</f>
        <v>41262.308391203704</v>
      </c>
      <c r="U921">
        <f>INT(T921-S921)</f>
        <v>35</v>
      </c>
    </row>
    <row r="922" spans="1:21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>ROUND((E922/D922)*100,0)</f>
        <v>0</v>
      </c>
      <c r="P922">
        <f>IF(L922&gt;0,ROUND(E922/L922,0),0)</f>
        <v>0</v>
      </c>
      <c r="Q922" t="s">
        <v>8325</v>
      </c>
      <c r="R922" t="s">
        <v>8328</v>
      </c>
      <c r="S922" s="8">
        <f>(((J922/60)/60)/24)+DATE(1970,1,1)+(-8/24)</f>
        <v>41562.338217592594</v>
      </c>
      <c r="T922" s="8">
        <f>(((I922/60)/60)/24)+DATE(1970,1,1)+(-8/24)</f>
        <v>41592.379884259259</v>
      </c>
      <c r="U922">
        <f>INT(T922-S922)</f>
        <v>30</v>
      </c>
    </row>
    <row r="923" spans="1:21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>ROUND((E923/D923)*100,0)</f>
        <v>31</v>
      </c>
      <c r="P923">
        <f>IF(L923&gt;0,ROUND(E923/L923,0),0)</f>
        <v>232</v>
      </c>
      <c r="Q923" t="s">
        <v>8325</v>
      </c>
      <c r="R923" t="s">
        <v>8328</v>
      </c>
      <c r="S923" s="8">
        <f>(((J923/60)/60)/24)+DATE(1970,1,1)+(-8/24)</f>
        <v>40846.837685185179</v>
      </c>
      <c r="T923" s="8">
        <f>(((I923/60)/60)/24)+DATE(1970,1,1)+(-8/24)</f>
        <v>40888.879351851851</v>
      </c>
      <c r="U923">
        <f>INT(T923-S923)</f>
        <v>42</v>
      </c>
    </row>
    <row r="924" spans="1:21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>ROUND((E924/D924)*100,0)</f>
        <v>21</v>
      </c>
      <c r="P924">
        <f>IF(L924&gt;0,ROUND(E924/L924,0),0)</f>
        <v>189</v>
      </c>
      <c r="Q924" t="s">
        <v>8325</v>
      </c>
      <c r="R924" t="s">
        <v>8328</v>
      </c>
      <c r="S924" s="8">
        <f>(((J924/60)/60)/24)+DATE(1970,1,1)+(-8/24)</f>
        <v>41878.19667824074</v>
      </c>
      <c r="T924" s="8">
        <f>(((I924/60)/60)/24)+DATE(1970,1,1)+(-8/24)</f>
        <v>41913.19667824074</v>
      </c>
      <c r="U924">
        <f>INT(T924-S924)</f>
        <v>35</v>
      </c>
    </row>
    <row r="925" spans="1:21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>ROUND((E925/D925)*100,0)</f>
        <v>2</v>
      </c>
      <c r="P925">
        <f>IF(L925&gt;0,ROUND(E925/L925,0),0)</f>
        <v>55</v>
      </c>
      <c r="Q925" t="s">
        <v>8325</v>
      </c>
      <c r="R925" t="s">
        <v>8328</v>
      </c>
      <c r="S925" s="8">
        <f>(((J925/60)/60)/24)+DATE(1970,1,1)+(-8/24)</f>
        <v>41934.626423611109</v>
      </c>
      <c r="T925" s="8">
        <f>(((I925/60)/60)/24)+DATE(1970,1,1)+(-8/24)</f>
        <v>41964.668090277781</v>
      </c>
      <c r="U925">
        <f>INT(T925-S925)</f>
        <v>30</v>
      </c>
    </row>
    <row r="926" spans="1:21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>ROUND((E926/D926)*100,0)</f>
        <v>11</v>
      </c>
      <c r="P926">
        <f>IF(L926&gt;0,ROUND(E926/L926,0),0)</f>
        <v>22</v>
      </c>
      <c r="Q926" t="s">
        <v>8325</v>
      </c>
      <c r="R926" t="s">
        <v>8328</v>
      </c>
      <c r="S926" s="8">
        <f>(((J926/60)/60)/24)+DATE(1970,1,1)+(-8/24)</f>
        <v>41288.609594907408</v>
      </c>
      <c r="T926" s="8">
        <f>(((I926/60)/60)/24)+DATE(1970,1,1)+(-8/24)</f>
        <v>41318.609594907408</v>
      </c>
      <c r="U926">
        <f>INT(T926-S926)</f>
        <v>30</v>
      </c>
    </row>
    <row r="927" spans="1:21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>ROUND((E927/D927)*100,0)</f>
        <v>3</v>
      </c>
      <c r="P927">
        <f>IF(L927&gt;0,ROUND(E927/L927,0),0)</f>
        <v>32</v>
      </c>
      <c r="Q927" t="s">
        <v>8325</v>
      </c>
      <c r="R927" t="s">
        <v>8328</v>
      </c>
      <c r="S927" s="8">
        <f>(((J927/60)/60)/24)+DATE(1970,1,1)+(-8/24)</f>
        <v>41575.547581018516</v>
      </c>
      <c r="T927" s="8">
        <f>(((I927/60)/60)/24)+DATE(1970,1,1)+(-8/24)</f>
        <v>41605.58924768518</v>
      </c>
      <c r="U927">
        <f>INT(T927-S927)</f>
        <v>30</v>
      </c>
    </row>
    <row r="928" spans="1:21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>ROUND((E928/D928)*100,0)</f>
        <v>0</v>
      </c>
      <c r="P928">
        <f>IF(L928&gt;0,ROUND(E928/L928,0),0)</f>
        <v>0</v>
      </c>
      <c r="Q928" t="s">
        <v>8325</v>
      </c>
      <c r="R928" t="s">
        <v>8328</v>
      </c>
      <c r="S928" s="8">
        <f>(((J928/60)/60)/24)+DATE(1970,1,1)+(-8/24)</f>
        <v>40337.686689814815</v>
      </c>
      <c r="T928" s="8">
        <f>(((I928/60)/60)/24)+DATE(1970,1,1)+(-8/24)</f>
        <v>40367.611111111109</v>
      </c>
      <c r="U928">
        <f>INT(T928-S928)</f>
        <v>29</v>
      </c>
    </row>
    <row r="929" spans="1:21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>ROUND((E929/D929)*100,0)</f>
        <v>0</v>
      </c>
      <c r="P929">
        <f>IF(L929&gt;0,ROUND(E929/L929,0),0)</f>
        <v>0</v>
      </c>
      <c r="Q929" t="s">
        <v>8325</v>
      </c>
      <c r="R929" t="s">
        <v>8328</v>
      </c>
      <c r="S929" s="8">
        <f>(((J929/60)/60)/24)+DATE(1970,1,1)+(-8/24)</f>
        <v>41013.489525462959</v>
      </c>
      <c r="T929" s="8">
        <f>(((I929/60)/60)/24)+DATE(1970,1,1)+(-8/24)</f>
        <v>41043.489525462959</v>
      </c>
      <c r="U929">
        <f>INT(T929-S929)</f>
        <v>30</v>
      </c>
    </row>
    <row r="930" spans="1:21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>ROUND((E930/D930)*100,0)</f>
        <v>11</v>
      </c>
      <c r="P930">
        <f>IF(L930&gt;0,ROUND(E930/L930,0),0)</f>
        <v>56</v>
      </c>
      <c r="Q930" t="s">
        <v>8325</v>
      </c>
      <c r="R930" t="s">
        <v>8328</v>
      </c>
      <c r="S930" s="8">
        <f>(((J930/60)/60)/24)+DATE(1970,1,1)+(-8/24)</f>
        <v>41180.529085648144</v>
      </c>
      <c r="T930" s="8">
        <f>(((I930/60)/60)/24)+DATE(1970,1,1)+(-8/24)</f>
        <v>41230.666666666664</v>
      </c>
      <c r="U930">
        <f>INT(T930-S930)</f>
        <v>50</v>
      </c>
    </row>
    <row r="931" spans="1:21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>ROUND((E931/D931)*100,0)</f>
        <v>0</v>
      </c>
      <c r="P931">
        <f>IF(L931&gt;0,ROUND(E931/L931,0),0)</f>
        <v>0</v>
      </c>
      <c r="Q931" t="s">
        <v>8325</v>
      </c>
      <c r="R931" t="s">
        <v>8328</v>
      </c>
      <c r="S931" s="8">
        <f>(((J931/60)/60)/24)+DATE(1970,1,1)+(-8/24)</f>
        <v>40977.904733796291</v>
      </c>
      <c r="T931" s="8">
        <f>(((I931/60)/60)/24)+DATE(1970,1,1)+(-8/24)</f>
        <v>41007.863067129627</v>
      </c>
      <c r="U931">
        <f>INT(T931-S931)</f>
        <v>29</v>
      </c>
    </row>
    <row r="932" spans="1:21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>ROUND((E932/D932)*100,0)</f>
        <v>38</v>
      </c>
      <c r="P932">
        <f>IF(L932&gt;0,ROUND(E932/L932,0),0)</f>
        <v>69</v>
      </c>
      <c r="Q932" t="s">
        <v>8325</v>
      </c>
      <c r="R932" t="s">
        <v>8328</v>
      </c>
      <c r="S932" s="8">
        <f>(((J932/60)/60)/24)+DATE(1970,1,1)+(-8/24)</f>
        <v>40312.582245370366</v>
      </c>
      <c r="T932" s="8">
        <f>(((I932/60)/60)/24)+DATE(1970,1,1)+(-8/24)</f>
        <v>40354.563888888886</v>
      </c>
      <c r="U932">
        <f>INT(T932-S932)</f>
        <v>41</v>
      </c>
    </row>
    <row r="933" spans="1:21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>ROUND((E933/D933)*100,0)</f>
        <v>7</v>
      </c>
      <c r="P933">
        <f>IF(L933&gt;0,ROUND(E933/L933,0),0)</f>
        <v>19</v>
      </c>
      <c r="Q933" t="s">
        <v>8325</v>
      </c>
      <c r="R933" t="s">
        <v>8328</v>
      </c>
      <c r="S933" s="8">
        <f>(((J933/60)/60)/24)+DATE(1970,1,1)+(-8/24)</f>
        <v>41680.026643518519</v>
      </c>
      <c r="T933" s="8">
        <f>(((I933/60)/60)/24)+DATE(1970,1,1)+(-8/24)</f>
        <v>41714.583333333328</v>
      </c>
      <c r="U933">
        <f>INT(T933-S933)</f>
        <v>34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>ROUND((E934/D934)*100,0)</f>
        <v>15</v>
      </c>
      <c r="P934">
        <f>IF(L934&gt;0,ROUND(E934/L934,0),0)</f>
        <v>46</v>
      </c>
      <c r="Q934" t="s">
        <v>8325</v>
      </c>
      <c r="R934" t="s">
        <v>8328</v>
      </c>
      <c r="S934" s="8">
        <f>(((J934/60)/60)/24)+DATE(1970,1,1)+(-8/24)</f>
        <v>41310.635937499996</v>
      </c>
      <c r="T934" s="8">
        <f>(((I934/60)/60)/24)+DATE(1970,1,1)+(-8/24)</f>
        <v>41355.594270833331</v>
      </c>
      <c r="U934">
        <f>INT(T934-S934)</f>
        <v>44</v>
      </c>
    </row>
    <row r="935" spans="1:21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>ROUND((E935/D935)*100,0)</f>
        <v>6</v>
      </c>
      <c r="P935">
        <f>IF(L935&gt;0,ROUND(E935/L935,0),0)</f>
        <v>60</v>
      </c>
      <c r="Q935" t="s">
        <v>8325</v>
      </c>
      <c r="R935" t="s">
        <v>8328</v>
      </c>
      <c r="S935" s="8">
        <f>(((J935/60)/60)/24)+DATE(1970,1,1)+(-8/24)</f>
        <v>41710.835752314815</v>
      </c>
      <c r="T935" s="8">
        <f>(((I935/60)/60)/24)+DATE(1970,1,1)+(-8/24)</f>
        <v>41770.835752314815</v>
      </c>
      <c r="U935">
        <f>INT(T935-S935)</f>
        <v>60</v>
      </c>
    </row>
    <row r="936" spans="1:21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>ROUND((E936/D936)*100,0)</f>
        <v>30</v>
      </c>
      <c r="P936">
        <f>IF(L936&gt;0,ROUND(E936/L936,0),0)</f>
        <v>51</v>
      </c>
      <c r="Q936" t="s">
        <v>8325</v>
      </c>
      <c r="R936" t="s">
        <v>8328</v>
      </c>
      <c r="S936" s="8">
        <f>(((J936/60)/60)/24)+DATE(1970,1,1)+(-8/24)</f>
        <v>41733.403749999998</v>
      </c>
      <c r="T936" s="8">
        <f>(((I936/60)/60)/24)+DATE(1970,1,1)+(-8/24)</f>
        <v>41762.916666666664</v>
      </c>
      <c r="U936">
        <f>INT(T936-S936)</f>
        <v>29</v>
      </c>
    </row>
    <row r="937" spans="1:21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>ROUND((E937/D937)*100,0)</f>
        <v>1</v>
      </c>
      <c r="P937">
        <f>IF(L937&gt;0,ROUND(E937/L937,0),0)</f>
        <v>25</v>
      </c>
      <c r="Q937" t="s">
        <v>8325</v>
      </c>
      <c r="R937" t="s">
        <v>8328</v>
      </c>
      <c r="S937" s="8">
        <f>(((J937/60)/60)/24)+DATE(1970,1,1)+(-8/24)</f>
        <v>42368.000335648147</v>
      </c>
      <c r="T937" s="8">
        <f>(((I937/60)/60)/24)+DATE(1970,1,1)+(-8/24)</f>
        <v>42398.000335648147</v>
      </c>
      <c r="U937">
        <f>INT(T937-S937)</f>
        <v>30</v>
      </c>
    </row>
    <row r="938" spans="1:21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>ROUND((E938/D938)*100,0)</f>
        <v>0</v>
      </c>
      <c r="P938">
        <f>IF(L938&gt;0,ROUND(E938/L938,0),0)</f>
        <v>0</v>
      </c>
      <c r="Q938" t="s">
        <v>8325</v>
      </c>
      <c r="R938" t="s">
        <v>8328</v>
      </c>
      <c r="S938" s="8">
        <f>(((J938/60)/60)/24)+DATE(1970,1,1)+(-8/24)</f>
        <v>40882.690844907404</v>
      </c>
      <c r="T938" s="8">
        <f>(((I938/60)/60)/24)+DATE(1970,1,1)+(-8/24)</f>
        <v>40926.5</v>
      </c>
      <c r="U938">
        <f>INT(T938-S938)</f>
        <v>43</v>
      </c>
    </row>
    <row r="939" spans="1:21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>ROUND((E939/D939)*100,0)</f>
        <v>1</v>
      </c>
      <c r="P939">
        <f>IF(L939&gt;0,ROUND(E939/L939,0),0)</f>
        <v>20</v>
      </c>
      <c r="Q939" t="s">
        <v>8325</v>
      </c>
      <c r="R939" t="s">
        <v>8328</v>
      </c>
      <c r="S939" s="8">
        <f>(((J939/60)/60)/24)+DATE(1970,1,1)+(-8/24)</f>
        <v>41551.464780092589</v>
      </c>
      <c r="T939" s="8">
        <f>(((I939/60)/60)/24)+DATE(1970,1,1)+(-8/24)</f>
        <v>41581.50644675926</v>
      </c>
      <c r="U939">
        <f>INT(T939-S939)</f>
        <v>30</v>
      </c>
    </row>
    <row r="940" spans="1:21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>ROUND((E940/D940)*100,0)</f>
        <v>0</v>
      </c>
      <c r="P940">
        <f>IF(L940&gt;0,ROUND(E940/L940,0),0)</f>
        <v>25</v>
      </c>
      <c r="Q940" t="s">
        <v>8325</v>
      </c>
      <c r="R940" t="s">
        <v>8328</v>
      </c>
      <c r="S940" s="8">
        <f>(((J940/60)/60)/24)+DATE(1970,1,1)+(-8/24)</f>
        <v>41124.14638888889</v>
      </c>
      <c r="T940" s="8">
        <f>(((I940/60)/60)/24)+DATE(1970,1,1)+(-8/24)</f>
        <v>41154.14638888889</v>
      </c>
      <c r="U940">
        <f>INT(T940-S940)</f>
        <v>30</v>
      </c>
    </row>
    <row r="941" spans="1:21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>ROUND((E941/D941)*100,0)</f>
        <v>1</v>
      </c>
      <c r="P941">
        <f>IF(L941&gt;0,ROUND(E941/L941,0),0)</f>
        <v>20</v>
      </c>
      <c r="Q941" t="s">
        <v>8325</v>
      </c>
      <c r="R941" t="s">
        <v>8328</v>
      </c>
      <c r="S941" s="8">
        <f>(((J941/60)/60)/24)+DATE(1970,1,1)+(-8/24)</f>
        <v>41416.429837962962</v>
      </c>
      <c r="T941" s="8">
        <f>(((I941/60)/60)/24)+DATE(1970,1,1)+(-8/24)</f>
        <v>41455.498611111107</v>
      </c>
      <c r="U941">
        <f>INT(T941-S941)</f>
        <v>39</v>
      </c>
    </row>
    <row r="942" spans="1:21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>ROUND((E942/D942)*100,0)</f>
        <v>17</v>
      </c>
      <c r="P942">
        <f>IF(L942&gt;0,ROUND(E942/L942,0),0)</f>
        <v>110</v>
      </c>
      <c r="Q942" t="s">
        <v>8319</v>
      </c>
      <c r="R942" t="s">
        <v>8321</v>
      </c>
      <c r="S942" s="8">
        <f>(((J942/60)/60)/24)+DATE(1970,1,1)+(-8/24)</f>
        <v>42181.675069444442</v>
      </c>
      <c r="T942" s="8">
        <f>(((I942/60)/60)/24)+DATE(1970,1,1)+(-8/24)</f>
        <v>42226.675069444442</v>
      </c>
      <c r="U942">
        <f>INT(T942-S942)</f>
        <v>45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>ROUND((E943/D943)*100,0)</f>
        <v>2</v>
      </c>
      <c r="P943">
        <f>IF(L943&gt;0,ROUND(E943/L943,0),0)</f>
        <v>37</v>
      </c>
      <c r="Q943" t="s">
        <v>8319</v>
      </c>
      <c r="R943" t="s">
        <v>8321</v>
      </c>
      <c r="S943" s="8">
        <f>(((J943/60)/60)/24)+DATE(1970,1,1)+(-8/24)</f>
        <v>42745.763252314813</v>
      </c>
      <c r="T943" s="8">
        <f>(((I943/60)/60)/24)+DATE(1970,1,1)+(-8/24)</f>
        <v>42775.763252314813</v>
      </c>
      <c r="U943">
        <f>INT(T943-S943)</f>
        <v>30</v>
      </c>
    </row>
    <row r="944" spans="1:21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>ROUND((E944/D944)*100,0)</f>
        <v>9</v>
      </c>
      <c r="P944">
        <f>IF(L944&gt;0,ROUND(E944/L944,0),0)</f>
        <v>42</v>
      </c>
      <c r="Q944" t="s">
        <v>8319</v>
      </c>
      <c r="R944" t="s">
        <v>8321</v>
      </c>
      <c r="S944" s="8">
        <f>(((J944/60)/60)/24)+DATE(1970,1,1)+(-8/24)</f>
        <v>42382.509953703695</v>
      </c>
      <c r="T944" s="8">
        <f>(((I944/60)/60)/24)+DATE(1970,1,1)+(-8/24)</f>
        <v>42418.509953703695</v>
      </c>
      <c r="U944">
        <f>INT(T944-S944)</f>
        <v>36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>ROUND((E945/D945)*100,0)</f>
        <v>10</v>
      </c>
      <c r="P945">
        <f>IF(L945&gt;0,ROUND(E945/L945,0),0)</f>
        <v>24</v>
      </c>
      <c r="Q945" t="s">
        <v>8319</v>
      </c>
      <c r="R945" t="s">
        <v>8321</v>
      </c>
      <c r="S945" s="8">
        <f>(((J945/60)/60)/24)+DATE(1970,1,1)+(-8/24)</f>
        <v>42673.334548611114</v>
      </c>
      <c r="T945" s="8">
        <f>(((I945/60)/60)/24)+DATE(1970,1,1)+(-8/24)</f>
        <v>42703.376215277771</v>
      </c>
      <c r="U945">
        <f>INT(T945-S945)</f>
        <v>30</v>
      </c>
    </row>
    <row r="946" spans="1:21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>ROUND((E946/D946)*100,0)</f>
        <v>13</v>
      </c>
      <c r="P946">
        <f>IF(L946&gt;0,ROUND(E946/L946,0),0)</f>
        <v>69</v>
      </c>
      <c r="Q946" t="s">
        <v>8319</v>
      </c>
      <c r="R946" t="s">
        <v>8321</v>
      </c>
      <c r="S946" s="8">
        <f>(((J946/60)/60)/24)+DATE(1970,1,1)+(-8/24)</f>
        <v>42444.250578703701</v>
      </c>
      <c r="T946" s="8">
        <f>(((I946/60)/60)/24)+DATE(1970,1,1)+(-8/24)</f>
        <v>42478.249999999993</v>
      </c>
      <c r="U946">
        <f>INT(T946-S946)</f>
        <v>33</v>
      </c>
    </row>
    <row r="947" spans="1:21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>ROUND((E947/D947)*100,0)</f>
        <v>2</v>
      </c>
      <c r="P947">
        <f>IF(L947&gt;0,ROUND(E947/L947,0),0)</f>
        <v>155</v>
      </c>
      <c r="Q947" t="s">
        <v>8319</v>
      </c>
      <c r="R947" t="s">
        <v>8321</v>
      </c>
      <c r="S947" s="8">
        <f>(((J947/60)/60)/24)+DATE(1970,1,1)+(-8/24)</f>
        <v>42732.539652777778</v>
      </c>
      <c r="T947" s="8">
        <f>(((I947/60)/60)/24)+DATE(1970,1,1)+(-8/24)</f>
        <v>42784.665972222218</v>
      </c>
      <c r="U947">
        <f>INT(T947-S947)</f>
        <v>52</v>
      </c>
    </row>
    <row r="948" spans="1:21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>ROUND((E948/D948)*100,0)</f>
        <v>2</v>
      </c>
      <c r="P948">
        <f>IF(L948&gt;0,ROUND(E948/L948,0),0)</f>
        <v>57</v>
      </c>
      <c r="Q948" t="s">
        <v>8319</v>
      </c>
      <c r="R948" t="s">
        <v>8321</v>
      </c>
      <c r="S948" s="8">
        <f>(((J948/60)/60)/24)+DATE(1970,1,1)+(-8/24)</f>
        <v>42592.417222222219</v>
      </c>
      <c r="T948" s="8">
        <f>(((I948/60)/60)/24)+DATE(1970,1,1)+(-8/24)</f>
        <v>42622.417222222219</v>
      </c>
      <c r="U948">
        <f>INT(T948-S948)</f>
        <v>30</v>
      </c>
    </row>
    <row r="949" spans="1:21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>ROUND((E949/D949)*100,0)</f>
        <v>0</v>
      </c>
      <c r="P949">
        <f>IF(L949&gt;0,ROUND(E949/L949,0),0)</f>
        <v>0</v>
      </c>
      <c r="Q949" t="s">
        <v>8319</v>
      </c>
      <c r="R949" t="s">
        <v>8321</v>
      </c>
      <c r="S949" s="8">
        <f>(((J949/60)/60)/24)+DATE(1970,1,1)+(-8/24)</f>
        <v>42491.44798611111</v>
      </c>
      <c r="T949" s="8">
        <f>(((I949/60)/60)/24)+DATE(1970,1,1)+(-8/24)</f>
        <v>42551.44798611111</v>
      </c>
      <c r="U949">
        <f>INT(T949-S949)</f>
        <v>60</v>
      </c>
    </row>
    <row r="950" spans="1:21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>ROUND((E950/D950)*100,0)</f>
        <v>12</v>
      </c>
      <c r="P950">
        <f>IF(L950&gt;0,ROUND(E950/L950,0),0)</f>
        <v>60</v>
      </c>
      <c r="Q950" t="s">
        <v>8319</v>
      </c>
      <c r="R950" t="s">
        <v>8321</v>
      </c>
      <c r="S950" s="8">
        <f>(((J950/60)/60)/24)+DATE(1970,1,1)+(-8/24)</f>
        <v>42411.494953703703</v>
      </c>
      <c r="T950" s="8">
        <f>(((I950/60)/60)/24)+DATE(1970,1,1)+(-8/24)</f>
        <v>42441.494953703703</v>
      </c>
      <c r="U950">
        <f>INT(T950-S950)</f>
        <v>30</v>
      </c>
    </row>
    <row r="951" spans="1:21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>ROUND((E951/D951)*100,0)</f>
        <v>1</v>
      </c>
      <c r="P951">
        <f>IF(L951&gt;0,ROUND(E951/L951,0),0)</f>
        <v>39</v>
      </c>
      <c r="Q951" t="s">
        <v>8319</v>
      </c>
      <c r="R951" t="s">
        <v>8321</v>
      </c>
      <c r="S951" s="8">
        <f>(((J951/60)/60)/24)+DATE(1970,1,1)+(-8/24)</f>
        <v>42360.710370370369</v>
      </c>
      <c r="T951" s="8">
        <f>(((I951/60)/60)/24)+DATE(1970,1,1)+(-8/24)</f>
        <v>42420.710370370369</v>
      </c>
      <c r="U951">
        <f>INT(T951-S951)</f>
        <v>60</v>
      </c>
    </row>
    <row r="952" spans="1:21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>ROUND((E952/D952)*100,0)</f>
        <v>28</v>
      </c>
      <c r="P952">
        <f>IF(L952&gt;0,ROUND(E952/L952,0),0)</f>
        <v>58</v>
      </c>
      <c r="Q952" t="s">
        <v>8319</v>
      </c>
      <c r="R952" t="s">
        <v>8321</v>
      </c>
      <c r="S952" s="8">
        <f>(((J952/60)/60)/24)+DATE(1970,1,1)+(-8/24)</f>
        <v>42356.41737268518</v>
      </c>
      <c r="T952" s="8">
        <f>(((I952/60)/60)/24)+DATE(1970,1,1)+(-8/24)</f>
        <v>42386.41737268518</v>
      </c>
      <c r="U952">
        <f>INT(T952-S952)</f>
        <v>30</v>
      </c>
    </row>
    <row r="953" spans="1:21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>ROUND((E953/D953)*100,0)</f>
        <v>38</v>
      </c>
      <c r="P953">
        <f>IF(L953&gt;0,ROUND(E953/L953,0),0)</f>
        <v>159</v>
      </c>
      <c r="Q953" t="s">
        <v>8319</v>
      </c>
      <c r="R953" t="s">
        <v>8321</v>
      </c>
      <c r="S953" s="8">
        <f>(((J953/60)/60)/24)+DATE(1970,1,1)+(-8/24)</f>
        <v>42480.32027777777</v>
      </c>
      <c r="T953" s="8">
        <f>(((I953/60)/60)/24)+DATE(1970,1,1)+(-8/24)</f>
        <v>42525.32027777777</v>
      </c>
      <c r="U953">
        <f>INT(T953-S953)</f>
        <v>45</v>
      </c>
    </row>
    <row r="954" spans="1:21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>ROUND((E954/D954)*100,0)</f>
        <v>40</v>
      </c>
      <c r="P954">
        <f>IF(L954&gt;0,ROUND(E954/L954,0),0)</f>
        <v>100</v>
      </c>
      <c r="Q954" t="s">
        <v>8319</v>
      </c>
      <c r="R954" t="s">
        <v>8321</v>
      </c>
      <c r="S954" s="8">
        <f>(((J954/60)/60)/24)+DATE(1970,1,1)+(-8/24)</f>
        <v>42662.280231481483</v>
      </c>
      <c r="T954" s="8">
        <f>(((I954/60)/60)/24)+DATE(1970,1,1)+(-8/24)</f>
        <v>42692.321898148148</v>
      </c>
      <c r="U954">
        <f>INT(T954-S954)</f>
        <v>30</v>
      </c>
    </row>
    <row r="955" spans="1:21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>ROUND((E955/D955)*100,0)</f>
        <v>1</v>
      </c>
      <c r="P955">
        <f>IF(L955&gt;0,ROUND(E955/L955,0),0)</f>
        <v>25</v>
      </c>
      <c r="Q955" t="s">
        <v>8319</v>
      </c>
      <c r="R955" t="s">
        <v>8321</v>
      </c>
      <c r="S955" s="8">
        <f>(((J955/60)/60)/24)+DATE(1970,1,1)+(-8/24)</f>
        <v>41998.831006944441</v>
      </c>
      <c r="T955" s="8">
        <f>(((I955/60)/60)/24)+DATE(1970,1,1)+(-8/24)</f>
        <v>42028.831006944441</v>
      </c>
      <c r="U955">
        <f>INT(T955-S955)</f>
        <v>30</v>
      </c>
    </row>
    <row r="956" spans="1:21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>ROUND((E956/D956)*100,0)</f>
        <v>43</v>
      </c>
      <c r="P956">
        <f>IF(L956&gt;0,ROUND(E956/L956,0),0)</f>
        <v>89</v>
      </c>
      <c r="Q956" t="s">
        <v>8319</v>
      </c>
      <c r="R956" t="s">
        <v>8321</v>
      </c>
      <c r="S956" s="8">
        <f>(((J956/60)/60)/24)+DATE(1970,1,1)+(-8/24)</f>
        <v>42194.500451388885</v>
      </c>
      <c r="T956" s="8">
        <f>(((I956/60)/60)/24)+DATE(1970,1,1)+(-8/24)</f>
        <v>42236.500451388885</v>
      </c>
      <c r="U956">
        <f>INT(T956-S956)</f>
        <v>42</v>
      </c>
    </row>
    <row r="957" spans="1:21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>ROUND((E957/D957)*100,0)</f>
        <v>6</v>
      </c>
      <c r="P957">
        <f>IF(L957&gt;0,ROUND(E957/L957,0),0)</f>
        <v>183</v>
      </c>
      <c r="Q957" t="s">
        <v>8319</v>
      </c>
      <c r="R957" t="s">
        <v>8321</v>
      </c>
      <c r="S957" s="8">
        <f>(((J957/60)/60)/24)+DATE(1970,1,1)+(-8/24)</f>
        <v>42585.961805555555</v>
      </c>
      <c r="T957" s="8">
        <f>(((I957/60)/60)/24)+DATE(1970,1,1)+(-8/24)</f>
        <v>42625.961805555555</v>
      </c>
      <c r="U957">
        <f>INT(T957-S957)</f>
        <v>40</v>
      </c>
    </row>
    <row r="958" spans="1:21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>ROUND((E958/D958)*100,0)</f>
        <v>2</v>
      </c>
      <c r="P958">
        <f>IF(L958&gt;0,ROUND(E958/L958,0),0)</f>
        <v>51</v>
      </c>
      <c r="Q958" t="s">
        <v>8319</v>
      </c>
      <c r="R958" t="s">
        <v>8321</v>
      </c>
      <c r="S958" s="8">
        <f>(((J958/60)/60)/24)+DATE(1970,1,1)+(-8/24)</f>
        <v>42060.580543981479</v>
      </c>
      <c r="T958" s="8">
        <f>(((I958/60)/60)/24)+DATE(1970,1,1)+(-8/24)</f>
        <v>42120.538877314808</v>
      </c>
      <c r="U958">
        <f>INT(T958-S958)</f>
        <v>59</v>
      </c>
    </row>
    <row r="959" spans="1:21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>ROUND((E959/D959)*100,0)</f>
        <v>2</v>
      </c>
      <c r="P959">
        <f>IF(L959&gt;0,ROUND(E959/L959,0),0)</f>
        <v>33</v>
      </c>
      <c r="Q959" t="s">
        <v>8319</v>
      </c>
      <c r="R959" t="s">
        <v>8321</v>
      </c>
      <c r="S959" s="8">
        <f>(((J959/60)/60)/24)+DATE(1970,1,1)+(-8/24)</f>
        <v>42660.219131944446</v>
      </c>
      <c r="T959" s="8">
        <f>(((I959/60)/60)/24)+DATE(1970,1,1)+(-8/24)</f>
        <v>42691.260798611103</v>
      </c>
      <c r="U959">
        <f>INT(T959-S959)</f>
        <v>31</v>
      </c>
    </row>
    <row r="960" spans="1:21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>ROUND((E960/D960)*100,0)</f>
        <v>11</v>
      </c>
      <c r="P960">
        <f>IF(L960&gt;0,ROUND(E960/L960,0),0)</f>
        <v>52</v>
      </c>
      <c r="Q960" t="s">
        <v>8319</v>
      </c>
      <c r="R960" t="s">
        <v>8321</v>
      </c>
      <c r="S960" s="8">
        <f>(((J960/60)/60)/24)+DATE(1970,1,1)+(-8/24)</f>
        <v>42082.469479166662</v>
      </c>
      <c r="T960" s="8">
        <f>(((I960/60)/60)/24)+DATE(1970,1,1)+(-8/24)</f>
        <v>42103.874305555553</v>
      </c>
      <c r="U960">
        <f>INT(T960-S960)</f>
        <v>21</v>
      </c>
    </row>
    <row r="961" spans="1:21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>ROUND((E961/D961)*100,0)</f>
        <v>39</v>
      </c>
      <c r="P961">
        <f>IF(L961&gt;0,ROUND(E961/L961,0),0)</f>
        <v>114</v>
      </c>
      <c r="Q961" t="s">
        <v>8319</v>
      </c>
      <c r="R961" t="s">
        <v>8321</v>
      </c>
      <c r="S961" s="8">
        <f>(((J961/60)/60)/24)+DATE(1970,1,1)+(-8/24)</f>
        <v>41992.84103009259</v>
      </c>
      <c r="T961" s="8">
        <f>(((I961/60)/60)/24)+DATE(1970,1,1)+(-8/24)</f>
        <v>42022.84103009259</v>
      </c>
      <c r="U961">
        <f>INT(T961-S961)</f>
        <v>30</v>
      </c>
    </row>
    <row r="962" spans="1:21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>ROUND((E962/D962)*100,0)</f>
        <v>46</v>
      </c>
      <c r="P962">
        <f>IF(L962&gt;0,ROUND(E962/L962,0),0)</f>
        <v>136</v>
      </c>
      <c r="Q962" t="s">
        <v>8319</v>
      </c>
      <c r="R962" t="s">
        <v>8321</v>
      </c>
      <c r="S962" s="8">
        <f>(((J962/60)/60)/24)+DATE(1970,1,1)+(-8/24)</f>
        <v>42766.29346064815</v>
      </c>
      <c r="T962" s="8">
        <f>(((I962/60)/60)/24)+DATE(1970,1,1)+(-8/24)</f>
        <v>42808.251793981479</v>
      </c>
      <c r="U962">
        <f>INT(T962-S962)</f>
        <v>41</v>
      </c>
    </row>
    <row r="963" spans="1:21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>ROUND((E963/D963)*100,0)</f>
        <v>42</v>
      </c>
      <c r="P963">
        <f>IF(L963&gt;0,ROUND(E963/L963,0),0)</f>
        <v>364</v>
      </c>
      <c r="Q963" t="s">
        <v>8319</v>
      </c>
      <c r="R963" t="s">
        <v>8321</v>
      </c>
      <c r="S963" s="8">
        <f>(((J963/60)/60)/24)+DATE(1970,1,1)+(-8/24)</f>
        <v>42740.360358796293</v>
      </c>
      <c r="T963" s="8">
        <f>(((I963/60)/60)/24)+DATE(1970,1,1)+(-8/24)</f>
        <v>42786.458333333336</v>
      </c>
      <c r="U963">
        <f>INT(T963-S963)</f>
        <v>46</v>
      </c>
    </row>
    <row r="964" spans="1:21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>ROUND((E964/D964)*100,0)</f>
        <v>28</v>
      </c>
      <c r="P964">
        <f>IF(L964&gt;0,ROUND(E964/L964,0),0)</f>
        <v>19</v>
      </c>
      <c r="Q964" t="s">
        <v>8319</v>
      </c>
      <c r="R964" t="s">
        <v>8321</v>
      </c>
      <c r="S964" s="8">
        <f>(((J964/60)/60)/24)+DATE(1970,1,1)+(-8/24)</f>
        <v>42373.379085648143</v>
      </c>
      <c r="T964" s="8">
        <f>(((I964/60)/60)/24)+DATE(1970,1,1)+(-8/24)</f>
        <v>42411.379085648143</v>
      </c>
      <c r="U964">
        <f>INT(T964-S964)</f>
        <v>38</v>
      </c>
    </row>
    <row r="965" spans="1:21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>ROUND((E965/D965)*100,0)</f>
        <v>1</v>
      </c>
      <c r="P965">
        <f>IF(L965&gt;0,ROUND(E965/L965,0),0)</f>
        <v>42</v>
      </c>
      <c r="Q965" t="s">
        <v>8319</v>
      </c>
      <c r="R965" t="s">
        <v>8321</v>
      </c>
      <c r="S965" s="8">
        <f>(((J965/60)/60)/24)+DATE(1970,1,1)+(-8/24)</f>
        <v>42625.302303240744</v>
      </c>
      <c r="T965" s="8">
        <f>(((I965/60)/60)/24)+DATE(1970,1,1)+(-8/24)</f>
        <v>42660.302303240744</v>
      </c>
      <c r="U965">
        <f>INT(T965-S965)</f>
        <v>35</v>
      </c>
    </row>
    <row r="966" spans="1:21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>ROUND((E966/D966)*100,0)</f>
        <v>1</v>
      </c>
      <c r="P966">
        <f>IF(L966&gt;0,ROUND(E966/L966,0),0)</f>
        <v>30</v>
      </c>
      <c r="Q966" t="s">
        <v>8319</v>
      </c>
      <c r="R966" t="s">
        <v>8321</v>
      </c>
      <c r="S966" s="8">
        <f>(((J966/60)/60)/24)+DATE(1970,1,1)+(-8/24)</f>
        <v>42208.295358796291</v>
      </c>
      <c r="T966" s="8">
        <f>(((I966/60)/60)/24)+DATE(1970,1,1)+(-8/24)</f>
        <v>42248.295358796291</v>
      </c>
      <c r="U966">
        <f>INT(T966-S966)</f>
        <v>40</v>
      </c>
    </row>
    <row r="967" spans="1:21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>ROUND((E967/D967)*100,0)</f>
        <v>1</v>
      </c>
      <c r="P967">
        <f>IF(L967&gt;0,ROUND(E967/L967,0),0)</f>
        <v>50</v>
      </c>
      <c r="Q967" t="s">
        <v>8319</v>
      </c>
      <c r="R967" t="s">
        <v>8321</v>
      </c>
      <c r="S967" s="8">
        <f>(((J967/60)/60)/24)+DATE(1970,1,1)+(-8/24)</f>
        <v>42636.683402777773</v>
      </c>
      <c r="T967" s="8">
        <f>(((I967/60)/60)/24)+DATE(1970,1,1)+(-8/24)</f>
        <v>42668.832638888889</v>
      </c>
      <c r="U967">
        <f>INT(T967-S967)</f>
        <v>32</v>
      </c>
    </row>
    <row r="968" spans="1:21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>ROUND((E968/D968)*100,0)</f>
        <v>15</v>
      </c>
      <c r="P968">
        <f>IF(L968&gt;0,ROUND(E968/L968,0),0)</f>
        <v>59</v>
      </c>
      <c r="Q968" t="s">
        <v>8319</v>
      </c>
      <c r="R968" t="s">
        <v>8321</v>
      </c>
      <c r="S968" s="8">
        <f>(((J968/60)/60)/24)+DATE(1970,1,1)+(-8/24)</f>
        <v>42619.302453703705</v>
      </c>
      <c r="T968" s="8">
        <f>(((I968/60)/60)/24)+DATE(1970,1,1)+(-8/24)</f>
        <v>42649.302453703705</v>
      </c>
      <c r="U968">
        <f>INT(T968-S968)</f>
        <v>30</v>
      </c>
    </row>
    <row r="969" spans="1:21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>ROUND((E969/D969)*100,0)</f>
        <v>18</v>
      </c>
      <c r="P969">
        <f>IF(L969&gt;0,ROUND(E969/L969,0),0)</f>
        <v>44</v>
      </c>
      <c r="Q969" t="s">
        <v>8319</v>
      </c>
      <c r="R969" t="s">
        <v>8321</v>
      </c>
      <c r="S969" s="8">
        <f>(((J969/60)/60)/24)+DATE(1970,1,1)+(-8/24)</f>
        <v>42421.920995370368</v>
      </c>
      <c r="T969" s="8">
        <f>(((I969/60)/60)/24)+DATE(1970,1,1)+(-8/24)</f>
        <v>42481.879328703704</v>
      </c>
      <c r="U969">
        <f>INT(T969-S969)</f>
        <v>59</v>
      </c>
    </row>
    <row r="970" spans="1:21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>ROUND((E970/D970)*100,0)</f>
        <v>1</v>
      </c>
      <c r="P970">
        <f>IF(L970&gt;0,ROUND(E970/L970,0),0)</f>
        <v>27</v>
      </c>
      <c r="Q970" t="s">
        <v>8319</v>
      </c>
      <c r="R970" t="s">
        <v>8321</v>
      </c>
      <c r="S970" s="8">
        <f>(((J970/60)/60)/24)+DATE(1970,1,1)+(-8/24)</f>
        <v>41836.514282407406</v>
      </c>
      <c r="T970" s="8">
        <f>(((I970/60)/60)/24)+DATE(1970,1,1)+(-8/24)</f>
        <v>41866.514282407406</v>
      </c>
      <c r="U970">
        <f>INT(T970-S970)</f>
        <v>30</v>
      </c>
    </row>
    <row r="971" spans="1:21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>ROUND((E971/D971)*100,0)</f>
        <v>47</v>
      </c>
      <c r="P971">
        <f>IF(L971&gt;0,ROUND(E971/L971,0),0)</f>
        <v>1273</v>
      </c>
      <c r="Q971" t="s">
        <v>8319</v>
      </c>
      <c r="R971" t="s">
        <v>8321</v>
      </c>
      <c r="S971" s="8">
        <f>(((J971/60)/60)/24)+DATE(1970,1,1)+(-8/24)</f>
        <v>42741.969988425924</v>
      </c>
      <c r="T971" s="8">
        <f>(((I971/60)/60)/24)+DATE(1970,1,1)+(-8/24)</f>
        <v>42774.969988425924</v>
      </c>
      <c r="U971">
        <f>INT(T971-S971)</f>
        <v>33</v>
      </c>
    </row>
    <row r="972" spans="1:21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>ROUND((E972/D972)*100,0)</f>
        <v>46</v>
      </c>
      <c r="P972">
        <f>IF(L972&gt;0,ROUND(E972/L972,0),0)</f>
        <v>164</v>
      </c>
      <c r="Q972" t="s">
        <v>8319</v>
      </c>
      <c r="R972" t="s">
        <v>8321</v>
      </c>
      <c r="S972" s="8">
        <f>(((J972/60)/60)/24)+DATE(1970,1,1)+(-8/24)</f>
        <v>42720.887187499997</v>
      </c>
      <c r="T972" s="8">
        <f>(((I972/60)/60)/24)+DATE(1970,1,1)+(-8/24)</f>
        <v>42757.874305555553</v>
      </c>
      <c r="U972">
        <f>INT(T972-S972)</f>
        <v>36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>ROUND((E973/D973)*100,0)</f>
        <v>0</v>
      </c>
      <c r="P973">
        <f>IF(L973&gt;0,ROUND(E973/L973,0),0)</f>
        <v>45</v>
      </c>
      <c r="Q973" t="s">
        <v>8319</v>
      </c>
      <c r="R973" t="s">
        <v>8321</v>
      </c>
      <c r="S973" s="8">
        <f>(((J973/60)/60)/24)+DATE(1970,1,1)+(-8/24)</f>
        <v>42111.375694444439</v>
      </c>
      <c r="T973" s="8">
        <f>(((I973/60)/60)/24)+DATE(1970,1,1)+(-8/24)</f>
        <v>42156.375694444439</v>
      </c>
      <c r="U973">
        <f>INT(T973-S973)</f>
        <v>45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>ROUND((E974/D974)*100,0)</f>
        <v>35</v>
      </c>
      <c r="P974">
        <f>IF(L974&gt;0,ROUND(E974/L974,0),0)</f>
        <v>154</v>
      </c>
      <c r="Q974" t="s">
        <v>8319</v>
      </c>
      <c r="R974" t="s">
        <v>8321</v>
      </c>
      <c r="S974" s="8">
        <f>(((J974/60)/60)/24)+DATE(1970,1,1)+(-8/24)</f>
        <v>41856.532384259255</v>
      </c>
      <c r="T974" s="8">
        <f>(((I974/60)/60)/24)+DATE(1970,1,1)+(-8/24)</f>
        <v>41885.957638888889</v>
      </c>
      <c r="U974">
        <f>INT(T974-S974)</f>
        <v>29</v>
      </c>
    </row>
    <row r="975" spans="1:21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>ROUND((E975/D975)*100,0)</f>
        <v>2</v>
      </c>
      <c r="P975">
        <f>IF(L975&gt;0,ROUND(E975/L975,0),0)</f>
        <v>51</v>
      </c>
      <c r="Q975" t="s">
        <v>8319</v>
      </c>
      <c r="R975" t="s">
        <v>8321</v>
      </c>
      <c r="S975" s="8">
        <f>(((J975/60)/60)/24)+DATE(1970,1,1)+(-8/24)</f>
        <v>42256.681631944441</v>
      </c>
      <c r="T975" s="8">
        <f>(((I975/60)/60)/24)+DATE(1970,1,1)+(-8/24)</f>
        <v>42316.723298611112</v>
      </c>
      <c r="U975">
        <f>INT(T975-S975)</f>
        <v>60</v>
      </c>
    </row>
    <row r="976" spans="1:21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>ROUND((E976/D976)*100,0)</f>
        <v>1</v>
      </c>
      <c r="P976">
        <f>IF(L976&gt;0,ROUND(E976/L976,0),0)</f>
        <v>93</v>
      </c>
      <c r="Q976" t="s">
        <v>8319</v>
      </c>
      <c r="R976" t="s">
        <v>8321</v>
      </c>
      <c r="S976" s="8">
        <f>(((J976/60)/60)/24)+DATE(1970,1,1)+(-8/24)</f>
        <v>42424.416157407402</v>
      </c>
      <c r="T976" s="8">
        <f>(((I976/60)/60)/24)+DATE(1970,1,1)+(-8/24)</f>
        <v>42454.374490740738</v>
      </c>
      <c r="U976">
        <f>INT(T976-S976)</f>
        <v>29</v>
      </c>
    </row>
    <row r="977" spans="1:21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>ROUND((E977/D977)*100,0)</f>
        <v>3</v>
      </c>
      <c r="P977">
        <f>IF(L977&gt;0,ROUND(E977/L977,0),0)</f>
        <v>109</v>
      </c>
      <c r="Q977" t="s">
        <v>8319</v>
      </c>
      <c r="R977" t="s">
        <v>8321</v>
      </c>
      <c r="S977" s="8">
        <f>(((J977/60)/60)/24)+DATE(1970,1,1)+(-8/24)</f>
        <v>42489.363252314812</v>
      </c>
      <c r="T977" s="8">
        <f>(((I977/60)/60)/24)+DATE(1970,1,1)+(-8/24)</f>
        <v>42549.363252314812</v>
      </c>
      <c r="U977">
        <f>INT(T977-S977)</f>
        <v>60</v>
      </c>
    </row>
    <row r="978" spans="1:21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>ROUND((E978/D978)*100,0)</f>
        <v>2</v>
      </c>
      <c r="P978">
        <f>IF(L978&gt;0,ROUND(E978/L978,0),0)</f>
        <v>161</v>
      </c>
      <c r="Q978" t="s">
        <v>8319</v>
      </c>
      <c r="R978" t="s">
        <v>8321</v>
      </c>
      <c r="S978" s="8">
        <f>(((J978/60)/60)/24)+DATE(1970,1,1)+(-8/24)</f>
        <v>42184.725659722222</v>
      </c>
      <c r="T978" s="8">
        <f>(((I978/60)/60)/24)+DATE(1970,1,1)+(-8/24)</f>
        <v>42229.725659722222</v>
      </c>
      <c r="U978">
        <f>INT(T978-S978)</f>
        <v>45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>ROUND((E979/D979)*100,0)</f>
        <v>34</v>
      </c>
      <c r="P979">
        <f>IF(L979&gt;0,ROUND(E979/L979,0),0)</f>
        <v>76</v>
      </c>
      <c r="Q979" t="s">
        <v>8319</v>
      </c>
      <c r="R979" t="s">
        <v>8321</v>
      </c>
      <c r="S979" s="8">
        <f>(((J979/60)/60)/24)+DATE(1970,1,1)+(-8/24)</f>
        <v>42391.608761574076</v>
      </c>
      <c r="T979" s="8">
        <f>(((I979/60)/60)/24)+DATE(1970,1,1)+(-8/24)</f>
        <v>42421.608761574076</v>
      </c>
      <c r="U979">
        <f>INT(T979-S979)</f>
        <v>30</v>
      </c>
    </row>
    <row r="980" spans="1:21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>ROUND((E980/D980)*100,0)</f>
        <v>56</v>
      </c>
      <c r="P980">
        <f>IF(L980&gt;0,ROUND(E980/L980,0),0)</f>
        <v>791</v>
      </c>
      <c r="Q980" t="s">
        <v>8319</v>
      </c>
      <c r="R980" t="s">
        <v>8321</v>
      </c>
      <c r="S980" s="8">
        <f>(((J980/60)/60)/24)+DATE(1970,1,1)+(-8/24)</f>
        <v>42394.975706018515</v>
      </c>
      <c r="T980" s="8">
        <f>(((I980/60)/60)/24)+DATE(1970,1,1)+(-8/24)</f>
        <v>42424.975706018515</v>
      </c>
      <c r="U980">
        <f>INT(T980-S980)</f>
        <v>30</v>
      </c>
    </row>
    <row r="981" spans="1:21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>ROUND((E981/D981)*100,0)</f>
        <v>83</v>
      </c>
      <c r="P981">
        <f>IF(L981&gt;0,ROUND(E981/L981,0),0)</f>
        <v>302</v>
      </c>
      <c r="Q981" t="s">
        <v>8319</v>
      </c>
      <c r="R981" t="s">
        <v>8321</v>
      </c>
      <c r="S981" s="8">
        <f>(((J981/60)/60)/24)+DATE(1970,1,1)+(-8/24)</f>
        <v>42506.083657407398</v>
      </c>
      <c r="T981" s="8">
        <f>(((I981/60)/60)/24)+DATE(1970,1,1)+(-8/24)</f>
        <v>42541.457638888889</v>
      </c>
      <c r="U981">
        <f>INT(T981-S981)</f>
        <v>35</v>
      </c>
    </row>
    <row r="982" spans="1:21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>ROUND((E982/D982)*100,0)</f>
        <v>15</v>
      </c>
      <c r="P982">
        <f>IF(L982&gt;0,ROUND(E982/L982,0),0)</f>
        <v>48</v>
      </c>
      <c r="Q982" t="s">
        <v>8319</v>
      </c>
      <c r="R982" t="s">
        <v>8321</v>
      </c>
      <c r="S982" s="8">
        <f>(((J982/60)/60)/24)+DATE(1970,1,1)+(-8/24)</f>
        <v>41928.570856481478</v>
      </c>
      <c r="T982" s="8">
        <f>(((I982/60)/60)/24)+DATE(1970,1,1)+(-8/24)</f>
        <v>41973.612523148149</v>
      </c>
      <c r="U982">
        <f>INT(T982-S982)</f>
        <v>45</v>
      </c>
    </row>
    <row r="983" spans="1:21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>ROUND((E983/D983)*100,0)</f>
        <v>0</v>
      </c>
      <c r="P983">
        <f>IF(L983&gt;0,ROUND(E983/L983,0),0)</f>
        <v>3</v>
      </c>
      <c r="Q983" t="s">
        <v>8319</v>
      </c>
      <c r="R983" t="s">
        <v>8321</v>
      </c>
      <c r="S983" s="8">
        <f>(((J983/60)/60)/24)+DATE(1970,1,1)+(-8/24)</f>
        <v>41830.613680555551</v>
      </c>
      <c r="T983" s="8">
        <f>(((I983/60)/60)/24)+DATE(1970,1,1)+(-8/24)</f>
        <v>41860.613680555551</v>
      </c>
      <c r="U983">
        <f>INT(T983-S983)</f>
        <v>30</v>
      </c>
    </row>
    <row r="984" spans="1:21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>ROUND((E984/D984)*100,0)</f>
        <v>0</v>
      </c>
      <c r="P984">
        <f>IF(L984&gt;0,ROUND(E984/L984,0),0)</f>
        <v>1</v>
      </c>
      <c r="Q984" t="s">
        <v>8319</v>
      </c>
      <c r="R984" t="s">
        <v>8321</v>
      </c>
      <c r="S984" s="8">
        <f>(((J984/60)/60)/24)+DATE(1970,1,1)+(-8/24)</f>
        <v>42615.419976851852</v>
      </c>
      <c r="T984" s="8">
        <f>(((I984/60)/60)/24)+DATE(1970,1,1)+(-8/24)</f>
        <v>42645.419976851852</v>
      </c>
      <c r="U984">
        <f>INT(T984-S984)</f>
        <v>30</v>
      </c>
    </row>
    <row r="985" spans="1:21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>ROUND((E985/D985)*100,0)</f>
        <v>30</v>
      </c>
      <c r="P985">
        <f>IF(L985&gt;0,ROUND(E985/L985,0),0)</f>
        <v>172</v>
      </c>
      <c r="Q985" t="s">
        <v>8319</v>
      </c>
      <c r="R985" t="s">
        <v>8321</v>
      </c>
      <c r="S985" s="8">
        <f>(((J985/60)/60)/24)+DATE(1970,1,1)+(-8/24)</f>
        <v>42574.334317129629</v>
      </c>
      <c r="T985" s="8">
        <f>(((I985/60)/60)/24)+DATE(1970,1,1)+(-8/24)</f>
        <v>42605.537499999999</v>
      </c>
      <c r="U985">
        <f>INT(T985-S985)</f>
        <v>31</v>
      </c>
    </row>
    <row r="986" spans="1:21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>ROUND((E986/D986)*100,0)</f>
        <v>1</v>
      </c>
      <c r="P986">
        <f>IF(L986&gt;0,ROUND(E986/L986,0),0)</f>
        <v>35</v>
      </c>
      <c r="Q986" t="s">
        <v>8319</v>
      </c>
      <c r="R986" t="s">
        <v>8321</v>
      </c>
      <c r="S986" s="8">
        <f>(((J986/60)/60)/24)+DATE(1970,1,1)+(-8/24)</f>
        <v>42060.782499999994</v>
      </c>
      <c r="T986" s="8">
        <f>(((I986/60)/60)/24)+DATE(1970,1,1)+(-8/24)</f>
        <v>42090.740833333337</v>
      </c>
      <c r="U986">
        <f>INT(T986-S986)</f>
        <v>29</v>
      </c>
    </row>
    <row r="987" spans="1:21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>ROUND((E987/D987)*100,0)</f>
        <v>6</v>
      </c>
      <c r="P987">
        <f>IF(L987&gt;0,ROUND(E987/L987,0),0)</f>
        <v>82</v>
      </c>
      <c r="Q987" t="s">
        <v>8319</v>
      </c>
      <c r="R987" t="s">
        <v>8321</v>
      </c>
      <c r="S987" s="8">
        <f>(((J987/60)/60)/24)+DATE(1970,1,1)+(-8/24)</f>
        <v>42339.634375000001</v>
      </c>
      <c r="T987" s="8">
        <f>(((I987/60)/60)/24)+DATE(1970,1,1)+(-8/24)</f>
        <v>42369.624999999993</v>
      </c>
      <c r="U987">
        <f>INT(T987-S987)</f>
        <v>29</v>
      </c>
    </row>
    <row r="988" spans="1:21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>ROUND((E988/D988)*100,0)</f>
        <v>13</v>
      </c>
      <c r="P988">
        <f>IF(L988&gt;0,ROUND(E988/L988,0),0)</f>
        <v>111</v>
      </c>
      <c r="Q988" t="s">
        <v>8319</v>
      </c>
      <c r="R988" t="s">
        <v>8321</v>
      </c>
      <c r="S988" s="8">
        <f>(((J988/60)/60)/24)+DATE(1970,1,1)+(-8/24)</f>
        <v>42324.434027777774</v>
      </c>
      <c r="T988" s="8">
        <f>(((I988/60)/60)/24)+DATE(1970,1,1)+(-8/24)</f>
        <v>42378.666666666664</v>
      </c>
      <c r="U988">
        <f>INT(T988-S988)</f>
        <v>54</v>
      </c>
    </row>
    <row r="989" spans="1:21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>ROUND((E989/D989)*100,0)</f>
        <v>13</v>
      </c>
      <c r="P989">
        <f>IF(L989&gt;0,ROUND(E989/L989,0),0)</f>
        <v>161</v>
      </c>
      <c r="Q989" t="s">
        <v>8319</v>
      </c>
      <c r="R989" t="s">
        <v>8321</v>
      </c>
      <c r="S989" s="8">
        <f>(((J989/60)/60)/24)+DATE(1970,1,1)+(-8/24)</f>
        <v>41772.961226851847</v>
      </c>
      <c r="T989" s="8">
        <f>(((I989/60)/60)/24)+DATE(1970,1,1)+(-8/24)</f>
        <v>41812.961226851847</v>
      </c>
      <c r="U989">
        <f>INT(T989-S989)</f>
        <v>40</v>
      </c>
    </row>
    <row r="990" spans="1:21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>ROUND((E990/D990)*100,0)</f>
        <v>0</v>
      </c>
      <c r="P990">
        <f>IF(L990&gt;0,ROUND(E990/L990,0),0)</f>
        <v>0</v>
      </c>
      <c r="Q990" t="s">
        <v>8319</v>
      </c>
      <c r="R990" t="s">
        <v>8321</v>
      </c>
      <c r="S990" s="8">
        <f>(((J990/60)/60)/24)+DATE(1970,1,1)+(-8/24)</f>
        <v>42614.023437499993</v>
      </c>
      <c r="T990" s="8">
        <f>(((I990/60)/60)/24)+DATE(1970,1,1)+(-8/24)</f>
        <v>42644.023437499993</v>
      </c>
      <c r="U990">
        <f>INT(T990-S990)</f>
        <v>30</v>
      </c>
    </row>
    <row r="991" spans="1:21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>ROUND((E991/D991)*100,0)</f>
        <v>17</v>
      </c>
      <c r="P991">
        <f>IF(L991&gt;0,ROUND(E991/L991,0),0)</f>
        <v>52</v>
      </c>
      <c r="Q991" t="s">
        <v>8319</v>
      </c>
      <c r="R991" t="s">
        <v>8321</v>
      </c>
      <c r="S991" s="8">
        <f>(((J991/60)/60)/24)+DATE(1970,1,1)+(-8/24)</f>
        <v>42611.600636574069</v>
      </c>
      <c r="T991" s="8">
        <f>(((I991/60)/60)/24)+DATE(1970,1,1)+(-8/24)</f>
        <v>42641.600636574069</v>
      </c>
      <c r="U991">
        <f>INT(T991-S991)</f>
        <v>30</v>
      </c>
    </row>
    <row r="992" spans="1:21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>ROUND((E992/D992)*100,0)</f>
        <v>0</v>
      </c>
      <c r="P992">
        <f>IF(L992&gt;0,ROUND(E992/L992,0),0)</f>
        <v>13</v>
      </c>
      <c r="Q992" t="s">
        <v>8319</v>
      </c>
      <c r="R992" t="s">
        <v>8321</v>
      </c>
      <c r="S992" s="8">
        <f>(((J992/60)/60)/24)+DATE(1970,1,1)+(-8/24)</f>
        <v>41855.450972222221</v>
      </c>
      <c r="T992" s="8">
        <f>(((I992/60)/60)/24)+DATE(1970,1,1)+(-8/24)</f>
        <v>41885.450972222221</v>
      </c>
      <c r="U992">
        <f>INT(T992-S992)</f>
        <v>30</v>
      </c>
    </row>
    <row r="993" spans="1:21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>ROUND((E993/D993)*100,0)</f>
        <v>4</v>
      </c>
      <c r="P993">
        <f>IF(L993&gt;0,ROUND(E993/L993,0),0)</f>
        <v>30</v>
      </c>
      <c r="Q993" t="s">
        <v>8319</v>
      </c>
      <c r="R993" t="s">
        <v>8321</v>
      </c>
      <c r="S993" s="8">
        <f>(((J993/60)/60)/24)+DATE(1970,1,1)+(-8/24)</f>
        <v>42538.423472222225</v>
      </c>
      <c r="T993" s="8">
        <f>(((I993/60)/60)/24)+DATE(1970,1,1)+(-8/24)</f>
        <v>42563.45208333333</v>
      </c>
      <c r="U993">
        <f>INT(T993-S993)</f>
        <v>25</v>
      </c>
    </row>
    <row r="994" spans="1:21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>ROUND((E994/D994)*100,0)</f>
        <v>0</v>
      </c>
      <c r="P994">
        <f>IF(L994&gt;0,ROUND(E994/L994,0),0)</f>
        <v>117</v>
      </c>
      <c r="Q994" t="s">
        <v>8319</v>
      </c>
      <c r="R994" t="s">
        <v>8321</v>
      </c>
      <c r="S994" s="8">
        <f>(((J994/60)/60)/24)+DATE(1970,1,1)+(-8/24)</f>
        <v>42437.59165509259</v>
      </c>
      <c r="T994" s="8">
        <f>(((I994/60)/60)/24)+DATE(1970,1,1)+(-8/24)</f>
        <v>42497.549988425926</v>
      </c>
      <c r="U994">
        <f>INT(T994-S994)</f>
        <v>59</v>
      </c>
    </row>
    <row r="995" spans="1:21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>ROUND((E995/D995)*100,0)</f>
        <v>25</v>
      </c>
      <c r="P995">
        <f>IF(L995&gt;0,ROUND(E995/L995,0),0)</f>
        <v>90</v>
      </c>
      <c r="Q995" t="s">
        <v>8319</v>
      </c>
      <c r="R995" t="s">
        <v>8321</v>
      </c>
      <c r="S995" s="8">
        <f>(((J995/60)/60)/24)+DATE(1970,1,1)+(-8/24)</f>
        <v>42652.631574074076</v>
      </c>
      <c r="T995" s="8">
        <f>(((I995/60)/60)/24)+DATE(1970,1,1)+(-8/24)</f>
        <v>42685.874999999993</v>
      </c>
      <c r="U995">
        <f>INT(T995-S995)</f>
        <v>33</v>
      </c>
    </row>
    <row r="996" spans="1:21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>ROUND((E996/D996)*100,0)</f>
        <v>2</v>
      </c>
      <c r="P996">
        <f>IF(L996&gt;0,ROUND(E996/L996,0),0)</f>
        <v>424</v>
      </c>
      <c r="Q996" t="s">
        <v>8319</v>
      </c>
      <c r="R996" t="s">
        <v>8321</v>
      </c>
      <c r="S996" s="8">
        <f>(((J996/60)/60)/24)+DATE(1970,1,1)+(-8/24)</f>
        <v>41920.929745370369</v>
      </c>
      <c r="T996" s="8">
        <f>(((I996/60)/60)/24)+DATE(1970,1,1)+(-8/24)</f>
        <v>41973.624305555553</v>
      </c>
      <c r="U996">
        <f>INT(T996-S996)</f>
        <v>52</v>
      </c>
    </row>
    <row r="997" spans="1:21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>ROUND((E997/D997)*100,0)</f>
        <v>7</v>
      </c>
      <c r="P997">
        <f>IF(L997&gt;0,ROUND(E997/L997,0),0)</f>
        <v>81</v>
      </c>
      <c r="Q997" t="s">
        <v>8319</v>
      </c>
      <c r="R997" t="s">
        <v>8321</v>
      </c>
      <c r="S997" s="8">
        <f>(((J997/60)/60)/24)+DATE(1970,1,1)+(-8/24)</f>
        <v>41947.607407407406</v>
      </c>
      <c r="T997" s="8">
        <f>(((I997/60)/60)/24)+DATE(1970,1,1)+(-8/24)</f>
        <v>41972.333333333336</v>
      </c>
      <c r="U997">
        <f>INT(T997-S997)</f>
        <v>24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>ROUND((E998/D998)*100,0)</f>
        <v>2</v>
      </c>
      <c r="P998">
        <f>IF(L998&gt;0,ROUND(E998/L998,0),0)</f>
        <v>13</v>
      </c>
      <c r="Q998" t="s">
        <v>8319</v>
      </c>
      <c r="R998" t="s">
        <v>8321</v>
      </c>
      <c r="S998" s="8">
        <f>(((J998/60)/60)/24)+DATE(1970,1,1)+(-8/24)</f>
        <v>41817.533101851848</v>
      </c>
      <c r="T998" s="8">
        <f>(((I998/60)/60)/24)+DATE(1970,1,1)+(-8/24)</f>
        <v>41847.310416666667</v>
      </c>
      <c r="U998">
        <f>INT(T998-S998)</f>
        <v>29</v>
      </c>
    </row>
    <row r="999" spans="1:21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>ROUND((E999/D999)*100,0)</f>
        <v>1</v>
      </c>
      <c r="P999">
        <f>IF(L999&gt;0,ROUND(E999/L999,0),0)</f>
        <v>8</v>
      </c>
      <c r="Q999" t="s">
        <v>8319</v>
      </c>
      <c r="R999" t="s">
        <v>8321</v>
      </c>
      <c r="S999" s="8">
        <f>(((J999/60)/60)/24)+DATE(1970,1,1)+(-8/24)</f>
        <v>41940.769641203704</v>
      </c>
      <c r="T999" s="8">
        <f>(((I999/60)/60)/24)+DATE(1970,1,1)+(-8/24)</f>
        <v>41970.811307870368</v>
      </c>
      <c r="U999">
        <f>INT(T999-S999)</f>
        <v>30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>ROUND((E1000/D1000)*100,0)</f>
        <v>59</v>
      </c>
      <c r="P1000">
        <f>IF(L1000&gt;0,ROUND(E1000/L1000,0),0)</f>
        <v>153</v>
      </c>
      <c r="Q1000" t="s">
        <v>8319</v>
      </c>
      <c r="R1000" t="s">
        <v>8321</v>
      </c>
      <c r="S1000" s="8">
        <f>(((J1000/60)/60)/24)+DATE(1970,1,1)+(-8/24)</f>
        <v>42281.835659722223</v>
      </c>
      <c r="T1000" s="8">
        <f>(((I1000/60)/60)/24)+DATE(1970,1,1)+(-8/24)</f>
        <v>42326.877326388887</v>
      </c>
      <c r="U1000">
        <f>INT(T1000-S1000)</f>
        <v>45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>ROUND((E1001/D1001)*100,0)</f>
        <v>8</v>
      </c>
      <c r="P1001">
        <f>IF(L1001&gt;0,ROUND(E1001/L1001,0),0)</f>
        <v>292</v>
      </c>
      <c r="Q1001" t="s">
        <v>8319</v>
      </c>
      <c r="R1001" t="s">
        <v>8321</v>
      </c>
      <c r="S1001" s="8">
        <f>(((J1001/60)/60)/24)+DATE(1970,1,1)+(-8/24)</f>
        <v>41925.966319444444</v>
      </c>
      <c r="T1001" s="8">
        <f>(((I1001/60)/60)/24)+DATE(1970,1,1)+(-8/24)</f>
        <v>41956.001388888886</v>
      </c>
      <c r="U1001">
        <f>INT(T1001-S1001)</f>
        <v>30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>ROUND((E1002/D1002)*100,0)</f>
        <v>2</v>
      </c>
      <c r="P1002">
        <f>IF(L1002&gt;0,ROUND(E1002/L1002,0),0)</f>
        <v>3304</v>
      </c>
      <c r="Q1002" t="s">
        <v>8319</v>
      </c>
      <c r="R1002" t="s">
        <v>8321</v>
      </c>
      <c r="S1002" s="8">
        <f>(((J1002/60)/60)/24)+DATE(1970,1,1)+(-8/24)</f>
        <v>42748.726388888892</v>
      </c>
      <c r="T1002" s="8">
        <f>(((I1002/60)/60)/24)+DATE(1970,1,1)+(-8/24)</f>
        <v>42808.68472222222</v>
      </c>
      <c r="U1002">
        <f>INT(T1002-S1002)</f>
        <v>59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>ROUND((E1003/D1003)*100,0)</f>
        <v>104</v>
      </c>
      <c r="P1003">
        <f>IF(L1003&gt;0,ROUND(E1003/L1003,0),0)</f>
        <v>1300</v>
      </c>
      <c r="Q1003" t="s">
        <v>8319</v>
      </c>
      <c r="R1003" t="s">
        <v>8321</v>
      </c>
      <c r="S1003" s="8">
        <f>(((J1003/60)/60)/24)+DATE(1970,1,1)+(-8/24)</f>
        <v>42720.386724537035</v>
      </c>
      <c r="T1003" s="8">
        <f>(((I1003/60)/60)/24)+DATE(1970,1,1)+(-8/24)</f>
        <v>42765.386724537035</v>
      </c>
      <c r="U1003">
        <f>INT(T1003-S1003)</f>
        <v>45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>ROUND((E1004/D1004)*100,0)</f>
        <v>30</v>
      </c>
      <c r="P1004">
        <f>IF(L1004&gt;0,ROUND(E1004/L1004,0),0)</f>
        <v>135</v>
      </c>
      <c r="Q1004" t="s">
        <v>8319</v>
      </c>
      <c r="R1004" t="s">
        <v>8321</v>
      </c>
      <c r="S1004" s="8">
        <f>(((J1004/60)/60)/24)+DATE(1970,1,1)+(-8/24)</f>
        <v>42325.350856481477</v>
      </c>
      <c r="T1004" s="8">
        <f>(((I1004/60)/60)/24)+DATE(1970,1,1)+(-8/24)</f>
        <v>42354.915972222218</v>
      </c>
      <c r="U1004">
        <f>INT(T1004-S1004)</f>
        <v>29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>ROUND((E1005/D1005)*100,0)</f>
        <v>16</v>
      </c>
      <c r="P1005">
        <f>IF(L1005&gt;0,ROUND(E1005/L1005,0),0)</f>
        <v>214</v>
      </c>
      <c r="Q1005" t="s">
        <v>8319</v>
      </c>
      <c r="R1005" t="s">
        <v>8321</v>
      </c>
      <c r="S1005" s="8">
        <f>(((J1005/60)/60)/24)+DATE(1970,1,1)+(-8/24)</f>
        <v>42780.375706018516</v>
      </c>
      <c r="T1005" s="8">
        <f>(((I1005/60)/60)/24)+DATE(1970,1,1)+(-8/24)</f>
        <v>42810.334039351852</v>
      </c>
      <c r="U1005">
        <f>INT(T1005-S1005)</f>
        <v>29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>ROUND((E1006/D1006)*100,0)</f>
        <v>82</v>
      </c>
      <c r="P1006">
        <f>IF(L1006&gt;0,ROUND(E1006/L1006,0),0)</f>
        <v>216</v>
      </c>
      <c r="Q1006" t="s">
        <v>8319</v>
      </c>
      <c r="R1006" t="s">
        <v>8321</v>
      </c>
      <c r="S1006" s="8">
        <f>(((J1006/60)/60)/24)+DATE(1970,1,1)+(-8/24)</f>
        <v>42388.3753125</v>
      </c>
      <c r="T1006" s="8">
        <f>(((I1006/60)/60)/24)+DATE(1970,1,1)+(-8/24)</f>
        <v>42418.3753125</v>
      </c>
      <c r="U1006">
        <f>INT(T1006-S1006)</f>
        <v>30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>ROUND((E1007/D1007)*100,0)</f>
        <v>75</v>
      </c>
      <c r="P1007">
        <f>IF(L1007&gt;0,ROUND(E1007/L1007,0),0)</f>
        <v>932</v>
      </c>
      <c r="Q1007" t="s">
        <v>8319</v>
      </c>
      <c r="R1007" t="s">
        <v>8321</v>
      </c>
      <c r="S1007" s="8">
        <f>(((J1007/60)/60)/24)+DATE(1970,1,1)+(-8/24)</f>
        <v>42276.291469907403</v>
      </c>
      <c r="T1007" s="8">
        <f>(((I1007/60)/60)/24)+DATE(1970,1,1)+(-8/24)</f>
        <v>42307.291469907403</v>
      </c>
      <c r="U1007">
        <f>INT(T1007-S1007)</f>
        <v>31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>ROUND((E1008/D1008)*100,0)</f>
        <v>6</v>
      </c>
      <c r="P1008">
        <f>IF(L1008&gt;0,ROUND(E1008/L1008,0),0)</f>
        <v>29</v>
      </c>
      <c r="Q1008" t="s">
        <v>8319</v>
      </c>
      <c r="R1008" t="s">
        <v>8321</v>
      </c>
      <c r="S1008" s="8">
        <f>(((J1008/60)/60)/24)+DATE(1970,1,1)+(-8/24)</f>
        <v>41976.70685185185</v>
      </c>
      <c r="T1008" s="8">
        <f>(((I1008/60)/60)/24)+DATE(1970,1,1)+(-8/24)</f>
        <v>41984.96597222222</v>
      </c>
      <c r="U1008">
        <f>INT(T1008-S1008)</f>
        <v>8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>ROUND((E1009/D1009)*100,0)</f>
        <v>44</v>
      </c>
      <c r="P1009">
        <f>IF(L1009&gt;0,ROUND(E1009/L1009,0),0)</f>
        <v>175</v>
      </c>
      <c r="Q1009" t="s">
        <v>8319</v>
      </c>
      <c r="R1009" t="s">
        <v>8321</v>
      </c>
      <c r="S1009" s="8">
        <f>(((J1009/60)/60)/24)+DATE(1970,1,1)+(-8/24)</f>
        <v>42676.2502662037</v>
      </c>
      <c r="T1009" s="8">
        <f>(((I1009/60)/60)/24)+DATE(1970,1,1)+(-8/24)</f>
        <v>42718.291932870365</v>
      </c>
      <c r="U1009">
        <f>INT(T1009-S1009)</f>
        <v>42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>ROUND((E1010/D1010)*100,0)</f>
        <v>0</v>
      </c>
      <c r="P1010">
        <f>IF(L1010&gt;0,ROUND(E1010/L1010,0),0)</f>
        <v>250</v>
      </c>
      <c r="Q1010" t="s">
        <v>8319</v>
      </c>
      <c r="R1010" t="s">
        <v>8321</v>
      </c>
      <c r="S1010" s="8">
        <f>(((J1010/60)/60)/24)+DATE(1970,1,1)+(-8/24)</f>
        <v>42702.475868055553</v>
      </c>
      <c r="T1010" s="8">
        <f>(((I1010/60)/60)/24)+DATE(1970,1,1)+(-8/24)</f>
        <v>42732.475868055553</v>
      </c>
      <c r="U1010">
        <f>INT(T1010-S1010)</f>
        <v>30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>ROUND((E1011/D1011)*100,0)</f>
        <v>13</v>
      </c>
      <c r="P1011">
        <f>IF(L1011&gt;0,ROUND(E1011/L1011,0),0)</f>
        <v>65</v>
      </c>
      <c r="Q1011" t="s">
        <v>8319</v>
      </c>
      <c r="R1011" t="s">
        <v>8321</v>
      </c>
      <c r="S1011" s="8">
        <f>(((J1011/60)/60)/24)+DATE(1970,1,1)+(-8/24)</f>
        <v>42510.271365740737</v>
      </c>
      <c r="T1011" s="8">
        <f>(((I1011/60)/60)/24)+DATE(1970,1,1)+(-8/24)</f>
        <v>42540.271365740737</v>
      </c>
      <c r="U1011">
        <f>INT(T1011-S1011)</f>
        <v>30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>ROUND((E1012/D1012)*100,0)</f>
        <v>0</v>
      </c>
      <c r="P1012">
        <f>IF(L1012&gt;0,ROUND(E1012/L1012,0),0)</f>
        <v>55</v>
      </c>
      <c r="Q1012" t="s">
        <v>8319</v>
      </c>
      <c r="R1012" t="s">
        <v>8321</v>
      </c>
      <c r="S1012" s="8">
        <f>(((J1012/60)/60)/24)+DATE(1970,1,1)+(-8/24)</f>
        <v>42561.496087962958</v>
      </c>
      <c r="T1012" s="8">
        <f>(((I1012/60)/60)/24)+DATE(1970,1,1)+(-8/24)</f>
        <v>42617.790972222218</v>
      </c>
      <c r="U1012">
        <f>INT(T1012-S1012)</f>
        <v>56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>ROUND((E1013/D1013)*100,0)</f>
        <v>0</v>
      </c>
      <c r="P1013">
        <f>IF(L1013&gt;0,ROUND(E1013/L1013,0),0)</f>
        <v>75</v>
      </c>
      <c r="Q1013" t="s">
        <v>8319</v>
      </c>
      <c r="R1013" t="s">
        <v>8321</v>
      </c>
      <c r="S1013" s="8">
        <f>(((J1013/60)/60)/24)+DATE(1970,1,1)+(-8/24)</f>
        <v>41946.564756944441</v>
      </c>
      <c r="T1013" s="8">
        <f>(((I1013/60)/60)/24)+DATE(1970,1,1)+(-8/24)</f>
        <v>41991.564756944441</v>
      </c>
      <c r="U1013">
        <f>INT(T1013-S1013)</f>
        <v>45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>ROUND((E1014/D1014)*100,0)</f>
        <v>21535</v>
      </c>
      <c r="P1014">
        <f>IF(L1014&gt;0,ROUND(E1014/L1014,0),0)</f>
        <v>1389</v>
      </c>
      <c r="Q1014" t="s">
        <v>8319</v>
      </c>
      <c r="R1014" t="s">
        <v>8321</v>
      </c>
      <c r="S1014" s="8">
        <f>(((J1014/60)/60)/24)+DATE(1970,1,1)+(-8/24)</f>
        <v>42714.107083333329</v>
      </c>
      <c r="T1014" s="8">
        <f>(((I1014/60)/60)/24)+DATE(1970,1,1)+(-8/24)</f>
        <v>42759.107083333329</v>
      </c>
      <c r="U1014">
        <f>INT(T1014-S1014)</f>
        <v>45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>ROUND((E1015/D1015)*100,0)</f>
        <v>35</v>
      </c>
      <c r="P1015">
        <f>IF(L1015&gt;0,ROUND(E1015/L1015,0),0)</f>
        <v>96</v>
      </c>
      <c r="Q1015" t="s">
        <v>8319</v>
      </c>
      <c r="R1015" t="s">
        <v>8321</v>
      </c>
      <c r="S1015" s="8">
        <f>(((J1015/60)/60)/24)+DATE(1970,1,1)+(-8/24)</f>
        <v>42339.500648148147</v>
      </c>
      <c r="T1015" s="8">
        <f>(((I1015/60)/60)/24)+DATE(1970,1,1)+(-8/24)</f>
        <v>42367.499999999993</v>
      </c>
      <c r="U1015">
        <f>INT(T1015-S1015)</f>
        <v>27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>ROUND((E1016/D1016)*100,0)</f>
        <v>31</v>
      </c>
      <c r="P1016">
        <f>IF(L1016&gt;0,ROUND(E1016/L1016,0),0)</f>
        <v>191</v>
      </c>
      <c r="Q1016" t="s">
        <v>8319</v>
      </c>
      <c r="R1016" t="s">
        <v>8321</v>
      </c>
      <c r="S1016" s="8">
        <f>(((J1016/60)/60)/24)+DATE(1970,1,1)+(-8/24)</f>
        <v>41954.66915509259</v>
      </c>
      <c r="T1016" s="8">
        <f>(((I1016/60)/60)/24)+DATE(1970,1,1)+(-8/24)</f>
        <v>42004.66915509259</v>
      </c>
      <c r="U1016">
        <f>INT(T1016-S1016)</f>
        <v>50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>ROUND((E1017/D1017)*100,0)</f>
        <v>3</v>
      </c>
      <c r="P1017">
        <f>IF(L1017&gt;0,ROUND(E1017/L1017,0),0)</f>
        <v>40</v>
      </c>
      <c r="Q1017" t="s">
        <v>8319</v>
      </c>
      <c r="R1017" t="s">
        <v>8321</v>
      </c>
      <c r="S1017" s="8">
        <f>(((J1017/60)/60)/24)+DATE(1970,1,1)+(-8/24)</f>
        <v>42303.545081018521</v>
      </c>
      <c r="T1017" s="8">
        <f>(((I1017/60)/60)/24)+DATE(1970,1,1)+(-8/24)</f>
        <v>42333.586747685178</v>
      </c>
      <c r="U1017">
        <f>INT(T1017-S1017)</f>
        <v>30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>ROUND((E1018/D1018)*100,0)</f>
        <v>3</v>
      </c>
      <c r="P1018">
        <f>IF(L1018&gt;0,ROUND(E1018/L1018,0),0)</f>
        <v>75</v>
      </c>
      <c r="Q1018" t="s">
        <v>8319</v>
      </c>
      <c r="R1018" t="s">
        <v>8321</v>
      </c>
      <c r="S1018" s="8">
        <f>(((J1018/60)/60)/24)+DATE(1970,1,1)+(-8/24)</f>
        <v>42421.773796296293</v>
      </c>
      <c r="T1018" s="8">
        <f>(((I1018/60)/60)/24)+DATE(1970,1,1)+(-8/24)</f>
        <v>42466.732129629621</v>
      </c>
      <c r="U1018">
        <f>INT(T1018-S1018)</f>
        <v>44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>ROUND((E1019/D1019)*100,0)</f>
        <v>23</v>
      </c>
      <c r="P1019">
        <f>IF(L1019&gt;0,ROUND(E1019/L1019,0),0)</f>
        <v>161</v>
      </c>
      <c r="Q1019" t="s">
        <v>8319</v>
      </c>
      <c r="R1019" t="s">
        <v>8321</v>
      </c>
      <c r="S1019" s="8">
        <f>(((J1019/60)/60)/24)+DATE(1970,1,1)+(-8/24)</f>
        <v>42289.341840277775</v>
      </c>
      <c r="T1019" s="8">
        <f>(((I1019/60)/60)/24)+DATE(1970,1,1)+(-8/24)</f>
        <v>42329.383506944439</v>
      </c>
      <c r="U1019">
        <f>INT(T1019-S1019)</f>
        <v>40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>ROUND((E1020/D1020)*100,0)</f>
        <v>3</v>
      </c>
      <c r="P1020">
        <f>IF(L1020&gt;0,ROUND(E1020/L1020,0),0)</f>
        <v>89</v>
      </c>
      <c r="Q1020" t="s">
        <v>8319</v>
      </c>
      <c r="R1020" t="s">
        <v>8321</v>
      </c>
      <c r="S1020" s="8">
        <f>(((J1020/60)/60)/24)+DATE(1970,1,1)+(-8/24)</f>
        <v>42535.158946759257</v>
      </c>
      <c r="T1020" s="8">
        <f>(((I1020/60)/60)/24)+DATE(1970,1,1)+(-8/24)</f>
        <v>42565.158946759257</v>
      </c>
      <c r="U1020">
        <f>INT(T1020-S1020)</f>
        <v>30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>ROUND((E1021/D1021)*100,0)</f>
        <v>47</v>
      </c>
      <c r="P1021">
        <f>IF(L1021&gt;0,ROUND(E1021/L1021,0),0)</f>
        <v>53</v>
      </c>
      <c r="Q1021" t="s">
        <v>8319</v>
      </c>
      <c r="R1021" t="s">
        <v>8321</v>
      </c>
      <c r="S1021" s="8">
        <f>(((J1021/60)/60)/24)+DATE(1970,1,1)+(-8/24)</f>
        <v>42009.640613425923</v>
      </c>
      <c r="T1021" s="8">
        <f>(((I1021/60)/60)/24)+DATE(1970,1,1)+(-8/24)</f>
        <v>42039.640613425923</v>
      </c>
      <c r="U1021">
        <f>INT(T1021-S1021)</f>
        <v>30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>ROUND((E1022/D1022)*100,0)</f>
        <v>206</v>
      </c>
      <c r="P1022">
        <f>IF(L1022&gt;0,ROUND(E1022/L1022,0),0)</f>
        <v>106</v>
      </c>
      <c r="Q1022" t="s">
        <v>8325</v>
      </c>
      <c r="R1022" t="s">
        <v>8330</v>
      </c>
      <c r="S1022" s="8">
        <f>(((J1022/60)/60)/24)+DATE(1970,1,1)+(-8/24)</f>
        <v>42126.736215277771</v>
      </c>
      <c r="T1022" s="8">
        <f>(((I1022/60)/60)/24)+DATE(1970,1,1)+(-8/24)</f>
        <v>42156.699305555558</v>
      </c>
      <c r="U1022">
        <f>INT(T1022-S1022)</f>
        <v>29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>ROUND((E1023/D1023)*100,0)</f>
        <v>352</v>
      </c>
      <c r="P1023">
        <f>IF(L1023&gt;0,ROUND(E1023/L1023,0),0)</f>
        <v>22</v>
      </c>
      <c r="Q1023" t="s">
        <v>8325</v>
      </c>
      <c r="R1023" t="s">
        <v>8330</v>
      </c>
      <c r="S1023" s="8">
        <f>(((J1023/60)/60)/24)+DATE(1970,1,1)+(-8/24)</f>
        <v>42270.918645833335</v>
      </c>
      <c r="T1023" s="8">
        <f>(((I1023/60)/60)/24)+DATE(1970,1,1)+(-8/24)</f>
        <v>42293.833333333336</v>
      </c>
      <c r="U1023">
        <f>INT(T1023-S1023)</f>
        <v>22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>ROUND((E1024/D1024)*100,0)</f>
        <v>115</v>
      </c>
      <c r="P1024">
        <f>IF(L1024&gt;0,ROUND(E1024/L1024,0),0)</f>
        <v>31</v>
      </c>
      <c r="Q1024" t="s">
        <v>8325</v>
      </c>
      <c r="R1024" t="s">
        <v>8330</v>
      </c>
      <c r="S1024" s="8">
        <f>(((J1024/60)/60)/24)+DATE(1970,1,1)+(-8/24)</f>
        <v>42111.313391203708</v>
      </c>
      <c r="T1024" s="8">
        <f>(((I1024/60)/60)/24)+DATE(1970,1,1)+(-8/24)</f>
        <v>42141.313391203708</v>
      </c>
      <c r="U1024">
        <f>INT(T1024-S1024)</f>
        <v>30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>ROUND((E1025/D1025)*100,0)</f>
        <v>237</v>
      </c>
      <c r="P1025">
        <f>IF(L1025&gt;0,ROUND(E1025/L1025,0),0)</f>
        <v>36</v>
      </c>
      <c r="Q1025" t="s">
        <v>8325</v>
      </c>
      <c r="R1025" t="s">
        <v>8330</v>
      </c>
      <c r="S1025" s="8">
        <f>(((J1025/60)/60)/24)+DATE(1970,1,1)+(-8/24)</f>
        <v>42145.586354166669</v>
      </c>
      <c r="T1025" s="8">
        <f>(((I1025/60)/60)/24)+DATE(1970,1,1)+(-8/24)</f>
        <v>42175.586354166669</v>
      </c>
      <c r="U1025">
        <f>INT(T1025-S1025)</f>
        <v>30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>ROUND((E1026/D1026)*100,0)</f>
        <v>119</v>
      </c>
      <c r="P1026">
        <f>IF(L1026&gt;0,ROUND(E1026/L1026,0),0)</f>
        <v>389</v>
      </c>
      <c r="Q1026" t="s">
        <v>8325</v>
      </c>
      <c r="R1026" t="s">
        <v>8330</v>
      </c>
      <c r="S1026" s="8">
        <f>(((J1026/60)/60)/24)+DATE(1970,1,1)+(-8/24)</f>
        <v>42370.247256944444</v>
      </c>
      <c r="T1026" s="8">
        <f>(((I1026/60)/60)/24)+DATE(1970,1,1)+(-8/24)</f>
        <v>42400.247256944444</v>
      </c>
      <c r="U1026">
        <f>INT(T1026-S1026)</f>
        <v>30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>ROUND((E1027/D1027)*100,0)</f>
        <v>110</v>
      </c>
      <c r="P1027">
        <f>IF(L1027&gt;0,ROUND(E1027/L1027,0),0)</f>
        <v>72</v>
      </c>
      <c r="Q1027" t="s">
        <v>8325</v>
      </c>
      <c r="R1027" t="s">
        <v>8330</v>
      </c>
      <c r="S1027" s="8">
        <f>(((J1027/60)/60)/24)+DATE(1970,1,1)+(-8/24)</f>
        <v>42049.500428240739</v>
      </c>
      <c r="T1027" s="8">
        <f>(((I1027/60)/60)/24)+DATE(1970,1,1)+(-8/24)</f>
        <v>42079.458761574067</v>
      </c>
      <c r="U1027">
        <f>INT(T1027-S1027)</f>
        <v>29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>ROUND((E1028/D1028)*100,0)</f>
        <v>100</v>
      </c>
      <c r="P1028">
        <f>IF(L1028&gt;0,ROUND(E1028/L1028,0),0)</f>
        <v>57</v>
      </c>
      <c r="Q1028" t="s">
        <v>8325</v>
      </c>
      <c r="R1028" t="s">
        <v>8330</v>
      </c>
      <c r="S1028" s="8">
        <f>(((J1028/60)/60)/24)+DATE(1970,1,1)+(-8/24)</f>
        <v>42426.074259259258</v>
      </c>
      <c r="T1028" s="8">
        <f>(((I1028/60)/60)/24)+DATE(1970,1,1)+(-8/24)</f>
        <v>42460.032592592594</v>
      </c>
      <c r="U1028">
        <f>INT(T1028-S1028)</f>
        <v>33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>ROUND((E1029/D1029)*100,0)</f>
        <v>103</v>
      </c>
      <c r="P1029">
        <f>IF(L1029&gt;0,ROUND(E1029/L1029,0),0)</f>
        <v>70</v>
      </c>
      <c r="Q1029" t="s">
        <v>8325</v>
      </c>
      <c r="R1029" t="s">
        <v>8330</v>
      </c>
      <c r="S1029" s="8">
        <f>(((J1029/60)/60)/24)+DATE(1970,1,1)+(-8/24)</f>
        <v>41904.700775462959</v>
      </c>
      <c r="T1029" s="8">
        <f>(((I1029/60)/60)/24)+DATE(1970,1,1)+(-8/24)</f>
        <v>41934.700775462959</v>
      </c>
      <c r="U1029">
        <f>INT(T1029-S1029)</f>
        <v>30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>ROUND((E1030/D1030)*100,0)</f>
        <v>117</v>
      </c>
      <c r="P1030">
        <f>IF(L1030&gt;0,ROUND(E1030/L1030,0),0)</f>
        <v>46</v>
      </c>
      <c r="Q1030" t="s">
        <v>8325</v>
      </c>
      <c r="R1030" t="s">
        <v>8330</v>
      </c>
      <c r="S1030" s="8">
        <f>(((J1030/60)/60)/24)+DATE(1970,1,1)+(-8/24)</f>
        <v>42755.294039351851</v>
      </c>
      <c r="T1030" s="8">
        <f>(((I1030/60)/60)/24)+DATE(1970,1,1)+(-8/24)</f>
        <v>42800.499999999993</v>
      </c>
      <c r="U1030">
        <f>INT(T1030-S1030)</f>
        <v>45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>ROUND((E1031/D1031)*100,0)</f>
        <v>112</v>
      </c>
      <c r="P1031">
        <f>IF(L1031&gt;0,ROUND(E1031/L1031,0),0)</f>
        <v>79</v>
      </c>
      <c r="Q1031" t="s">
        <v>8325</v>
      </c>
      <c r="R1031" t="s">
        <v>8330</v>
      </c>
      <c r="S1031" s="8">
        <f>(((J1031/60)/60)/24)+DATE(1970,1,1)+(-8/24)</f>
        <v>42044.378553240742</v>
      </c>
      <c r="T1031" s="8">
        <f>(((I1031/60)/60)/24)+DATE(1970,1,1)+(-8/24)</f>
        <v>42098.582638888889</v>
      </c>
      <c r="U1031">
        <f>INT(T1031-S1031)</f>
        <v>54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>ROUND((E1032/D1032)*100,0)</f>
        <v>342</v>
      </c>
      <c r="P1032">
        <f>IF(L1032&gt;0,ROUND(E1032/L1032,0),0)</f>
        <v>43</v>
      </c>
      <c r="Q1032" t="s">
        <v>8325</v>
      </c>
      <c r="R1032" t="s">
        <v>8330</v>
      </c>
      <c r="S1032" s="8">
        <f>(((J1032/60)/60)/24)+DATE(1970,1,1)+(-8/24)</f>
        <v>42611.149872685179</v>
      </c>
      <c r="T1032" s="8">
        <f>(((I1032/60)/60)/24)+DATE(1970,1,1)+(-8/24)</f>
        <v>42625.149872685179</v>
      </c>
      <c r="U1032">
        <f>INT(T1032-S1032)</f>
        <v>14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>ROUND((E1033/D1033)*100,0)</f>
        <v>107</v>
      </c>
      <c r="P1033">
        <f>IF(L1033&gt;0,ROUND(E1033/L1033,0),0)</f>
        <v>108</v>
      </c>
      <c r="Q1033" t="s">
        <v>8325</v>
      </c>
      <c r="R1033" t="s">
        <v>8330</v>
      </c>
      <c r="S1033" s="8">
        <f>(((J1033/60)/60)/24)+DATE(1970,1,1)+(-8/24)</f>
        <v>42324.430671296293</v>
      </c>
      <c r="T1033" s="8">
        <f>(((I1033/60)/60)/24)+DATE(1970,1,1)+(-8/24)</f>
        <v>42354.430671296293</v>
      </c>
      <c r="U1033">
        <f>INT(T1033-S1033)</f>
        <v>30</v>
      </c>
    </row>
    <row r="1034" spans="1:2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>ROUND((E1034/D1034)*100,0)</f>
        <v>108</v>
      </c>
      <c r="P1034">
        <f>IF(L1034&gt;0,ROUND(E1034/L1034,0),0)</f>
        <v>61</v>
      </c>
      <c r="Q1034" t="s">
        <v>8325</v>
      </c>
      <c r="R1034" t="s">
        <v>8330</v>
      </c>
      <c r="S1034" s="8">
        <f>(((J1034/60)/60)/24)+DATE(1970,1,1)+(-8/24)</f>
        <v>42514.333622685182</v>
      </c>
      <c r="T1034" s="8">
        <f>(((I1034/60)/60)/24)+DATE(1970,1,1)+(-8/24)</f>
        <v>42544.333622685182</v>
      </c>
      <c r="U1034">
        <f>INT(T1034-S1034)</f>
        <v>30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>ROUND((E1035/D1035)*100,0)</f>
        <v>103</v>
      </c>
      <c r="P1035">
        <f>IF(L1035&gt;0,ROUND(E1035/L1035,0),0)</f>
        <v>51</v>
      </c>
      <c r="Q1035" t="s">
        <v>8325</v>
      </c>
      <c r="R1035" t="s">
        <v>8330</v>
      </c>
      <c r="S1035" s="8">
        <f>(((J1035/60)/60)/24)+DATE(1970,1,1)+(-8/24)</f>
        <v>42688.399074074077</v>
      </c>
      <c r="T1035" s="8">
        <f>(((I1035/60)/60)/24)+DATE(1970,1,1)+(-8/24)</f>
        <v>42716.399074074077</v>
      </c>
      <c r="U1035">
        <f>INT(T1035-S1035)</f>
        <v>28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>ROUND((E1036/D1036)*100,0)</f>
        <v>130</v>
      </c>
      <c r="P1036">
        <f>IF(L1036&gt;0,ROUND(E1036/L1036,0),0)</f>
        <v>39</v>
      </c>
      <c r="Q1036" t="s">
        <v>8325</v>
      </c>
      <c r="R1036" t="s">
        <v>8330</v>
      </c>
      <c r="S1036" s="8">
        <f>(((J1036/60)/60)/24)+DATE(1970,1,1)+(-8/24)</f>
        <v>42554.833379629628</v>
      </c>
      <c r="T1036" s="8">
        <f>(((I1036/60)/60)/24)+DATE(1970,1,1)+(-8/24)</f>
        <v>42586.832638888889</v>
      </c>
      <c r="U1036">
        <f>INT(T1036-S1036)</f>
        <v>31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>ROUND((E1037/D1037)*100,0)</f>
        <v>108</v>
      </c>
      <c r="P1037">
        <f>IF(L1037&gt;0,ROUND(E1037/L1037,0),0)</f>
        <v>65</v>
      </c>
      <c r="Q1037" t="s">
        <v>8325</v>
      </c>
      <c r="R1037" t="s">
        <v>8330</v>
      </c>
      <c r="S1037" s="8">
        <f>(((J1037/60)/60)/24)+DATE(1970,1,1)+(-8/24)</f>
        <v>42016.30810185185</v>
      </c>
      <c r="T1037" s="8">
        <f>(((I1037/60)/60)/24)+DATE(1970,1,1)+(-8/24)</f>
        <v>42046.30810185185</v>
      </c>
      <c r="U1037">
        <f>INT(T1037-S1037)</f>
        <v>30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>ROUND((E1038/D1038)*100,0)</f>
        <v>112</v>
      </c>
      <c r="P1038">
        <f>IF(L1038&gt;0,ROUND(E1038/L1038,0),0)</f>
        <v>24</v>
      </c>
      <c r="Q1038" t="s">
        <v>8325</v>
      </c>
      <c r="R1038" t="s">
        <v>8330</v>
      </c>
      <c r="S1038" s="8">
        <f>(((J1038/60)/60)/24)+DATE(1970,1,1)+(-8/24)</f>
        <v>41249.115624999999</v>
      </c>
      <c r="T1038" s="8">
        <f>(((I1038/60)/60)/24)+DATE(1970,1,1)+(-8/24)</f>
        <v>41281</v>
      </c>
      <c r="U1038">
        <f>INT(T1038-S1038)</f>
        <v>31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>ROUND((E1039/D1039)*100,0)</f>
        <v>102</v>
      </c>
      <c r="P1039">
        <f>IF(L1039&gt;0,ROUND(E1039/L1039,0),0)</f>
        <v>49</v>
      </c>
      <c r="Q1039" t="s">
        <v>8325</v>
      </c>
      <c r="R1039" t="s">
        <v>8330</v>
      </c>
      <c r="S1039" s="8">
        <f>(((J1039/60)/60)/24)+DATE(1970,1,1)+(-8/24)</f>
        <v>42119.48914351852</v>
      </c>
      <c r="T1039" s="8">
        <f>(((I1039/60)/60)/24)+DATE(1970,1,1)+(-8/24)</f>
        <v>42141.874999999993</v>
      </c>
      <c r="U1039">
        <f>INT(T1039-S1039)</f>
        <v>22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>ROUND((E1040/D1040)*100,0)</f>
        <v>145</v>
      </c>
      <c r="P1040">
        <f>IF(L1040&gt;0,ROUND(E1040/L1040,0),0)</f>
        <v>36</v>
      </c>
      <c r="Q1040" t="s">
        <v>8325</v>
      </c>
      <c r="R1040" t="s">
        <v>8330</v>
      </c>
      <c r="S1040" s="8">
        <f>(((J1040/60)/60)/24)+DATE(1970,1,1)+(-8/24)</f>
        <v>42417.898414351854</v>
      </c>
      <c r="T1040" s="8">
        <f>(((I1040/60)/60)/24)+DATE(1970,1,1)+(-8/24)</f>
        <v>42447.856747685182</v>
      </c>
      <c r="U1040">
        <f>INT(T1040-S1040)</f>
        <v>29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>ROUND((E1041/D1041)*100,0)</f>
        <v>128</v>
      </c>
      <c r="P1041">
        <f>IF(L1041&gt;0,ROUND(E1041/L1041,0),0)</f>
        <v>21</v>
      </c>
      <c r="Q1041" t="s">
        <v>8325</v>
      </c>
      <c r="R1041" t="s">
        <v>8330</v>
      </c>
      <c r="S1041" s="8">
        <f>(((J1041/60)/60)/24)+DATE(1970,1,1)+(-8/24)</f>
        <v>42691.775995370372</v>
      </c>
      <c r="T1041" s="8">
        <f>(((I1041/60)/60)/24)+DATE(1970,1,1)+(-8/24)</f>
        <v>42716.999305555553</v>
      </c>
      <c r="U1041">
        <f>INT(T1041-S1041)</f>
        <v>25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>ROUND((E1042/D1042)*100,0)</f>
        <v>0</v>
      </c>
      <c r="P1042">
        <f>IF(L1042&gt;0,ROUND(E1042/L1042,0),0)</f>
        <v>250</v>
      </c>
      <c r="Q1042" t="s">
        <v>8331</v>
      </c>
      <c r="R1042" t="s">
        <v>8332</v>
      </c>
      <c r="S1042" s="8">
        <f>(((J1042/60)/60)/24)+DATE(1970,1,1)+(-8/24)</f>
        <v>42579.375104166662</v>
      </c>
      <c r="T1042" s="8">
        <f>(((I1042/60)/60)/24)+DATE(1970,1,1)+(-8/24)</f>
        <v>42609.375104166662</v>
      </c>
      <c r="U1042">
        <f>INT(T1042-S1042)</f>
        <v>30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>ROUND((E1043/D1043)*100,0)</f>
        <v>0</v>
      </c>
      <c r="P1043">
        <f>IF(L1043&gt;0,ROUND(E1043/L1043,0),0)</f>
        <v>0</v>
      </c>
      <c r="Q1043" t="s">
        <v>8331</v>
      </c>
      <c r="R1043" t="s">
        <v>8332</v>
      </c>
      <c r="S1043" s="8">
        <f>(((J1043/60)/60)/24)+DATE(1970,1,1)+(-8/24)</f>
        <v>41830.726759259262</v>
      </c>
      <c r="T1043" s="8">
        <f>(((I1043/60)/60)/24)+DATE(1970,1,1)+(-8/24)</f>
        <v>41850.726759259262</v>
      </c>
      <c r="U1043">
        <f>INT(T1043-S1043)</f>
        <v>20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>ROUND((E1044/D1044)*100,0)</f>
        <v>2</v>
      </c>
      <c r="P1044">
        <f>IF(L1044&gt;0,ROUND(E1044/L1044,0),0)</f>
        <v>10</v>
      </c>
      <c r="Q1044" t="s">
        <v>8331</v>
      </c>
      <c r="R1044" t="s">
        <v>8332</v>
      </c>
      <c r="S1044" s="8">
        <f>(((J1044/60)/60)/24)+DATE(1970,1,1)+(-8/24)</f>
        <v>41851.362824074073</v>
      </c>
      <c r="T1044" s="8">
        <f>(((I1044/60)/60)/24)+DATE(1970,1,1)+(-8/24)</f>
        <v>41894.083333333328</v>
      </c>
      <c r="U1044">
        <f>INT(T1044-S1044)</f>
        <v>42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>ROUND((E1045/D1045)*100,0)</f>
        <v>9</v>
      </c>
      <c r="P1045">
        <f>IF(L1045&gt;0,ROUND(E1045/L1045,0),0)</f>
        <v>29</v>
      </c>
      <c r="Q1045" t="s">
        <v>8331</v>
      </c>
      <c r="R1045" t="s">
        <v>8332</v>
      </c>
      <c r="S1045" s="8">
        <f>(((J1045/60)/60)/24)+DATE(1970,1,1)+(-8/24)</f>
        <v>42113.919618055552</v>
      </c>
      <c r="T1045" s="8">
        <f>(((I1045/60)/60)/24)+DATE(1970,1,1)+(-8/24)</f>
        <v>42143.919618055552</v>
      </c>
      <c r="U1045">
        <f>INT(T1045-S1045)</f>
        <v>30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>ROUND((E1046/D1046)*100,0)</f>
        <v>0</v>
      </c>
      <c r="P1046">
        <f>IF(L1046&gt;0,ROUND(E1046/L1046,0),0)</f>
        <v>3</v>
      </c>
      <c r="Q1046" t="s">
        <v>8331</v>
      </c>
      <c r="R1046" t="s">
        <v>8332</v>
      </c>
      <c r="S1046" s="8">
        <f>(((J1046/60)/60)/24)+DATE(1970,1,1)+(-8/24)</f>
        <v>42011.592604166661</v>
      </c>
      <c r="T1046" s="8">
        <f>(((I1046/60)/60)/24)+DATE(1970,1,1)+(-8/24)</f>
        <v>42068.518749999996</v>
      </c>
      <c r="U1046">
        <f>INT(T1046-S1046)</f>
        <v>56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>ROUND((E1047/D1047)*100,0)</f>
        <v>3</v>
      </c>
      <c r="P1047">
        <f>IF(L1047&gt;0,ROUND(E1047/L1047,0),0)</f>
        <v>33</v>
      </c>
      <c r="Q1047" t="s">
        <v>8331</v>
      </c>
      <c r="R1047" t="s">
        <v>8332</v>
      </c>
      <c r="S1047" s="8">
        <f>(((J1047/60)/60)/24)+DATE(1970,1,1)+(-8/24)</f>
        <v>41844.541087962964</v>
      </c>
      <c r="T1047" s="8">
        <f>(((I1047/60)/60)/24)+DATE(1970,1,1)+(-8/24)</f>
        <v>41874.541087962964</v>
      </c>
      <c r="U1047">
        <f>INT(T1047-S1047)</f>
        <v>30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>ROUND((E1048/D1048)*100,0)</f>
        <v>0</v>
      </c>
      <c r="P1048">
        <f>IF(L1048&gt;0,ROUND(E1048/L1048,0),0)</f>
        <v>0</v>
      </c>
      <c r="Q1048" t="s">
        <v>8331</v>
      </c>
      <c r="R1048" t="s">
        <v>8332</v>
      </c>
      <c r="S1048" s="8">
        <f>(((J1048/60)/60)/24)+DATE(1970,1,1)+(-8/24)</f>
        <v>42319.518055555549</v>
      </c>
      <c r="T1048" s="8">
        <f>(((I1048/60)/60)/24)+DATE(1970,1,1)+(-8/24)</f>
        <v>42364.518055555549</v>
      </c>
      <c r="U1048">
        <f>INT(T1048-S1048)</f>
        <v>45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>ROUND((E1049/D1049)*100,0)</f>
        <v>0</v>
      </c>
      <c r="P1049">
        <f>IF(L1049&gt;0,ROUND(E1049/L1049,0),0)</f>
        <v>1</v>
      </c>
      <c r="Q1049" t="s">
        <v>8331</v>
      </c>
      <c r="R1049" t="s">
        <v>8332</v>
      </c>
      <c r="S1049" s="8">
        <f>(((J1049/60)/60)/24)+DATE(1970,1,1)+(-8/24)</f>
        <v>41918.485127314809</v>
      </c>
      <c r="T1049" s="8">
        <f>(((I1049/60)/60)/24)+DATE(1970,1,1)+(-8/24)</f>
        <v>41948.52679398148</v>
      </c>
      <c r="U1049">
        <f>INT(T1049-S1049)</f>
        <v>30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>ROUND((E1050/D1050)*100,0)</f>
        <v>1</v>
      </c>
      <c r="P1050">
        <f>IF(L1050&gt;0,ROUND(E1050/L1050,0),0)</f>
        <v>53</v>
      </c>
      <c r="Q1050" t="s">
        <v>8331</v>
      </c>
      <c r="R1050" t="s">
        <v>8332</v>
      </c>
      <c r="S1050" s="8">
        <f>(((J1050/60)/60)/24)+DATE(1970,1,1)+(-8/24)</f>
        <v>42597.719780092586</v>
      </c>
      <c r="T1050" s="8">
        <f>(((I1050/60)/60)/24)+DATE(1970,1,1)+(-8/24)</f>
        <v>42637.719780092586</v>
      </c>
      <c r="U1050">
        <f>INT(T1050-S1050)</f>
        <v>40</v>
      </c>
    </row>
    <row r="1051" spans="1:2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>ROUND((E1051/D1051)*100,0)</f>
        <v>0</v>
      </c>
      <c r="P1051">
        <f>IF(L1051&gt;0,ROUND(E1051/L1051,0),0)</f>
        <v>0</v>
      </c>
      <c r="Q1051" t="s">
        <v>8331</v>
      </c>
      <c r="R1051" t="s">
        <v>8332</v>
      </c>
      <c r="S1051" s="8">
        <f>(((J1051/60)/60)/24)+DATE(1970,1,1)+(-8/24)</f>
        <v>42382.097743055558</v>
      </c>
      <c r="T1051" s="8">
        <f>(((I1051/60)/60)/24)+DATE(1970,1,1)+(-8/24)</f>
        <v>42412.097743055558</v>
      </c>
      <c r="U1051">
        <f>INT(T1051-S1051)</f>
        <v>30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>ROUND((E1052/D1052)*100,0)</f>
        <v>0</v>
      </c>
      <c r="P1052">
        <f>IF(L1052&gt;0,ROUND(E1052/L1052,0),0)</f>
        <v>0</v>
      </c>
      <c r="Q1052" t="s">
        <v>8331</v>
      </c>
      <c r="R1052" t="s">
        <v>8332</v>
      </c>
      <c r="S1052" s="8">
        <f>(((J1052/60)/60)/24)+DATE(1970,1,1)+(-8/24)</f>
        <v>42231.463854166665</v>
      </c>
      <c r="T1052" s="8">
        <f>(((I1052/60)/60)/24)+DATE(1970,1,1)+(-8/24)</f>
        <v>42261.463854166665</v>
      </c>
      <c r="U1052">
        <f>INT(T1052-S1052)</f>
        <v>30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>ROUND((E1053/D1053)*100,0)</f>
        <v>0</v>
      </c>
      <c r="P1053">
        <f>IF(L1053&gt;0,ROUND(E1053/L1053,0),0)</f>
        <v>0</v>
      </c>
      <c r="Q1053" t="s">
        <v>8331</v>
      </c>
      <c r="R1053" t="s">
        <v>8332</v>
      </c>
      <c r="S1053" s="8">
        <f>(((J1053/60)/60)/24)+DATE(1970,1,1)+(-8/24)</f>
        <v>41849.680844907409</v>
      </c>
      <c r="T1053" s="8">
        <f>(((I1053/60)/60)/24)+DATE(1970,1,1)+(-8/24)</f>
        <v>41877.680844907409</v>
      </c>
      <c r="U1053">
        <f>INT(T1053-S1053)</f>
        <v>28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>ROUND((E1054/D1054)*100,0)</f>
        <v>0</v>
      </c>
      <c r="P1054">
        <f>IF(L1054&gt;0,ROUND(E1054/L1054,0),0)</f>
        <v>0</v>
      </c>
      <c r="Q1054" t="s">
        <v>8331</v>
      </c>
      <c r="R1054" t="s">
        <v>8332</v>
      </c>
      <c r="S1054" s="8">
        <f>(((J1054/60)/60)/24)+DATE(1970,1,1)+(-8/24)</f>
        <v>42483.464062499996</v>
      </c>
      <c r="T1054" s="8">
        <f>(((I1054/60)/60)/24)+DATE(1970,1,1)+(-8/24)</f>
        <v>42527.506249999999</v>
      </c>
      <c r="U1054">
        <f>INT(T1054-S1054)</f>
        <v>44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>ROUND((E1055/D1055)*100,0)</f>
        <v>1</v>
      </c>
      <c r="P1055">
        <f>IF(L1055&gt;0,ROUND(E1055/L1055,0),0)</f>
        <v>15</v>
      </c>
      <c r="Q1055" t="s">
        <v>8331</v>
      </c>
      <c r="R1055" t="s">
        <v>8332</v>
      </c>
      <c r="S1055" s="8">
        <f>(((J1055/60)/60)/24)+DATE(1970,1,1)+(-8/24)</f>
        <v>42774.839490740742</v>
      </c>
      <c r="T1055" s="8">
        <f>(((I1055/60)/60)/24)+DATE(1970,1,1)+(-8/24)</f>
        <v>42799.839490740742</v>
      </c>
      <c r="U1055">
        <f>INT(T1055-S1055)</f>
        <v>25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>ROUND((E1056/D1056)*100,0)</f>
        <v>0</v>
      </c>
      <c r="P1056">
        <f>IF(L1056&gt;0,ROUND(E1056/L1056,0),0)</f>
        <v>0</v>
      </c>
      <c r="Q1056" t="s">
        <v>8331</v>
      </c>
      <c r="R1056" t="s">
        <v>8332</v>
      </c>
      <c r="S1056" s="8">
        <f>(((J1056/60)/60)/24)+DATE(1970,1,1)+(-8/24)</f>
        <v>41831.518506944441</v>
      </c>
      <c r="T1056" s="8">
        <f>(((I1056/60)/60)/24)+DATE(1970,1,1)+(-8/24)</f>
        <v>41861.583333333328</v>
      </c>
      <c r="U1056">
        <f>INT(T1056-S1056)</f>
        <v>30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>ROUND((E1057/D1057)*100,0)</f>
        <v>0</v>
      </c>
      <c r="P1057">
        <f>IF(L1057&gt;0,ROUND(E1057/L1057,0),0)</f>
        <v>0</v>
      </c>
      <c r="Q1057" t="s">
        <v>8331</v>
      </c>
      <c r="R1057" t="s">
        <v>8332</v>
      </c>
      <c r="S1057" s="8">
        <f>(((J1057/60)/60)/24)+DATE(1970,1,1)+(-8/24)</f>
        <v>42406.659085648142</v>
      </c>
      <c r="T1057" s="8">
        <f>(((I1057/60)/60)/24)+DATE(1970,1,1)+(-8/24)</f>
        <v>42436.659085648142</v>
      </c>
      <c r="U1057">
        <f>INT(T1057-S1057)</f>
        <v>30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>ROUND((E1058/D1058)*100,0)</f>
        <v>0</v>
      </c>
      <c r="P1058">
        <f>IF(L1058&gt;0,ROUND(E1058/L1058,0),0)</f>
        <v>0</v>
      </c>
      <c r="Q1058" t="s">
        <v>8331</v>
      </c>
      <c r="R1058" t="s">
        <v>8332</v>
      </c>
      <c r="S1058" s="8">
        <f>(((J1058/60)/60)/24)+DATE(1970,1,1)+(-8/24)</f>
        <v>42058.386307870365</v>
      </c>
      <c r="T1058" s="8">
        <f>(((I1058/60)/60)/24)+DATE(1970,1,1)+(-8/24)</f>
        <v>42118.344641203708</v>
      </c>
      <c r="U1058">
        <f>INT(T1058-S1058)</f>
        <v>59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>ROUND((E1059/D1059)*100,0)</f>
        <v>0</v>
      </c>
      <c r="P1059">
        <f>IF(L1059&gt;0,ROUND(E1059/L1059,0),0)</f>
        <v>0</v>
      </c>
      <c r="Q1059" t="s">
        <v>8331</v>
      </c>
      <c r="R1059" t="s">
        <v>8332</v>
      </c>
      <c r="S1059" s="8">
        <f>(((J1059/60)/60)/24)+DATE(1970,1,1)+(-8/24)</f>
        <v>42678.537997685176</v>
      </c>
      <c r="T1059" s="8">
        <f>(((I1059/60)/60)/24)+DATE(1970,1,1)+(-8/24)</f>
        <v>42708.579664351848</v>
      </c>
      <c r="U1059">
        <f>INT(T1059-S1059)</f>
        <v>30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>ROUND((E1060/D1060)*100,0)</f>
        <v>0</v>
      </c>
      <c r="P1060">
        <f>IF(L1060&gt;0,ROUND(E1060/L1060,0),0)</f>
        <v>0</v>
      </c>
      <c r="Q1060" t="s">
        <v>8331</v>
      </c>
      <c r="R1060" t="s">
        <v>8332</v>
      </c>
      <c r="S1060" s="8">
        <f>(((J1060/60)/60)/24)+DATE(1970,1,1)+(-8/24)</f>
        <v>42047.567627314813</v>
      </c>
      <c r="T1060" s="8">
        <f>(((I1060/60)/60)/24)+DATE(1970,1,1)+(-8/24)</f>
        <v>42088.666666666664</v>
      </c>
      <c r="U1060">
        <f>INT(T1060-S1060)</f>
        <v>41</v>
      </c>
    </row>
    <row r="1061" spans="1:2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>ROUND((E1061/D1061)*100,0)</f>
        <v>0</v>
      </c>
      <c r="P1061">
        <f>IF(L1061&gt;0,ROUND(E1061/L1061,0),0)</f>
        <v>0</v>
      </c>
      <c r="Q1061" t="s">
        <v>8331</v>
      </c>
      <c r="R1061" t="s">
        <v>8332</v>
      </c>
      <c r="S1061" s="8">
        <f>(((J1061/60)/60)/24)+DATE(1970,1,1)+(-8/24)</f>
        <v>42046.456666666665</v>
      </c>
      <c r="T1061" s="8">
        <f>(((I1061/60)/60)/24)+DATE(1970,1,1)+(-8/24)</f>
        <v>42076.415000000001</v>
      </c>
      <c r="U1061">
        <f>INT(T1061-S1061)</f>
        <v>29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>ROUND((E1062/D1062)*100,0)</f>
        <v>1</v>
      </c>
      <c r="P1062">
        <f>IF(L1062&gt;0,ROUND(E1062/L1062,0),0)</f>
        <v>50</v>
      </c>
      <c r="Q1062" t="s">
        <v>8331</v>
      </c>
      <c r="R1062" t="s">
        <v>8332</v>
      </c>
      <c r="S1062" s="8">
        <f>(((J1062/60)/60)/24)+DATE(1970,1,1)+(-8/24)</f>
        <v>42079.579780092587</v>
      </c>
      <c r="T1062" s="8">
        <f>(((I1062/60)/60)/24)+DATE(1970,1,1)+(-8/24)</f>
        <v>42109.579780092587</v>
      </c>
      <c r="U1062">
        <f>INT(T1062-S1062)</f>
        <v>30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>ROUND((E1063/D1063)*100,0)</f>
        <v>0</v>
      </c>
      <c r="P1063">
        <f>IF(L1063&gt;0,ROUND(E1063/L1063,0),0)</f>
        <v>0</v>
      </c>
      <c r="Q1063" t="s">
        <v>8331</v>
      </c>
      <c r="R1063" t="s">
        <v>8332</v>
      </c>
      <c r="S1063" s="8">
        <f>(((J1063/60)/60)/24)+DATE(1970,1,1)+(-8/24)</f>
        <v>42431.943379629629</v>
      </c>
      <c r="T1063" s="8">
        <f>(((I1063/60)/60)/24)+DATE(1970,1,1)+(-8/24)</f>
        <v>42491.708333333336</v>
      </c>
      <c r="U1063">
        <f>INT(T1063-S1063)</f>
        <v>59</v>
      </c>
    </row>
    <row r="1064" spans="1:2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>ROUND((E1064/D1064)*100,0)</f>
        <v>95</v>
      </c>
      <c r="P1064">
        <f>IF(L1064&gt;0,ROUND(E1064/L1064,0),0)</f>
        <v>48</v>
      </c>
      <c r="Q1064" t="s">
        <v>8331</v>
      </c>
      <c r="R1064" t="s">
        <v>8332</v>
      </c>
      <c r="S1064" s="8">
        <f>(((J1064/60)/60)/24)+DATE(1970,1,1)+(-8/24)</f>
        <v>42556.473854166667</v>
      </c>
      <c r="T1064" s="8">
        <f>(((I1064/60)/60)/24)+DATE(1970,1,1)+(-8/24)</f>
        <v>42563.473854166667</v>
      </c>
      <c r="U1064">
        <f>INT(T1064-S1064)</f>
        <v>7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>ROUND((E1065/D1065)*100,0)</f>
        <v>0</v>
      </c>
      <c r="P1065">
        <f>IF(L1065&gt;0,ROUND(E1065/L1065,0),0)</f>
        <v>0</v>
      </c>
      <c r="Q1065" t="s">
        <v>8331</v>
      </c>
      <c r="R1065" t="s">
        <v>8332</v>
      </c>
      <c r="S1065" s="8">
        <f>(((J1065/60)/60)/24)+DATE(1970,1,1)+(-8/24)</f>
        <v>42582.697476851848</v>
      </c>
      <c r="T1065" s="8">
        <f>(((I1065/60)/60)/24)+DATE(1970,1,1)+(-8/24)</f>
        <v>42612.697476851848</v>
      </c>
      <c r="U1065">
        <f>INT(T1065-S1065)</f>
        <v>30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>ROUND((E1066/D1066)*100,0)</f>
        <v>9</v>
      </c>
      <c r="P1066">
        <f>IF(L1066&gt;0,ROUND(E1066/L1066,0),0)</f>
        <v>66</v>
      </c>
      <c r="Q1066" t="s">
        <v>8333</v>
      </c>
      <c r="R1066" t="s">
        <v>8334</v>
      </c>
      <c r="S1066" s="8">
        <f>(((J1066/60)/60)/24)+DATE(1970,1,1)+(-8/24)</f>
        <v>41416.894710648143</v>
      </c>
      <c r="T1066" s="8">
        <f>(((I1066/60)/60)/24)+DATE(1970,1,1)+(-8/24)</f>
        <v>41461.894710648143</v>
      </c>
      <c r="U1066">
        <f>INT(T1066-S1066)</f>
        <v>45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>ROUND((E1067/D1067)*100,0)</f>
        <v>3</v>
      </c>
      <c r="P1067">
        <f>IF(L1067&gt;0,ROUND(E1067/L1067,0),0)</f>
        <v>16</v>
      </c>
      <c r="Q1067" t="s">
        <v>8333</v>
      </c>
      <c r="R1067" t="s">
        <v>8334</v>
      </c>
      <c r="S1067" s="8">
        <f>(((J1067/60)/60)/24)+DATE(1970,1,1)+(-8/24)</f>
        <v>41661.047708333332</v>
      </c>
      <c r="T1067" s="8">
        <f>(((I1067/60)/60)/24)+DATE(1970,1,1)+(-8/24)</f>
        <v>41689.047708333332</v>
      </c>
      <c r="U1067">
        <f>INT(T1067-S1067)</f>
        <v>28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>ROUND((E1068/D1068)*100,0)</f>
        <v>3</v>
      </c>
      <c r="P1068">
        <f>IF(L1068&gt;0,ROUND(E1068/L1068,0),0)</f>
        <v>34</v>
      </c>
      <c r="Q1068" t="s">
        <v>8333</v>
      </c>
      <c r="R1068" t="s">
        <v>8334</v>
      </c>
      <c r="S1068" s="8">
        <f>(((J1068/60)/60)/24)+DATE(1970,1,1)+(-8/24)</f>
        <v>41445.629421296297</v>
      </c>
      <c r="T1068" s="8">
        <f>(((I1068/60)/60)/24)+DATE(1970,1,1)+(-8/24)</f>
        <v>41490.629421296297</v>
      </c>
      <c r="U1068">
        <f>INT(T1068-S1068)</f>
        <v>45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>ROUND((E1069/D1069)*100,0)</f>
        <v>26</v>
      </c>
      <c r="P1069">
        <f>IF(L1069&gt;0,ROUND(E1069/L1069,0),0)</f>
        <v>13</v>
      </c>
      <c r="Q1069" t="s">
        <v>8333</v>
      </c>
      <c r="R1069" t="s">
        <v>8334</v>
      </c>
      <c r="S1069" s="8">
        <f>(((J1069/60)/60)/24)+DATE(1970,1,1)+(-8/24)</f>
        <v>41599.522349537037</v>
      </c>
      <c r="T1069" s="8">
        <f>(((I1069/60)/60)/24)+DATE(1970,1,1)+(-8/24)</f>
        <v>41629.522349537037</v>
      </c>
      <c r="U1069">
        <f>INT(T1069-S1069)</f>
        <v>30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>ROUND((E1070/D1070)*100,0)</f>
        <v>0</v>
      </c>
      <c r="P1070">
        <f>IF(L1070&gt;0,ROUND(E1070/L1070,0),0)</f>
        <v>11</v>
      </c>
      <c r="Q1070" t="s">
        <v>8333</v>
      </c>
      <c r="R1070" t="s">
        <v>8334</v>
      </c>
      <c r="S1070" s="8">
        <f>(((J1070/60)/60)/24)+DATE(1970,1,1)+(-8/24)</f>
        <v>42440.037777777768</v>
      </c>
      <c r="T1070" s="8">
        <f>(((I1070/60)/60)/24)+DATE(1970,1,1)+(-8/24)</f>
        <v>42469.996111111112</v>
      </c>
      <c r="U1070">
        <f>INT(T1070-S1070)</f>
        <v>29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>ROUND((E1071/D1071)*100,0)</f>
        <v>39</v>
      </c>
      <c r="P1071">
        <f>IF(L1071&gt;0,ROUND(E1071/L1071,0),0)</f>
        <v>40</v>
      </c>
      <c r="Q1071" t="s">
        <v>8333</v>
      </c>
      <c r="R1071" t="s">
        <v>8334</v>
      </c>
      <c r="S1071" s="8">
        <f>(((J1071/60)/60)/24)+DATE(1970,1,1)+(-8/24)</f>
        <v>41571.896516203698</v>
      </c>
      <c r="T1071" s="8">
        <f>(((I1071/60)/60)/24)+DATE(1970,1,1)+(-8/24)</f>
        <v>41603.93818287037</v>
      </c>
      <c r="U1071">
        <f>INT(T1071-S1071)</f>
        <v>32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>ROUND((E1072/D1072)*100,0)</f>
        <v>1</v>
      </c>
      <c r="P1072">
        <f>IF(L1072&gt;0,ROUND(E1072/L1072,0),0)</f>
        <v>35</v>
      </c>
      <c r="Q1072" t="s">
        <v>8333</v>
      </c>
      <c r="R1072" t="s">
        <v>8334</v>
      </c>
      <c r="S1072" s="8">
        <f>(((J1072/60)/60)/24)+DATE(1970,1,1)+(-8/24)</f>
        <v>41162.678495370368</v>
      </c>
      <c r="T1072" s="8">
        <f>(((I1072/60)/60)/24)+DATE(1970,1,1)+(-8/24)</f>
        <v>41182.678495370368</v>
      </c>
      <c r="U1072">
        <f>INT(T1072-S1072)</f>
        <v>20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>ROUND((E1073/D1073)*100,0)</f>
        <v>0</v>
      </c>
      <c r="P1073">
        <f>IF(L1073&gt;0,ROUND(E1073/L1073,0),0)</f>
        <v>0</v>
      </c>
      <c r="Q1073" t="s">
        <v>8333</v>
      </c>
      <c r="R1073" t="s">
        <v>8334</v>
      </c>
      <c r="S1073" s="8">
        <f>(((J1073/60)/60)/24)+DATE(1970,1,1)+(-8/24)</f>
        <v>42295.420057870368</v>
      </c>
      <c r="T1073" s="8">
        <f>(((I1073/60)/60)/24)+DATE(1970,1,1)+(-8/24)</f>
        <v>42325.461724537039</v>
      </c>
      <c r="U1073">
        <f>INT(T1073-S1073)</f>
        <v>30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>ROUND((E1074/D1074)*100,0)</f>
        <v>0</v>
      </c>
      <c r="P1074">
        <f>IF(L1074&gt;0,ROUND(E1074/L1074,0),0)</f>
        <v>13</v>
      </c>
      <c r="Q1074" t="s">
        <v>8333</v>
      </c>
      <c r="R1074" t="s">
        <v>8334</v>
      </c>
      <c r="S1074" s="8">
        <f>(((J1074/60)/60)/24)+DATE(1970,1,1)+(-8/24)</f>
        <v>41645.498807870368</v>
      </c>
      <c r="T1074" s="8">
        <f>(((I1074/60)/60)/24)+DATE(1970,1,1)+(-8/24)</f>
        <v>41675.498807870368</v>
      </c>
      <c r="U1074">
        <f>INT(T1074-S1074)</f>
        <v>30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>ROUND((E1075/D1075)*100,0)</f>
        <v>1</v>
      </c>
      <c r="P1075">
        <f>IF(L1075&gt;0,ROUND(E1075/L1075,0),0)</f>
        <v>10</v>
      </c>
      <c r="Q1075" t="s">
        <v>8333</v>
      </c>
      <c r="R1075" t="s">
        <v>8334</v>
      </c>
      <c r="S1075" s="8">
        <f>(((J1075/60)/60)/24)+DATE(1970,1,1)+(-8/24)</f>
        <v>40802.631261574068</v>
      </c>
      <c r="T1075" s="8">
        <f>(((I1075/60)/60)/24)+DATE(1970,1,1)+(-8/24)</f>
        <v>40832.631261574068</v>
      </c>
      <c r="U1075">
        <f>INT(T1075-S1075)</f>
        <v>30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>ROUND((E1076/D1076)*100,0)</f>
        <v>6</v>
      </c>
      <c r="P1076">
        <f>IF(L1076&gt;0,ROUND(E1076/L1076,0),0)</f>
        <v>114</v>
      </c>
      <c r="Q1076" t="s">
        <v>8333</v>
      </c>
      <c r="R1076" t="s">
        <v>8334</v>
      </c>
      <c r="S1076" s="8">
        <f>(((J1076/60)/60)/24)+DATE(1970,1,1)+(-8/24)</f>
        <v>41612.839641203704</v>
      </c>
      <c r="T1076" s="8">
        <f>(((I1076/60)/60)/24)+DATE(1970,1,1)+(-8/24)</f>
        <v>41642.839641203704</v>
      </c>
      <c r="U1076">
        <f>INT(T1076-S1076)</f>
        <v>30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>ROUND((E1077/D1077)*100,0)</f>
        <v>5</v>
      </c>
      <c r="P1077">
        <f>IF(L1077&gt;0,ROUND(E1077/L1077,0),0)</f>
        <v>15</v>
      </c>
      <c r="Q1077" t="s">
        <v>8333</v>
      </c>
      <c r="R1077" t="s">
        <v>8334</v>
      </c>
      <c r="S1077" s="8">
        <f>(((J1077/60)/60)/24)+DATE(1970,1,1)+(-8/24)</f>
        <v>41005.570787037032</v>
      </c>
      <c r="T1077" s="8">
        <f>(((I1077/60)/60)/24)+DATE(1970,1,1)+(-8/24)</f>
        <v>41035.570787037032</v>
      </c>
      <c r="U1077">
        <f>INT(T1077-S1077)</f>
        <v>30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>ROUND((E1078/D1078)*100,0)</f>
        <v>63</v>
      </c>
      <c r="P1078">
        <f>IF(L1078&gt;0,ROUND(E1078/L1078,0),0)</f>
        <v>48</v>
      </c>
      <c r="Q1078" t="s">
        <v>8333</v>
      </c>
      <c r="R1078" t="s">
        <v>8334</v>
      </c>
      <c r="S1078" s="8">
        <f>(((J1078/60)/60)/24)+DATE(1970,1,1)+(-8/24)</f>
        <v>41838.044560185182</v>
      </c>
      <c r="T1078" s="8">
        <f>(((I1078/60)/60)/24)+DATE(1970,1,1)+(-8/24)</f>
        <v>41893.044560185182</v>
      </c>
      <c r="U1078">
        <f>INT(T1078-S1078)</f>
        <v>55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>ROUND((E1079/D1079)*100,0)</f>
        <v>29</v>
      </c>
      <c r="P1079">
        <f>IF(L1079&gt;0,ROUND(E1079/L1079,0),0)</f>
        <v>44</v>
      </c>
      <c r="Q1079" t="s">
        <v>8333</v>
      </c>
      <c r="R1079" t="s">
        <v>8334</v>
      </c>
      <c r="S1079" s="8">
        <f>(((J1079/60)/60)/24)+DATE(1970,1,1)+(-8/24)</f>
        <v>42352.833460648144</v>
      </c>
      <c r="T1079" s="8">
        <f>(((I1079/60)/60)/24)+DATE(1970,1,1)+(-8/24)</f>
        <v>42382.833460648144</v>
      </c>
      <c r="U1079">
        <f>INT(T1079-S1079)</f>
        <v>30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>ROUND((E1080/D1080)*100,0)</f>
        <v>8</v>
      </c>
      <c r="P1080">
        <f>IF(L1080&gt;0,ROUND(E1080/L1080,0),0)</f>
        <v>9</v>
      </c>
      <c r="Q1080" t="s">
        <v>8333</v>
      </c>
      <c r="R1080" t="s">
        <v>8334</v>
      </c>
      <c r="S1080" s="8">
        <f>(((J1080/60)/60)/24)+DATE(1970,1,1)+(-8/24)</f>
        <v>40700.862511574072</v>
      </c>
      <c r="T1080" s="8">
        <f>(((I1080/60)/60)/24)+DATE(1970,1,1)+(-8/24)</f>
        <v>40745.862511574072</v>
      </c>
      <c r="U1080">
        <f>INT(T1080-S1080)</f>
        <v>45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>ROUND((E1081/D1081)*100,0)</f>
        <v>3</v>
      </c>
      <c r="P1081">
        <f>IF(L1081&gt;0,ROUND(E1081/L1081,0),0)</f>
        <v>38</v>
      </c>
      <c r="Q1081" t="s">
        <v>8333</v>
      </c>
      <c r="R1081" t="s">
        <v>8334</v>
      </c>
      <c r="S1081" s="8">
        <f>(((J1081/60)/60)/24)+DATE(1970,1,1)+(-8/24)</f>
        <v>42479.23305555556</v>
      </c>
      <c r="T1081" s="8">
        <f>(((I1081/60)/60)/24)+DATE(1970,1,1)+(-8/24)</f>
        <v>42504.23305555556</v>
      </c>
      <c r="U1081">
        <f>INT(T1081-S1081)</f>
        <v>25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>ROUND((E1082/D1082)*100,0)</f>
        <v>9</v>
      </c>
      <c r="P1082">
        <f>IF(L1082&gt;0,ROUND(E1082/L1082,0),0)</f>
        <v>19</v>
      </c>
      <c r="Q1082" t="s">
        <v>8333</v>
      </c>
      <c r="R1082" t="s">
        <v>8334</v>
      </c>
      <c r="S1082" s="8">
        <f>(((J1082/60)/60)/24)+DATE(1970,1,1)+(-8/24)</f>
        <v>41739.804780092592</v>
      </c>
      <c r="T1082" s="8">
        <f>(((I1082/60)/60)/24)+DATE(1970,1,1)+(-8/24)</f>
        <v>41769.804780092592</v>
      </c>
      <c r="U1082">
        <f>INT(T1082-S1082)</f>
        <v>30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>ROUND((E1083/D1083)*100,0)</f>
        <v>0</v>
      </c>
      <c r="P1083">
        <f>IF(L1083&gt;0,ROUND(E1083/L1083,0),0)</f>
        <v>3</v>
      </c>
      <c r="Q1083" t="s">
        <v>8333</v>
      </c>
      <c r="R1083" t="s">
        <v>8334</v>
      </c>
      <c r="S1083" s="8">
        <f>(((J1083/60)/60)/24)+DATE(1970,1,1)+(-8/24)</f>
        <v>42002.593657407408</v>
      </c>
      <c r="T1083" s="8">
        <f>(((I1083/60)/60)/24)+DATE(1970,1,1)+(-8/24)</f>
        <v>42032.593657407408</v>
      </c>
      <c r="U1083">
        <f>INT(T1083-S1083)</f>
        <v>30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>ROUND((E1084/D1084)*100,0)</f>
        <v>1</v>
      </c>
      <c r="P1084">
        <f>IF(L1084&gt;0,ROUND(E1084/L1084,0),0)</f>
        <v>19</v>
      </c>
      <c r="Q1084" t="s">
        <v>8333</v>
      </c>
      <c r="R1084" t="s">
        <v>8334</v>
      </c>
      <c r="S1084" s="8">
        <f>(((J1084/60)/60)/24)+DATE(1970,1,1)+(-8/24)</f>
        <v>41101.572777777779</v>
      </c>
      <c r="T1084" s="8">
        <f>(((I1084/60)/60)/24)+DATE(1970,1,1)+(-8/24)</f>
        <v>41131.572777777779</v>
      </c>
      <c r="U1084">
        <f>INT(T1084-S1084)</f>
        <v>30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>ROUND((E1085/D1085)*100,0)</f>
        <v>1</v>
      </c>
      <c r="P1085">
        <f>IF(L1085&gt;0,ROUND(E1085/L1085,0),0)</f>
        <v>410</v>
      </c>
      <c r="Q1085" t="s">
        <v>8333</v>
      </c>
      <c r="R1085" t="s">
        <v>8334</v>
      </c>
      <c r="S1085" s="8">
        <f>(((J1085/60)/60)/24)+DATE(1970,1,1)+(-8/24)</f>
        <v>41793.326192129629</v>
      </c>
      <c r="T1085" s="8">
        <f>(((I1085/60)/60)/24)+DATE(1970,1,1)+(-8/24)</f>
        <v>41853.326192129629</v>
      </c>
      <c r="U1085">
        <f>INT(T1085-S1085)</f>
        <v>60</v>
      </c>
    </row>
    <row r="1086" spans="1:21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>ROUND((E1086/D1086)*100,0)</f>
        <v>0</v>
      </c>
      <c r="P1086">
        <f>IF(L1086&gt;0,ROUND(E1086/L1086,0),0)</f>
        <v>0</v>
      </c>
      <c r="Q1086" t="s">
        <v>8333</v>
      </c>
      <c r="R1086" t="s">
        <v>8334</v>
      </c>
      <c r="S1086" s="8">
        <f>(((J1086/60)/60)/24)+DATE(1970,1,1)+(-8/24)</f>
        <v>41829.578749999993</v>
      </c>
      <c r="T1086" s="8">
        <f>(((I1086/60)/60)/24)+DATE(1970,1,1)+(-8/24)</f>
        <v>41859.578749999993</v>
      </c>
      <c r="U1086">
        <f>INT(T1086-S1086)</f>
        <v>30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>ROUND((E1087/D1087)*100,0)</f>
        <v>3</v>
      </c>
      <c r="P1087">
        <f>IF(L1087&gt;0,ROUND(E1087/L1087,0),0)</f>
        <v>114</v>
      </c>
      <c r="Q1087" t="s">
        <v>8333</v>
      </c>
      <c r="R1087" t="s">
        <v>8334</v>
      </c>
      <c r="S1087" s="8">
        <f>(((J1087/60)/60)/24)+DATE(1970,1,1)+(-8/24)</f>
        <v>42413.337673611109</v>
      </c>
      <c r="T1087" s="8">
        <f>(((I1087/60)/60)/24)+DATE(1970,1,1)+(-8/24)</f>
        <v>42443.296006944445</v>
      </c>
      <c r="U1087">
        <f>INT(T1087-S1087)</f>
        <v>29</v>
      </c>
    </row>
    <row r="1088" spans="1:21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>ROUND((E1088/D1088)*100,0)</f>
        <v>0</v>
      </c>
      <c r="P1088">
        <f>IF(L1088&gt;0,ROUND(E1088/L1088,0),0)</f>
        <v>8</v>
      </c>
      <c r="Q1088" t="s">
        <v>8333</v>
      </c>
      <c r="R1088" t="s">
        <v>8334</v>
      </c>
      <c r="S1088" s="8">
        <f>(((J1088/60)/60)/24)+DATE(1970,1,1)+(-8/24)</f>
        <v>41845.533460648148</v>
      </c>
      <c r="T1088" s="8">
        <f>(((I1088/60)/60)/24)+DATE(1970,1,1)+(-8/24)</f>
        <v>41875.533460648148</v>
      </c>
      <c r="U1088">
        <f>INT(T1088-S1088)</f>
        <v>30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>ROUND((E1089/D1089)*100,0)</f>
        <v>0</v>
      </c>
      <c r="P1089">
        <f>IF(L1089&gt;0,ROUND(E1089/L1089,0),0)</f>
        <v>0</v>
      </c>
      <c r="Q1089" t="s">
        <v>8333</v>
      </c>
      <c r="R1089" t="s">
        <v>8334</v>
      </c>
      <c r="S1089" s="8">
        <f>(((J1089/60)/60)/24)+DATE(1970,1,1)+(-8/24)</f>
        <v>41775.380636574075</v>
      </c>
      <c r="T1089" s="8">
        <f>(((I1089/60)/60)/24)+DATE(1970,1,1)+(-8/24)</f>
        <v>41805.380636574075</v>
      </c>
      <c r="U1089">
        <f>INT(T1089-S1089)</f>
        <v>30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>ROUND((E1090/D1090)*100,0)</f>
        <v>14</v>
      </c>
      <c r="P1090">
        <f>IF(L1090&gt;0,ROUND(E1090/L1090,0),0)</f>
        <v>43</v>
      </c>
      <c r="Q1090" t="s">
        <v>8333</v>
      </c>
      <c r="R1090" t="s">
        <v>8334</v>
      </c>
      <c r="S1090" s="8">
        <f>(((J1090/60)/60)/24)+DATE(1970,1,1)+(-8/24)</f>
        <v>41723.466053240736</v>
      </c>
      <c r="T1090" s="8">
        <f>(((I1090/60)/60)/24)+DATE(1970,1,1)+(-8/24)</f>
        <v>41753.466053240736</v>
      </c>
      <c r="U1090">
        <f>INT(T1090-S1090)</f>
        <v>30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>ROUND((E1091/D1091)*100,0)</f>
        <v>8</v>
      </c>
      <c r="P1091">
        <f>IF(L1091&gt;0,ROUND(E1091/L1091,0),0)</f>
        <v>24</v>
      </c>
      <c r="Q1091" t="s">
        <v>8333</v>
      </c>
      <c r="R1091" t="s">
        <v>8334</v>
      </c>
      <c r="S1091" s="8">
        <f>(((J1091/60)/60)/24)+DATE(1970,1,1)+(-8/24)</f>
        <v>42150.856192129628</v>
      </c>
      <c r="T1091" s="8">
        <f>(((I1091/60)/60)/24)+DATE(1970,1,1)+(-8/24)</f>
        <v>42180.856192129628</v>
      </c>
      <c r="U1091">
        <f>INT(T1091-S1091)</f>
        <v>30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>ROUND((E1092/D1092)*100,0)</f>
        <v>0</v>
      </c>
      <c r="P1092">
        <f>IF(L1092&gt;0,ROUND(E1092/L1092,0),0)</f>
        <v>5</v>
      </c>
      <c r="Q1092" t="s">
        <v>8333</v>
      </c>
      <c r="R1092" t="s">
        <v>8334</v>
      </c>
      <c r="S1092" s="8">
        <f>(((J1092/60)/60)/24)+DATE(1970,1,1)+(-8/24)</f>
        <v>42122.852465277778</v>
      </c>
      <c r="T1092" s="8">
        <f>(((I1092/60)/60)/24)+DATE(1970,1,1)+(-8/24)</f>
        <v>42152.852465277778</v>
      </c>
      <c r="U1092">
        <f>INT(T1092-S1092)</f>
        <v>30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>ROUND((E1093/D1093)*100,0)</f>
        <v>13</v>
      </c>
      <c r="P1093">
        <f>IF(L1093&gt;0,ROUND(E1093/L1093,0),0)</f>
        <v>13</v>
      </c>
      <c r="Q1093" t="s">
        <v>8333</v>
      </c>
      <c r="R1093" t="s">
        <v>8334</v>
      </c>
      <c r="S1093" s="8">
        <f>(((J1093/60)/60)/24)+DATE(1970,1,1)+(-8/24)</f>
        <v>42440.486944444441</v>
      </c>
      <c r="T1093" s="8">
        <f>(((I1093/60)/60)/24)+DATE(1970,1,1)+(-8/24)</f>
        <v>42470.44527777777</v>
      </c>
      <c r="U1093">
        <f>INT(T1093-S1093)</f>
        <v>29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>ROUND((E1094/D1094)*100,0)</f>
        <v>1</v>
      </c>
      <c r="P1094">
        <f>IF(L1094&gt;0,ROUND(E1094/L1094,0),0)</f>
        <v>3</v>
      </c>
      <c r="Q1094" t="s">
        <v>8333</v>
      </c>
      <c r="R1094" t="s">
        <v>8334</v>
      </c>
      <c r="S1094" s="8">
        <f>(((J1094/60)/60)/24)+DATE(1970,1,1)+(-8/24)</f>
        <v>41249.692569444444</v>
      </c>
      <c r="T1094" s="8">
        <f>(((I1094/60)/60)/24)+DATE(1970,1,1)+(-8/24)</f>
        <v>41279.692569444444</v>
      </c>
      <c r="U1094">
        <f>INT(T1094-S1094)</f>
        <v>30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>ROUND((E1095/D1095)*100,0)</f>
        <v>14</v>
      </c>
      <c r="P1095">
        <f>IF(L1095&gt;0,ROUND(E1095/L1095,0),0)</f>
        <v>11</v>
      </c>
      <c r="Q1095" t="s">
        <v>8333</v>
      </c>
      <c r="R1095" t="s">
        <v>8334</v>
      </c>
      <c r="S1095" s="8">
        <f>(((J1095/60)/60)/24)+DATE(1970,1,1)+(-8/24)</f>
        <v>42396.640474537031</v>
      </c>
      <c r="T1095" s="8">
        <f>(((I1095/60)/60)/24)+DATE(1970,1,1)+(-8/24)</f>
        <v>42411.640474537031</v>
      </c>
      <c r="U1095">
        <f>INT(T1095-S1095)</f>
        <v>15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>ROUND((E1096/D1096)*100,0)</f>
        <v>18</v>
      </c>
      <c r="P1096">
        <f>IF(L1096&gt;0,ROUND(E1096/L1096,0),0)</f>
        <v>122</v>
      </c>
      <c r="Q1096" t="s">
        <v>8333</v>
      </c>
      <c r="R1096" t="s">
        <v>8334</v>
      </c>
      <c r="S1096" s="8">
        <f>(((J1096/60)/60)/24)+DATE(1970,1,1)+(-8/24)</f>
        <v>40795.380011574067</v>
      </c>
      <c r="T1096" s="8">
        <f>(((I1096/60)/60)/24)+DATE(1970,1,1)+(-8/24)</f>
        <v>40825.380011574067</v>
      </c>
      <c r="U1096">
        <f>INT(T1096-S1096)</f>
        <v>30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>ROUND((E1097/D1097)*100,0)</f>
        <v>5</v>
      </c>
      <c r="P1097">
        <f>IF(L1097&gt;0,ROUND(E1097/L1097,0),0)</f>
        <v>268</v>
      </c>
      <c r="Q1097" t="s">
        <v>8333</v>
      </c>
      <c r="R1097" t="s">
        <v>8334</v>
      </c>
      <c r="S1097" s="8">
        <f>(((J1097/60)/60)/24)+DATE(1970,1,1)+(-8/24)</f>
        <v>41486.203935185185</v>
      </c>
      <c r="T1097" s="8">
        <f>(((I1097/60)/60)/24)+DATE(1970,1,1)+(-8/24)</f>
        <v>41516.203935185185</v>
      </c>
      <c r="U1097">
        <f>INT(T1097-S1097)</f>
        <v>30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>ROUND((E1098/D1098)*100,0)</f>
        <v>18</v>
      </c>
      <c r="P1098">
        <f>IF(L1098&gt;0,ROUND(E1098/L1098,0),0)</f>
        <v>74</v>
      </c>
      <c r="Q1098" t="s">
        <v>8333</v>
      </c>
      <c r="R1098" t="s">
        <v>8334</v>
      </c>
      <c r="S1098" s="8">
        <f>(((J1098/60)/60)/24)+DATE(1970,1,1)+(-8/24)</f>
        <v>41885.184652777774</v>
      </c>
      <c r="T1098" s="8">
        <f>(((I1098/60)/60)/24)+DATE(1970,1,1)+(-8/24)</f>
        <v>41915.8125</v>
      </c>
      <c r="U1098">
        <f>INT(T1098-S1098)</f>
        <v>30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>ROUND((E1099/D1099)*100,0)</f>
        <v>0</v>
      </c>
      <c r="P1099">
        <f>IF(L1099&gt;0,ROUND(E1099/L1099,0),0)</f>
        <v>7</v>
      </c>
      <c r="Q1099" t="s">
        <v>8333</v>
      </c>
      <c r="R1099" t="s">
        <v>8334</v>
      </c>
      <c r="S1099" s="8">
        <f>(((J1099/60)/60)/24)+DATE(1970,1,1)+(-8/24)</f>
        <v>41660.459224537037</v>
      </c>
      <c r="T1099" s="8">
        <f>(((I1099/60)/60)/24)+DATE(1970,1,1)+(-8/24)</f>
        <v>41700.459224537037</v>
      </c>
      <c r="U1099">
        <f>INT(T1099-S1099)</f>
        <v>40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>ROUND((E1100/D1100)*100,0)</f>
        <v>7</v>
      </c>
      <c r="P1100">
        <f>IF(L1100&gt;0,ROUND(E1100/L1100,0),0)</f>
        <v>82</v>
      </c>
      <c r="Q1100" t="s">
        <v>8333</v>
      </c>
      <c r="R1100" t="s">
        <v>8334</v>
      </c>
      <c r="S1100" s="8">
        <f>(((J1100/60)/60)/24)+DATE(1970,1,1)+(-8/24)</f>
        <v>41712.429340277777</v>
      </c>
      <c r="T1100" s="8">
        <f>(((I1100/60)/60)/24)+DATE(1970,1,1)+(-8/24)</f>
        <v>41742.429340277777</v>
      </c>
      <c r="U1100">
        <f>INT(T1100-S1100)</f>
        <v>30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>ROUND((E1101/D1101)*100,0)</f>
        <v>1</v>
      </c>
      <c r="P1101">
        <f>IF(L1101&gt;0,ROUND(E1101/L1101,0),0)</f>
        <v>25</v>
      </c>
      <c r="Q1101" t="s">
        <v>8333</v>
      </c>
      <c r="R1101" t="s">
        <v>8334</v>
      </c>
      <c r="S1101" s="8">
        <f>(((J1101/60)/60)/24)+DATE(1970,1,1)+(-8/24)</f>
        <v>42107.503101851849</v>
      </c>
      <c r="T1101" s="8">
        <f>(((I1101/60)/60)/24)+DATE(1970,1,1)+(-8/24)</f>
        <v>42137.503101851849</v>
      </c>
      <c r="U1101">
        <f>INT(T1101-S1101)</f>
        <v>30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>ROUND((E1102/D1102)*100,0)</f>
        <v>3</v>
      </c>
      <c r="P1102">
        <f>IF(L1102&gt;0,ROUND(E1102/L1102,0),0)</f>
        <v>10</v>
      </c>
      <c r="Q1102" t="s">
        <v>8333</v>
      </c>
      <c r="R1102" t="s">
        <v>8334</v>
      </c>
      <c r="S1102" s="8">
        <f>(((J1102/60)/60)/24)+DATE(1970,1,1)+(-8/24)</f>
        <v>42383.777442129627</v>
      </c>
      <c r="T1102" s="8">
        <f>(((I1102/60)/60)/24)+DATE(1970,1,1)+(-8/24)</f>
        <v>42413.777442129627</v>
      </c>
      <c r="U1102">
        <f>INT(T1102-S1102)</f>
        <v>30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>ROUND((E1103/D1103)*100,0)</f>
        <v>0</v>
      </c>
      <c r="P1103">
        <f>IF(L1103&gt;0,ROUND(E1103/L1103,0),0)</f>
        <v>7</v>
      </c>
      <c r="Q1103" t="s">
        <v>8333</v>
      </c>
      <c r="R1103" t="s">
        <v>8334</v>
      </c>
      <c r="S1103" s="8">
        <f>(((J1103/60)/60)/24)+DATE(1970,1,1)+(-8/24)</f>
        <v>42538.439097222225</v>
      </c>
      <c r="T1103" s="8">
        <f>(((I1103/60)/60)/24)+DATE(1970,1,1)+(-8/24)</f>
        <v>42565.424999999996</v>
      </c>
      <c r="U1103">
        <f>INT(T1103-S1103)</f>
        <v>26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>ROUND((E1104/D1104)*100,0)</f>
        <v>5</v>
      </c>
      <c r="P1104">
        <f>IF(L1104&gt;0,ROUND(E1104/L1104,0),0)</f>
        <v>18</v>
      </c>
      <c r="Q1104" t="s">
        <v>8333</v>
      </c>
      <c r="R1104" t="s">
        <v>8334</v>
      </c>
      <c r="S1104" s="8">
        <f>(((J1104/60)/60)/24)+DATE(1970,1,1)+(-8/24)</f>
        <v>41576.712094907409</v>
      </c>
      <c r="T1104" s="8">
        <f>(((I1104/60)/60)/24)+DATE(1970,1,1)+(-8/24)</f>
        <v>41616.915972222218</v>
      </c>
      <c r="U1104">
        <f>INT(T1104-S1104)</f>
        <v>40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>ROUND((E1105/D1105)*100,0)</f>
        <v>2</v>
      </c>
      <c r="P1105">
        <f>IF(L1105&gt;0,ROUND(E1105/L1105,0),0)</f>
        <v>16</v>
      </c>
      <c r="Q1105" t="s">
        <v>8333</v>
      </c>
      <c r="R1105" t="s">
        <v>8334</v>
      </c>
      <c r="S1105" s="8">
        <f>(((J1105/60)/60)/24)+DATE(1970,1,1)+(-8/24)</f>
        <v>42478.888773148145</v>
      </c>
      <c r="T1105" s="8">
        <f>(((I1105/60)/60)/24)+DATE(1970,1,1)+(-8/24)</f>
        <v>42538.888773148145</v>
      </c>
      <c r="U1105">
        <f>INT(T1105-S1105)</f>
        <v>60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>ROUND((E1106/D1106)*100,0)</f>
        <v>5</v>
      </c>
      <c r="P1106">
        <f>IF(L1106&gt;0,ROUND(E1106/L1106,0),0)</f>
        <v>80</v>
      </c>
      <c r="Q1106" t="s">
        <v>8333</v>
      </c>
      <c r="R1106" t="s">
        <v>8334</v>
      </c>
      <c r="S1106" s="8">
        <f>(((J1106/60)/60)/24)+DATE(1970,1,1)+(-8/24)</f>
        <v>41771.076631944445</v>
      </c>
      <c r="T1106" s="8">
        <f>(((I1106/60)/60)/24)+DATE(1970,1,1)+(-8/24)</f>
        <v>41801.076631944445</v>
      </c>
      <c r="U1106">
        <f>INT(T1106-S1106)</f>
        <v>30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>ROUND((E1107/D1107)*100,0)</f>
        <v>0</v>
      </c>
      <c r="P1107">
        <f>IF(L1107&gt;0,ROUND(E1107/L1107,0),0)</f>
        <v>72</v>
      </c>
      <c r="Q1107" t="s">
        <v>8333</v>
      </c>
      <c r="R1107" t="s">
        <v>8334</v>
      </c>
      <c r="S1107" s="8">
        <f>(((J1107/60)/60)/24)+DATE(1970,1,1)+(-8/24)</f>
        <v>41691.802395833329</v>
      </c>
      <c r="T1107" s="8">
        <f>(((I1107/60)/60)/24)+DATE(1970,1,1)+(-8/24)</f>
        <v>41721.760729166665</v>
      </c>
      <c r="U1107">
        <f>INT(T1107-S1107)</f>
        <v>29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>ROUND((E1108/D1108)*100,0)</f>
        <v>41</v>
      </c>
      <c r="P1108">
        <f>IF(L1108&gt;0,ROUND(E1108/L1108,0),0)</f>
        <v>24</v>
      </c>
      <c r="Q1108" t="s">
        <v>8333</v>
      </c>
      <c r="R1108" t="s">
        <v>8334</v>
      </c>
      <c r="S1108" s="8">
        <f>(((J1108/60)/60)/24)+DATE(1970,1,1)+(-8/24)</f>
        <v>40973.407118055555</v>
      </c>
      <c r="T1108" s="8">
        <f>(((I1108/60)/60)/24)+DATE(1970,1,1)+(-8/24)</f>
        <v>41003.365451388883</v>
      </c>
      <c r="U1108">
        <f>INT(T1108-S1108)</f>
        <v>29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>ROUND((E1109/D1109)*100,0)</f>
        <v>0</v>
      </c>
      <c r="P1109">
        <f>IF(L1109&gt;0,ROUND(E1109/L1109,0),0)</f>
        <v>0</v>
      </c>
      <c r="Q1109" t="s">
        <v>8333</v>
      </c>
      <c r="R1109" t="s">
        <v>8334</v>
      </c>
      <c r="S1109" s="8">
        <f>(((J1109/60)/60)/24)+DATE(1970,1,1)+(-8/24)</f>
        <v>41813.528055555551</v>
      </c>
      <c r="T1109" s="8">
        <f>(((I1109/60)/60)/24)+DATE(1970,1,1)+(-8/24)</f>
        <v>41843.528055555551</v>
      </c>
      <c r="U1109">
        <f>INT(T1109-S1109)</f>
        <v>30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>ROUND((E1110/D1110)*100,0)</f>
        <v>3</v>
      </c>
      <c r="P1110">
        <f>IF(L1110&gt;0,ROUND(E1110/L1110,0),0)</f>
        <v>35</v>
      </c>
      <c r="Q1110" t="s">
        <v>8333</v>
      </c>
      <c r="R1110" t="s">
        <v>8334</v>
      </c>
      <c r="S1110" s="8">
        <f>(((J1110/60)/60)/24)+DATE(1970,1,1)+(-8/24)</f>
        <v>40952.30364583333</v>
      </c>
      <c r="T1110" s="8">
        <f>(((I1110/60)/60)/24)+DATE(1970,1,1)+(-8/24)</f>
        <v>41012.261979166666</v>
      </c>
      <c r="U1110">
        <f>INT(T1110-S1110)</f>
        <v>59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>ROUND((E1111/D1111)*100,0)</f>
        <v>0</v>
      </c>
      <c r="P1111">
        <f>IF(L1111&gt;0,ROUND(E1111/L1111,0),0)</f>
        <v>15</v>
      </c>
      <c r="Q1111" t="s">
        <v>8333</v>
      </c>
      <c r="R1111" t="s">
        <v>8334</v>
      </c>
      <c r="S1111" s="8">
        <f>(((J1111/60)/60)/24)+DATE(1970,1,1)+(-8/24)</f>
        <v>42662.418865740743</v>
      </c>
      <c r="T1111" s="8">
        <f>(((I1111/60)/60)/24)+DATE(1970,1,1)+(-8/24)</f>
        <v>42692.4605324074</v>
      </c>
      <c r="U1111">
        <f>INT(T1111-S1111)</f>
        <v>30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>ROUND((E1112/D1112)*100,0)</f>
        <v>1</v>
      </c>
      <c r="P1112">
        <f>IF(L1112&gt;0,ROUND(E1112/L1112,0),0)</f>
        <v>23</v>
      </c>
      <c r="Q1112" t="s">
        <v>8333</v>
      </c>
      <c r="R1112" t="s">
        <v>8334</v>
      </c>
      <c r="S1112" s="8">
        <f>(((J1112/60)/60)/24)+DATE(1970,1,1)+(-8/24)</f>
        <v>41220.59979166666</v>
      </c>
      <c r="T1112" s="8">
        <f>(((I1112/60)/60)/24)+DATE(1970,1,1)+(-8/24)</f>
        <v>41250.59979166666</v>
      </c>
      <c r="U1112">
        <f>INT(T1112-S1112)</f>
        <v>30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>ROUND((E1113/D1113)*100,0)</f>
        <v>0</v>
      </c>
      <c r="P1113">
        <f>IF(L1113&gt;0,ROUND(E1113/L1113,0),0)</f>
        <v>1</v>
      </c>
      <c r="Q1113" t="s">
        <v>8333</v>
      </c>
      <c r="R1113" t="s">
        <v>8334</v>
      </c>
      <c r="S1113" s="8">
        <f>(((J1113/60)/60)/24)+DATE(1970,1,1)+(-8/24)</f>
        <v>42346.870254629634</v>
      </c>
      <c r="T1113" s="8">
        <f>(((I1113/60)/60)/24)+DATE(1970,1,1)+(-8/24)</f>
        <v>42376.870254629634</v>
      </c>
      <c r="U1113">
        <f>INT(T1113-S1113)</f>
        <v>30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>ROUND((E1114/D1114)*100,0)</f>
        <v>36</v>
      </c>
      <c r="P1114">
        <f>IF(L1114&gt;0,ROUND(E1114/L1114,0),0)</f>
        <v>100</v>
      </c>
      <c r="Q1114" t="s">
        <v>8333</v>
      </c>
      <c r="R1114" t="s">
        <v>8334</v>
      </c>
      <c r="S1114" s="8">
        <f>(((J1114/60)/60)/24)+DATE(1970,1,1)+(-8/24)</f>
        <v>41963.426053240742</v>
      </c>
      <c r="T1114" s="8">
        <f>(((I1114/60)/60)/24)+DATE(1970,1,1)+(-8/24)</f>
        <v>42023.020833333336</v>
      </c>
      <c r="U1114">
        <f>INT(T1114-S1114)</f>
        <v>59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>ROUND((E1115/D1115)*100,0)</f>
        <v>1</v>
      </c>
      <c r="P1115">
        <f>IF(L1115&gt;0,ROUND(E1115/L1115,0),0)</f>
        <v>5</v>
      </c>
      <c r="Q1115" t="s">
        <v>8333</v>
      </c>
      <c r="R1115" t="s">
        <v>8334</v>
      </c>
      <c r="S1115" s="8">
        <f>(((J1115/60)/60)/24)+DATE(1970,1,1)+(-8/24)</f>
        <v>41835.643749999996</v>
      </c>
      <c r="T1115" s="8">
        <f>(((I1115/60)/60)/24)+DATE(1970,1,1)+(-8/24)</f>
        <v>41865.643749999996</v>
      </c>
      <c r="U1115">
        <f>INT(T1115-S1115)</f>
        <v>30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>ROUND((E1116/D1116)*100,0)</f>
        <v>0</v>
      </c>
      <c r="P1116">
        <f>IF(L1116&gt;0,ROUND(E1116/L1116,0),0)</f>
        <v>3</v>
      </c>
      <c r="Q1116" t="s">
        <v>8333</v>
      </c>
      <c r="R1116" t="s">
        <v>8334</v>
      </c>
      <c r="S1116" s="8">
        <f>(((J1116/60)/60)/24)+DATE(1970,1,1)+(-8/24)</f>
        <v>41526.01258101852</v>
      </c>
      <c r="T1116" s="8">
        <f>(((I1116/60)/60)/24)+DATE(1970,1,1)+(-8/24)</f>
        <v>41556.01258101852</v>
      </c>
      <c r="U1116">
        <f>INT(T1116-S1116)</f>
        <v>30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>ROUND((E1117/D1117)*100,0)</f>
        <v>0</v>
      </c>
      <c r="P1117">
        <f>IF(L1117&gt;0,ROUND(E1117/L1117,0),0)</f>
        <v>13</v>
      </c>
      <c r="Q1117" t="s">
        <v>8333</v>
      </c>
      <c r="R1117" t="s">
        <v>8334</v>
      </c>
      <c r="S1117" s="8">
        <f>(((J1117/60)/60)/24)+DATE(1970,1,1)+(-8/24)</f>
        <v>42429.362210648142</v>
      </c>
      <c r="T1117" s="8">
        <f>(((I1117/60)/60)/24)+DATE(1970,1,1)+(-8/24)</f>
        <v>42459.320543981477</v>
      </c>
      <c r="U1117">
        <f>INT(T1117-S1117)</f>
        <v>29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>ROUND((E1118/D1118)*100,0)</f>
        <v>0</v>
      </c>
      <c r="P1118">
        <f>IF(L1118&gt;0,ROUND(E1118/L1118,0),0)</f>
        <v>18</v>
      </c>
      <c r="Q1118" t="s">
        <v>8333</v>
      </c>
      <c r="R1118" t="s">
        <v>8334</v>
      </c>
      <c r="S1118" s="8">
        <f>(((J1118/60)/60)/24)+DATE(1970,1,1)+(-8/24)</f>
        <v>41009.513981481476</v>
      </c>
      <c r="T1118" s="8">
        <f>(((I1118/60)/60)/24)+DATE(1970,1,1)+(-8/24)</f>
        <v>41069.513981481476</v>
      </c>
      <c r="U1118">
        <f>INT(T1118-S1118)</f>
        <v>60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>ROUND((E1119/D1119)*100,0)</f>
        <v>8</v>
      </c>
      <c r="P1119">
        <f>IF(L1119&gt;0,ROUND(E1119/L1119,0),0)</f>
        <v>10</v>
      </c>
      <c r="Q1119" t="s">
        <v>8333</v>
      </c>
      <c r="R1119" t="s">
        <v>8334</v>
      </c>
      <c r="S1119" s="8">
        <f>(((J1119/60)/60)/24)+DATE(1970,1,1)+(-8/24)</f>
        <v>42333.265196759261</v>
      </c>
      <c r="T1119" s="8">
        <f>(((I1119/60)/60)/24)+DATE(1970,1,1)+(-8/24)</f>
        <v>42363.265196759261</v>
      </c>
      <c r="U1119">
        <f>INT(T1119-S1119)</f>
        <v>30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>ROUND((E1120/D1120)*100,0)</f>
        <v>2</v>
      </c>
      <c r="P1120">
        <f>IF(L1120&gt;0,ROUND(E1120/L1120,0),0)</f>
        <v>36</v>
      </c>
      <c r="Q1120" t="s">
        <v>8333</v>
      </c>
      <c r="R1120" t="s">
        <v>8334</v>
      </c>
      <c r="S1120" s="8">
        <f>(((J1120/60)/60)/24)+DATE(1970,1,1)+(-8/24)</f>
        <v>41703.833090277774</v>
      </c>
      <c r="T1120" s="8">
        <f>(((I1120/60)/60)/24)+DATE(1970,1,1)+(-8/24)</f>
        <v>41733.79142361111</v>
      </c>
      <c r="U1120">
        <f>INT(T1120-S1120)</f>
        <v>29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>ROUND((E1121/D1121)*100,0)</f>
        <v>0</v>
      </c>
      <c r="P1121">
        <f>IF(L1121&gt;0,ROUND(E1121/L1121,0),0)</f>
        <v>5</v>
      </c>
      <c r="Q1121" t="s">
        <v>8333</v>
      </c>
      <c r="R1121" t="s">
        <v>8334</v>
      </c>
      <c r="S1121" s="8">
        <f>(((J1121/60)/60)/24)+DATE(1970,1,1)+(-8/24)</f>
        <v>41722.459074074075</v>
      </c>
      <c r="T1121" s="8">
        <f>(((I1121/60)/60)/24)+DATE(1970,1,1)+(-8/24)</f>
        <v>41735.459074074075</v>
      </c>
      <c r="U1121">
        <f>INT(T1121-S1121)</f>
        <v>13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>ROUND((E1122/D1122)*100,0)</f>
        <v>0</v>
      </c>
      <c r="P1122">
        <f>IF(L1122&gt;0,ROUND(E1122/L1122,0),0)</f>
        <v>0</v>
      </c>
      <c r="Q1122" t="s">
        <v>8333</v>
      </c>
      <c r="R1122" t="s">
        <v>8334</v>
      </c>
      <c r="S1122" s="8">
        <f>(((J1122/60)/60)/24)+DATE(1970,1,1)+(-8/24)</f>
        <v>40799.539351851847</v>
      </c>
      <c r="T1122" s="8">
        <f>(((I1122/60)/60)/24)+DATE(1970,1,1)+(-8/24)</f>
        <v>40844.539351851847</v>
      </c>
      <c r="U1122">
        <f>INT(T1122-S1122)</f>
        <v>45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>ROUND((E1123/D1123)*100,0)</f>
        <v>0</v>
      </c>
      <c r="P1123">
        <f>IF(L1123&gt;0,ROUND(E1123/L1123,0),0)</f>
        <v>6</v>
      </c>
      <c r="Q1123" t="s">
        <v>8333</v>
      </c>
      <c r="R1123" t="s">
        <v>8334</v>
      </c>
      <c r="S1123" s="8">
        <f>(((J1123/60)/60)/24)+DATE(1970,1,1)+(-8/24)</f>
        <v>42412.60087962963</v>
      </c>
      <c r="T1123" s="8">
        <f>(((I1123/60)/60)/24)+DATE(1970,1,1)+(-8/24)</f>
        <v>42442.559212962959</v>
      </c>
      <c r="U1123">
        <f>INT(T1123-S1123)</f>
        <v>29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>ROUND((E1124/D1124)*100,0)</f>
        <v>0</v>
      </c>
      <c r="P1124">
        <f>IF(L1124&gt;0,ROUND(E1124/L1124,0),0)</f>
        <v>0</v>
      </c>
      <c r="Q1124" t="s">
        <v>8333</v>
      </c>
      <c r="R1124" t="s">
        <v>8334</v>
      </c>
      <c r="S1124" s="8">
        <f>(((J1124/60)/60)/24)+DATE(1970,1,1)+(-8/24)</f>
        <v>41410.370659722219</v>
      </c>
      <c r="T1124" s="8">
        <f>(((I1124/60)/60)/24)+DATE(1970,1,1)+(-8/24)</f>
        <v>41424.370659722219</v>
      </c>
      <c r="U1124">
        <f>INT(T1124-S1124)</f>
        <v>14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>ROUND((E1125/D1125)*100,0)</f>
        <v>0</v>
      </c>
      <c r="P1125">
        <f>IF(L1125&gt;0,ROUND(E1125/L1125,0),0)</f>
        <v>4</v>
      </c>
      <c r="Q1125" t="s">
        <v>8333</v>
      </c>
      <c r="R1125" t="s">
        <v>8334</v>
      </c>
      <c r="S1125" s="8">
        <f>(((J1125/60)/60)/24)+DATE(1970,1,1)+(-8/24)</f>
        <v>41718.190370370365</v>
      </c>
      <c r="T1125" s="8">
        <f>(((I1125/60)/60)/24)+DATE(1970,1,1)+(-8/24)</f>
        <v>41748.190370370365</v>
      </c>
      <c r="U1125">
        <f>INT(T1125-S1125)</f>
        <v>30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>ROUND((E1126/D1126)*100,0)</f>
        <v>0</v>
      </c>
      <c r="P1126">
        <f>IF(L1126&gt;0,ROUND(E1126/L1126,0),0)</f>
        <v>61</v>
      </c>
      <c r="Q1126" t="s">
        <v>8333</v>
      </c>
      <c r="R1126" t="s">
        <v>8335</v>
      </c>
      <c r="S1126" s="8">
        <f>(((J1126/60)/60)/24)+DATE(1970,1,1)+(-8/24)</f>
        <v>42094.333923611113</v>
      </c>
      <c r="T1126" s="8">
        <f>(((I1126/60)/60)/24)+DATE(1970,1,1)+(-8/24)</f>
        <v>42124.333923611113</v>
      </c>
      <c r="U1126">
        <f>INT(T1126-S1126)</f>
        <v>30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>ROUND((E1127/D1127)*100,0)</f>
        <v>0</v>
      </c>
      <c r="P1127">
        <f>IF(L1127&gt;0,ROUND(E1127/L1127,0),0)</f>
        <v>0</v>
      </c>
      <c r="Q1127" t="s">
        <v>8333</v>
      </c>
      <c r="R1127" t="s">
        <v>8335</v>
      </c>
      <c r="S1127" s="8">
        <f>(((J1127/60)/60)/24)+DATE(1970,1,1)+(-8/24)</f>
        <v>42212.290856481479</v>
      </c>
      <c r="T1127" s="8">
        <f>(((I1127/60)/60)/24)+DATE(1970,1,1)+(-8/24)</f>
        <v>42272.290856481479</v>
      </c>
      <c r="U1127">
        <f>INT(T1127-S1127)</f>
        <v>60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>ROUND((E1128/D1128)*100,0)</f>
        <v>1</v>
      </c>
      <c r="P1128">
        <f>IF(L1128&gt;0,ROUND(E1128/L1128,0),0)</f>
        <v>5</v>
      </c>
      <c r="Q1128" t="s">
        <v>8333</v>
      </c>
      <c r="R1128" t="s">
        <v>8335</v>
      </c>
      <c r="S1128" s="8">
        <f>(((J1128/60)/60)/24)+DATE(1970,1,1)+(-8/24)</f>
        <v>42534.99414351851</v>
      </c>
      <c r="T1128" s="8">
        <f>(((I1128/60)/60)/24)+DATE(1970,1,1)+(-8/24)</f>
        <v>42564.99414351851</v>
      </c>
      <c r="U1128">
        <f>INT(T1128-S1128)</f>
        <v>30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>ROUND((E1129/D1129)*100,0)</f>
        <v>2</v>
      </c>
      <c r="P1129">
        <f>IF(L1129&gt;0,ROUND(E1129/L1129,0),0)</f>
        <v>25</v>
      </c>
      <c r="Q1129" t="s">
        <v>8333</v>
      </c>
      <c r="R1129" t="s">
        <v>8335</v>
      </c>
      <c r="S1129" s="8">
        <f>(((J1129/60)/60)/24)+DATE(1970,1,1)+(-8/24)</f>
        <v>41926.520833333328</v>
      </c>
      <c r="T1129" s="8">
        <f>(((I1129/60)/60)/24)+DATE(1970,1,1)+(-8/24)</f>
        <v>41957.562499999993</v>
      </c>
      <c r="U1129">
        <f>INT(T1129-S1129)</f>
        <v>31</v>
      </c>
    </row>
    <row r="1130" spans="1:21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>ROUND((E1130/D1130)*100,0)</f>
        <v>0</v>
      </c>
      <c r="P1130">
        <f>IF(L1130&gt;0,ROUND(E1130/L1130,0),0)</f>
        <v>1</v>
      </c>
      <c r="Q1130" t="s">
        <v>8333</v>
      </c>
      <c r="R1130" t="s">
        <v>8335</v>
      </c>
      <c r="S1130" s="8">
        <f>(((J1130/60)/60)/24)+DATE(1970,1,1)+(-8/24)</f>
        <v>41828.316168981481</v>
      </c>
      <c r="T1130" s="8">
        <f>(((I1130/60)/60)/24)+DATE(1970,1,1)+(-8/24)</f>
        <v>41858.316168981481</v>
      </c>
      <c r="U1130">
        <f>INT(T1130-S1130)</f>
        <v>30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>ROUND((E1131/D1131)*100,0)</f>
        <v>0</v>
      </c>
      <c r="P1131">
        <f>IF(L1131&gt;0,ROUND(E1131/L1131,0),0)</f>
        <v>11</v>
      </c>
      <c r="Q1131" t="s">
        <v>8333</v>
      </c>
      <c r="R1131" t="s">
        <v>8335</v>
      </c>
      <c r="S1131" s="8">
        <f>(((J1131/60)/60)/24)+DATE(1970,1,1)+(-8/24)</f>
        <v>42495.931631944441</v>
      </c>
      <c r="T1131" s="8">
        <f>(((I1131/60)/60)/24)+DATE(1970,1,1)+(-8/24)</f>
        <v>42525.931631944441</v>
      </c>
      <c r="U1131">
        <f>INT(T1131-S1131)</f>
        <v>30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>ROUND((E1132/D1132)*100,0)</f>
        <v>0</v>
      </c>
      <c r="P1132">
        <f>IF(L1132&gt;0,ROUND(E1132/L1132,0),0)</f>
        <v>4</v>
      </c>
      <c r="Q1132" t="s">
        <v>8333</v>
      </c>
      <c r="R1132" t="s">
        <v>8335</v>
      </c>
      <c r="S1132" s="8">
        <f>(((J1132/60)/60)/24)+DATE(1970,1,1)+(-8/24)</f>
        <v>41908.663194444445</v>
      </c>
      <c r="T1132" s="8">
        <f>(((I1132/60)/60)/24)+DATE(1970,1,1)+(-8/24)</f>
        <v>41968.704861111109</v>
      </c>
      <c r="U1132">
        <f>INT(T1132-S1132)</f>
        <v>60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>ROUND((E1133/D1133)*100,0)</f>
        <v>0</v>
      </c>
      <c r="P1133">
        <f>IF(L1133&gt;0,ROUND(E1133/L1133,0),0)</f>
        <v>0</v>
      </c>
      <c r="Q1133" t="s">
        <v>8333</v>
      </c>
      <c r="R1133" t="s">
        <v>8335</v>
      </c>
      <c r="S1133" s="8">
        <f>(((J1133/60)/60)/24)+DATE(1970,1,1)+(-8/24)</f>
        <v>42332.574861111112</v>
      </c>
      <c r="T1133" s="8">
        <f>(((I1133/60)/60)/24)+DATE(1970,1,1)+(-8/24)</f>
        <v>42362.574861111112</v>
      </c>
      <c r="U1133">
        <f>INT(T1133-S1133)</f>
        <v>30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>ROUND((E1134/D1134)*100,0)</f>
        <v>14</v>
      </c>
      <c r="P1134">
        <f>IF(L1134&gt;0,ROUND(E1134/L1134,0),0)</f>
        <v>111</v>
      </c>
      <c r="Q1134" t="s">
        <v>8333</v>
      </c>
      <c r="R1134" t="s">
        <v>8335</v>
      </c>
      <c r="S1134" s="8">
        <f>(((J1134/60)/60)/24)+DATE(1970,1,1)+(-8/24)</f>
        <v>42705.782071759262</v>
      </c>
      <c r="T1134" s="8">
        <f>(((I1134/60)/60)/24)+DATE(1970,1,1)+(-8/24)</f>
        <v>42735.782071759262</v>
      </c>
      <c r="U1134">
        <f>INT(T1134-S1134)</f>
        <v>30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>ROUND((E1135/D1135)*100,0)</f>
        <v>1</v>
      </c>
      <c r="P1135">
        <f>IF(L1135&gt;0,ROUND(E1135/L1135,0),0)</f>
        <v>20</v>
      </c>
      <c r="Q1135" t="s">
        <v>8333</v>
      </c>
      <c r="R1135" t="s">
        <v>8335</v>
      </c>
      <c r="S1135" s="8">
        <f>(((J1135/60)/60)/24)+DATE(1970,1,1)+(-8/24)</f>
        <v>41821.073854166665</v>
      </c>
      <c r="T1135" s="8">
        <f>(((I1135/60)/60)/24)+DATE(1970,1,1)+(-8/24)</f>
        <v>41851.073854166665</v>
      </c>
      <c r="U1135">
        <f>INT(T1135-S1135)</f>
        <v>30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>ROUND((E1136/D1136)*100,0)</f>
        <v>0</v>
      </c>
      <c r="P1136">
        <f>IF(L1136&gt;0,ROUND(E1136/L1136,0),0)</f>
        <v>1</v>
      </c>
      <c r="Q1136" t="s">
        <v>8333</v>
      </c>
      <c r="R1136" t="s">
        <v>8335</v>
      </c>
      <c r="S1136" s="8">
        <f>(((J1136/60)/60)/24)+DATE(1970,1,1)+(-8/24)</f>
        <v>41957.95171296296</v>
      </c>
      <c r="T1136" s="8">
        <f>(((I1136/60)/60)/24)+DATE(1970,1,1)+(-8/24)</f>
        <v>41971.856249999997</v>
      </c>
      <c r="U1136">
        <f>INT(T1136-S1136)</f>
        <v>13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>ROUND((E1137/D1137)*100,0)</f>
        <v>5</v>
      </c>
      <c r="P1137">
        <f>IF(L1137&gt;0,ROUND(E1137/L1137,0),0)</f>
        <v>50</v>
      </c>
      <c r="Q1137" t="s">
        <v>8333</v>
      </c>
      <c r="R1137" t="s">
        <v>8335</v>
      </c>
      <c r="S1137" s="8">
        <f>(((J1137/60)/60)/24)+DATE(1970,1,1)+(-8/24)</f>
        <v>42558.656180555547</v>
      </c>
      <c r="T1137" s="8">
        <f>(((I1137/60)/60)/24)+DATE(1970,1,1)+(-8/24)</f>
        <v>42588.656180555547</v>
      </c>
      <c r="U1137">
        <f>INT(T1137-S1137)</f>
        <v>30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>ROUND((E1138/D1138)*100,0)</f>
        <v>6</v>
      </c>
      <c r="P1138">
        <f>IF(L1138&gt;0,ROUND(E1138/L1138,0),0)</f>
        <v>45</v>
      </c>
      <c r="Q1138" t="s">
        <v>8333</v>
      </c>
      <c r="R1138" t="s">
        <v>8335</v>
      </c>
      <c r="S1138" s="8">
        <f>(((J1138/60)/60)/24)+DATE(1970,1,1)+(-8/24)</f>
        <v>42327.338298611103</v>
      </c>
      <c r="T1138" s="8">
        <f>(((I1138/60)/60)/24)+DATE(1970,1,1)+(-8/24)</f>
        <v>42357.338298611103</v>
      </c>
      <c r="U1138">
        <f>INT(T1138-S1138)</f>
        <v>30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>ROUND((E1139/D1139)*100,0)</f>
        <v>40</v>
      </c>
      <c r="P1139">
        <f>IF(L1139&gt;0,ROUND(E1139/L1139,0),0)</f>
        <v>253</v>
      </c>
      <c r="Q1139" t="s">
        <v>8333</v>
      </c>
      <c r="R1139" t="s">
        <v>8335</v>
      </c>
      <c r="S1139" s="8">
        <f>(((J1139/60)/60)/24)+DATE(1970,1,1)+(-8/24)</f>
        <v>42453.486354166664</v>
      </c>
      <c r="T1139" s="8">
        <f>(((I1139/60)/60)/24)+DATE(1970,1,1)+(-8/24)</f>
        <v>42483.486354166664</v>
      </c>
      <c r="U1139">
        <f>INT(T1139-S1139)</f>
        <v>30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>ROUND((E1140/D1140)*100,0)</f>
        <v>0</v>
      </c>
      <c r="P1140">
        <f>IF(L1140&gt;0,ROUND(E1140/L1140,0),0)</f>
        <v>31</v>
      </c>
      <c r="Q1140" t="s">
        <v>8333</v>
      </c>
      <c r="R1140" t="s">
        <v>8335</v>
      </c>
      <c r="S1140" s="8">
        <f>(((J1140/60)/60)/24)+DATE(1970,1,1)+(-8/24)</f>
        <v>42736.573275462964</v>
      </c>
      <c r="T1140" s="8">
        <f>(((I1140/60)/60)/24)+DATE(1970,1,1)+(-8/24)</f>
        <v>42756.573275462964</v>
      </c>
      <c r="U1140">
        <f>INT(T1140-S1140)</f>
        <v>20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>ROUND((E1141/D1141)*100,0)</f>
        <v>0</v>
      </c>
      <c r="P1141">
        <f>IF(L1141&gt;0,ROUND(E1141/L1141,0),0)</f>
        <v>5</v>
      </c>
      <c r="Q1141" t="s">
        <v>8333</v>
      </c>
      <c r="R1141" t="s">
        <v>8335</v>
      </c>
      <c r="S1141" s="8">
        <f>(((J1141/60)/60)/24)+DATE(1970,1,1)+(-8/24)</f>
        <v>41975.014189814807</v>
      </c>
      <c r="T1141" s="8">
        <f>(((I1141/60)/60)/24)+DATE(1970,1,1)+(-8/24)</f>
        <v>42005.014189814807</v>
      </c>
      <c r="U1141">
        <f>INT(T1141-S1141)</f>
        <v>30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>ROUND((E1142/D1142)*100,0)</f>
        <v>0</v>
      </c>
      <c r="P1142">
        <f>IF(L1142&gt;0,ROUND(E1142/L1142,0),0)</f>
        <v>0</v>
      </c>
      <c r="Q1142" t="s">
        <v>8333</v>
      </c>
      <c r="R1142" t="s">
        <v>8335</v>
      </c>
      <c r="S1142" s="8">
        <f>(((J1142/60)/60)/24)+DATE(1970,1,1)+(-8/24)</f>
        <v>42192.128715277773</v>
      </c>
      <c r="T1142" s="8">
        <f>(((I1142/60)/60)/24)+DATE(1970,1,1)+(-8/24)</f>
        <v>42222.128715277773</v>
      </c>
      <c r="U1142">
        <f>INT(T1142-S1142)</f>
        <v>30</v>
      </c>
    </row>
    <row r="1143" spans="1:21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>ROUND((E1143/D1143)*100,0)</f>
        <v>0</v>
      </c>
      <c r="P1143">
        <f>IF(L1143&gt;0,ROUND(E1143/L1143,0),0)</f>
        <v>0</v>
      </c>
      <c r="Q1143" t="s">
        <v>8333</v>
      </c>
      <c r="R1143" t="s">
        <v>8335</v>
      </c>
      <c r="S1143" s="8">
        <f>(((J1143/60)/60)/24)+DATE(1970,1,1)+(-8/24)</f>
        <v>42164.366319444445</v>
      </c>
      <c r="T1143" s="8">
        <f>(((I1143/60)/60)/24)+DATE(1970,1,1)+(-8/24)</f>
        <v>42194.366319444445</v>
      </c>
      <c r="U1143">
        <f>INT(T1143-S1143)</f>
        <v>30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>ROUND((E1144/D1144)*100,0)</f>
        <v>0</v>
      </c>
      <c r="P1144">
        <f>IF(L1144&gt;0,ROUND(E1144/L1144,0),0)</f>
        <v>0</v>
      </c>
      <c r="Q1144" t="s">
        <v>8333</v>
      </c>
      <c r="R1144" t="s">
        <v>8335</v>
      </c>
      <c r="S1144" s="8">
        <f>(((J1144/60)/60)/24)+DATE(1970,1,1)+(-8/24)</f>
        <v>42021.672766203708</v>
      </c>
      <c r="T1144" s="8">
        <f>(((I1144/60)/60)/24)+DATE(1970,1,1)+(-8/24)</f>
        <v>42051.672766203708</v>
      </c>
      <c r="U1144">
        <f>INT(T1144-S1144)</f>
        <v>30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>ROUND((E1145/D1145)*100,0)</f>
        <v>0</v>
      </c>
      <c r="P1145">
        <f>IF(L1145&gt;0,ROUND(E1145/L1145,0),0)</f>
        <v>23</v>
      </c>
      <c r="Q1145" t="s">
        <v>8333</v>
      </c>
      <c r="R1145" t="s">
        <v>8335</v>
      </c>
      <c r="S1145" s="8">
        <f>(((J1145/60)/60)/24)+DATE(1970,1,1)+(-8/24)</f>
        <v>42324.860254629624</v>
      </c>
      <c r="T1145" s="8">
        <f>(((I1145/60)/60)/24)+DATE(1970,1,1)+(-8/24)</f>
        <v>42354.860254629624</v>
      </c>
      <c r="U1145">
        <f>INT(T1145-S1145)</f>
        <v>30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>ROUND((E1146/D1146)*100,0)</f>
        <v>0</v>
      </c>
      <c r="P1146">
        <f>IF(L1146&gt;0,ROUND(E1146/L1146,0),0)</f>
        <v>0</v>
      </c>
      <c r="Q1146" t="s">
        <v>8336</v>
      </c>
      <c r="R1146" t="s">
        <v>8337</v>
      </c>
      <c r="S1146" s="8">
        <f>(((J1146/60)/60)/24)+DATE(1970,1,1)+(-8/24)</f>
        <v>42092.848611111105</v>
      </c>
      <c r="T1146" s="8">
        <f>(((I1146/60)/60)/24)+DATE(1970,1,1)+(-8/24)</f>
        <v>42122.848611111105</v>
      </c>
      <c r="U1146">
        <f>INT(T1146-S1146)</f>
        <v>30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>ROUND((E1147/D1147)*100,0)</f>
        <v>0</v>
      </c>
      <c r="P1147">
        <f>IF(L1147&gt;0,ROUND(E1147/L1147,0),0)</f>
        <v>100</v>
      </c>
      <c r="Q1147" t="s">
        <v>8336</v>
      </c>
      <c r="R1147" t="s">
        <v>8337</v>
      </c>
      <c r="S1147" s="8">
        <f>(((J1147/60)/60)/24)+DATE(1970,1,1)+(-8/24)</f>
        <v>41854.414259259262</v>
      </c>
      <c r="T1147" s="8">
        <f>(((I1147/60)/60)/24)+DATE(1970,1,1)+(-8/24)</f>
        <v>41914.414259259262</v>
      </c>
      <c r="U1147">
        <f>INT(T1147-S1147)</f>
        <v>60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>ROUND((E1148/D1148)*100,0)</f>
        <v>9</v>
      </c>
      <c r="P1148">
        <f>IF(L1148&gt;0,ROUND(E1148/L1148,0),0)</f>
        <v>44</v>
      </c>
      <c r="Q1148" t="s">
        <v>8336</v>
      </c>
      <c r="R1148" t="s">
        <v>8337</v>
      </c>
      <c r="S1148" s="8">
        <f>(((J1148/60)/60)/24)+DATE(1970,1,1)+(-8/24)</f>
        <v>41723.620057870365</v>
      </c>
      <c r="T1148" s="8">
        <f>(((I1148/60)/60)/24)+DATE(1970,1,1)+(-8/24)</f>
        <v>41761.620057870365</v>
      </c>
      <c r="U1148">
        <f>INT(T1148-S1148)</f>
        <v>38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>ROUND((E1149/D1149)*100,0)</f>
        <v>0</v>
      </c>
      <c r="P1149">
        <f>IF(L1149&gt;0,ROUND(E1149/L1149,0),0)</f>
        <v>0</v>
      </c>
      <c r="Q1149" t="s">
        <v>8336</v>
      </c>
      <c r="R1149" t="s">
        <v>8337</v>
      </c>
      <c r="S1149" s="8">
        <f>(((J1149/60)/60)/24)+DATE(1970,1,1)+(-8/24)</f>
        <v>41871.638692129629</v>
      </c>
      <c r="T1149" s="8">
        <f>(((I1149/60)/60)/24)+DATE(1970,1,1)+(-8/24)</f>
        <v>41931.638692129629</v>
      </c>
      <c r="U1149">
        <f>INT(T1149-S1149)</f>
        <v>60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>ROUND((E1150/D1150)*100,0)</f>
        <v>0</v>
      </c>
      <c r="P1150">
        <f>IF(L1150&gt;0,ROUND(E1150/L1150,0),0)</f>
        <v>24</v>
      </c>
      <c r="Q1150" t="s">
        <v>8336</v>
      </c>
      <c r="R1150" t="s">
        <v>8337</v>
      </c>
      <c r="S1150" s="8">
        <f>(((J1150/60)/60)/24)+DATE(1970,1,1)+(-8/24)</f>
        <v>42674.837743055548</v>
      </c>
      <c r="T1150" s="8">
        <f>(((I1150/60)/60)/24)+DATE(1970,1,1)+(-8/24)</f>
        <v>42704.87940972222</v>
      </c>
      <c r="U1150">
        <f>INT(T1150-S1150)</f>
        <v>30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>ROUND((E1151/D1151)*100,0)</f>
        <v>0</v>
      </c>
      <c r="P1151">
        <f>IF(L1151&gt;0,ROUND(E1151/L1151,0),0)</f>
        <v>38</v>
      </c>
      <c r="Q1151" t="s">
        <v>8336</v>
      </c>
      <c r="R1151" t="s">
        <v>8337</v>
      </c>
      <c r="S1151" s="8">
        <f>(((J1151/60)/60)/24)+DATE(1970,1,1)+(-8/24)</f>
        <v>42507.376921296294</v>
      </c>
      <c r="T1151" s="8">
        <f>(((I1151/60)/60)/24)+DATE(1970,1,1)+(-8/24)</f>
        <v>42537.376921296294</v>
      </c>
      <c r="U1151">
        <f>INT(T1151-S1151)</f>
        <v>30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>ROUND((E1152/D1152)*100,0)</f>
        <v>10</v>
      </c>
      <c r="P1152">
        <f>IF(L1152&gt;0,ROUND(E1152/L1152,0),0)</f>
        <v>42</v>
      </c>
      <c r="Q1152" t="s">
        <v>8336</v>
      </c>
      <c r="R1152" t="s">
        <v>8337</v>
      </c>
      <c r="S1152" s="8">
        <f>(((J1152/60)/60)/24)+DATE(1970,1,1)+(-8/24)</f>
        <v>42317.62123842592</v>
      </c>
      <c r="T1152" s="8">
        <f>(((I1152/60)/60)/24)+DATE(1970,1,1)+(-8/24)</f>
        <v>42377.62123842592</v>
      </c>
      <c r="U1152">
        <f>INT(T1152-S1152)</f>
        <v>60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>ROUND((E1153/D1153)*100,0)</f>
        <v>0</v>
      </c>
      <c r="P1153">
        <f>IF(L1153&gt;0,ROUND(E1153/L1153,0),0)</f>
        <v>0</v>
      </c>
      <c r="Q1153" t="s">
        <v>8336</v>
      </c>
      <c r="R1153" t="s">
        <v>8337</v>
      </c>
      <c r="S1153" s="8">
        <f>(((J1153/60)/60)/24)+DATE(1970,1,1)+(-8/24)</f>
        <v>42223.769247685181</v>
      </c>
      <c r="T1153" s="8">
        <f>(((I1153/60)/60)/24)+DATE(1970,1,1)+(-8/24)</f>
        <v>42253.769247685181</v>
      </c>
      <c r="U1153">
        <f>INT(T1153-S1153)</f>
        <v>30</v>
      </c>
    </row>
    <row r="1154" spans="1:21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>ROUND((E1154/D1154)*100,0)</f>
        <v>6</v>
      </c>
      <c r="P1154">
        <f>IF(L1154&gt;0,ROUND(E1154/L1154,0),0)</f>
        <v>61</v>
      </c>
      <c r="Q1154" t="s">
        <v>8336</v>
      </c>
      <c r="R1154" t="s">
        <v>8337</v>
      </c>
      <c r="S1154" s="8">
        <f>(((J1154/60)/60)/24)+DATE(1970,1,1)+(-8/24)</f>
        <v>42109.376296296294</v>
      </c>
      <c r="T1154" s="8">
        <f>(((I1154/60)/60)/24)+DATE(1970,1,1)+(-8/24)</f>
        <v>42139.376296296294</v>
      </c>
      <c r="U1154">
        <f>INT(T1154-S1154)</f>
        <v>30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>ROUND((E1155/D1155)*100,0)</f>
        <v>1</v>
      </c>
      <c r="P1155">
        <f>IF(L1155&gt;0,ROUND(E1155/L1155,0),0)</f>
        <v>50</v>
      </c>
      <c r="Q1155" t="s">
        <v>8336</v>
      </c>
      <c r="R1155" t="s">
        <v>8337</v>
      </c>
      <c r="S1155" s="8">
        <f>(((J1155/60)/60)/24)+DATE(1970,1,1)+(-8/24)</f>
        <v>42143.380844907406</v>
      </c>
      <c r="T1155" s="8">
        <f>(((I1155/60)/60)/24)+DATE(1970,1,1)+(-8/24)</f>
        <v>42173.380844907406</v>
      </c>
      <c r="U1155">
        <f>INT(T1155-S1155)</f>
        <v>30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>ROUND((E1156/D1156)*100,0)</f>
        <v>7</v>
      </c>
      <c r="P1156">
        <f>IF(L1156&gt;0,ROUND(E1156/L1156,0),0)</f>
        <v>108</v>
      </c>
      <c r="Q1156" t="s">
        <v>8336</v>
      </c>
      <c r="R1156" t="s">
        <v>8337</v>
      </c>
      <c r="S1156" s="8">
        <f>(((J1156/60)/60)/24)+DATE(1970,1,1)+(-8/24)</f>
        <v>42222.775532407402</v>
      </c>
      <c r="T1156" s="8">
        <f>(((I1156/60)/60)/24)+DATE(1970,1,1)+(-8/24)</f>
        <v>42252.775532407402</v>
      </c>
      <c r="U1156">
        <f>INT(T1156-S1156)</f>
        <v>30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>ROUND((E1157/D1157)*100,0)</f>
        <v>1</v>
      </c>
      <c r="P1157">
        <f>IF(L1157&gt;0,ROUND(E1157/L1157,0),0)</f>
        <v>24</v>
      </c>
      <c r="Q1157" t="s">
        <v>8336</v>
      </c>
      <c r="R1157" t="s">
        <v>8337</v>
      </c>
      <c r="S1157" s="8">
        <f>(((J1157/60)/60)/24)+DATE(1970,1,1)+(-8/24)</f>
        <v>41835.430648148147</v>
      </c>
      <c r="T1157" s="8">
        <f>(((I1157/60)/60)/24)+DATE(1970,1,1)+(-8/24)</f>
        <v>41865.430648148147</v>
      </c>
      <c r="U1157">
        <f>INT(T1157-S1157)</f>
        <v>30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>ROUND((E1158/D1158)*100,0)</f>
        <v>0</v>
      </c>
      <c r="P1158">
        <f>IF(L1158&gt;0,ROUND(E1158/L1158,0),0)</f>
        <v>0</v>
      </c>
      <c r="Q1158" t="s">
        <v>8336</v>
      </c>
      <c r="R1158" t="s">
        <v>8337</v>
      </c>
      <c r="S1158" s="8">
        <f>(((J1158/60)/60)/24)+DATE(1970,1,1)+(-8/24)</f>
        <v>42028.737986111104</v>
      </c>
      <c r="T1158" s="8">
        <f>(((I1158/60)/60)/24)+DATE(1970,1,1)+(-8/24)</f>
        <v>42058.737986111104</v>
      </c>
      <c r="U1158">
        <f>INT(T1158-S1158)</f>
        <v>30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>ROUND((E1159/D1159)*100,0)</f>
        <v>2</v>
      </c>
      <c r="P1159">
        <f>IF(L1159&gt;0,ROUND(E1159/L1159,0),0)</f>
        <v>50</v>
      </c>
      <c r="Q1159" t="s">
        <v>8336</v>
      </c>
      <c r="R1159" t="s">
        <v>8337</v>
      </c>
      <c r="S1159" s="8">
        <f>(((J1159/60)/60)/24)+DATE(1970,1,1)+(-8/24)</f>
        <v>41918.294907407406</v>
      </c>
      <c r="T1159" s="8">
        <f>(((I1159/60)/60)/24)+DATE(1970,1,1)+(-8/24)</f>
        <v>41978.336574074077</v>
      </c>
      <c r="U1159">
        <f>INT(T1159-S1159)</f>
        <v>60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>ROUND((E1160/D1160)*100,0)</f>
        <v>0</v>
      </c>
      <c r="P1160">
        <f>IF(L1160&gt;0,ROUND(E1160/L1160,0),0)</f>
        <v>12</v>
      </c>
      <c r="Q1160" t="s">
        <v>8336</v>
      </c>
      <c r="R1160" t="s">
        <v>8337</v>
      </c>
      <c r="S1160" s="8">
        <f>(((J1160/60)/60)/24)+DATE(1970,1,1)+(-8/24)</f>
        <v>41951.758425925924</v>
      </c>
      <c r="T1160" s="8">
        <f>(((I1160/60)/60)/24)+DATE(1970,1,1)+(-8/24)</f>
        <v>41981.758425925924</v>
      </c>
      <c r="U1160">
        <f>INT(T1160-S1160)</f>
        <v>30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>ROUND((E1161/D1161)*100,0)</f>
        <v>0</v>
      </c>
      <c r="P1161">
        <f>IF(L1161&gt;0,ROUND(E1161/L1161,0),0)</f>
        <v>0</v>
      </c>
      <c r="Q1161" t="s">
        <v>8336</v>
      </c>
      <c r="R1161" t="s">
        <v>8337</v>
      </c>
      <c r="S1161" s="8">
        <f>(((J1161/60)/60)/24)+DATE(1970,1,1)+(-8/24)</f>
        <v>42154.393113425926</v>
      </c>
      <c r="T1161" s="8">
        <f>(((I1161/60)/60)/24)+DATE(1970,1,1)+(-8/24)</f>
        <v>42185.322916666664</v>
      </c>
      <c r="U1161">
        <f>INT(T1161-S1161)</f>
        <v>30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>ROUND((E1162/D1162)*100,0)</f>
        <v>4</v>
      </c>
      <c r="P1162">
        <f>IF(L1162&gt;0,ROUND(E1162/L1162,0),0)</f>
        <v>61</v>
      </c>
      <c r="Q1162" t="s">
        <v>8336</v>
      </c>
      <c r="R1162" t="s">
        <v>8337</v>
      </c>
      <c r="S1162" s="8">
        <f>(((J1162/60)/60)/24)+DATE(1970,1,1)+(-8/24)</f>
        <v>42060.821597222217</v>
      </c>
      <c r="T1162" s="8">
        <f>(((I1162/60)/60)/24)+DATE(1970,1,1)+(-8/24)</f>
        <v>42090.77993055556</v>
      </c>
      <c r="U1162">
        <f>INT(T1162-S1162)</f>
        <v>29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>ROUND((E1163/D1163)*100,0)</f>
        <v>0</v>
      </c>
      <c r="P1163">
        <f>IF(L1163&gt;0,ROUND(E1163/L1163,0),0)</f>
        <v>0</v>
      </c>
      <c r="Q1163" t="s">
        <v>8336</v>
      </c>
      <c r="R1163" t="s">
        <v>8337</v>
      </c>
      <c r="S1163" s="8">
        <f>(((J1163/60)/60)/24)+DATE(1970,1,1)+(-8/24)</f>
        <v>42122.296168981477</v>
      </c>
      <c r="T1163" s="8">
        <f>(((I1163/60)/60)/24)+DATE(1970,1,1)+(-8/24)</f>
        <v>42143.296168981477</v>
      </c>
      <c r="U1163">
        <f>INT(T1163-S1163)</f>
        <v>21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>ROUND((E1164/D1164)*100,0)</f>
        <v>0</v>
      </c>
      <c r="P1164">
        <f>IF(L1164&gt;0,ROUND(E1164/L1164,0),0)</f>
        <v>18</v>
      </c>
      <c r="Q1164" t="s">
        <v>8336</v>
      </c>
      <c r="R1164" t="s">
        <v>8337</v>
      </c>
      <c r="S1164" s="8">
        <f>(((J1164/60)/60)/24)+DATE(1970,1,1)+(-8/24)</f>
        <v>41876.350277777776</v>
      </c>
      <c r="T1164" s="8">
        <f>(((I1164/60)/60)/24)+DATE(1970,1,1)+(-8/24)</f>
        <v>41907.350277777776</v>
      </c>
      <c r="U1164">
        <f>INT(T1164-S1164)</f>
        <v>31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>ROUND((E1165/D1165)*100,0)</f>
        <v>0</v>
      </c>
      <c r="P1165">
        <f>IF(L1165&gt;0,ROUND(E1165/L1165,0),0)</f>
        <v>0</v>
      </c>
      <c r="Q1165" t="s">
        <v>8336</v>
      </c>
      <c r="R1165" t="s">
        <v>8337</v>
      </c>
      <c r="S1165" s="8">
        <f>(((J1165/60)/60)/24)+DATE(1970,1,1)+(-8/24)</f>
        <v>41830.390277777777</v>
      </c>
      <c r="T1165" s="8">
        <f>(((I1165/60)/60)/24)+DATE(1970,1,1)+(-8/24)</f>
        <v>41860.390277777777</v>
      </c>
      <c r="U1165">
        <f>INT(T1165-S1165)</f>
        <v>30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>ROUND((E1166/D1166)*100,0)</f>
        <v>0</v>
      </c>
      <c r="P1166">
        <f>IF(L1166&gt;0,ROUND(E1166/L1166,0),0)</f>
        <v>0</v>
      </c>
      <c r="Q1166" t="s">
        <v>8336</v>
      </c>
      <c r="R1166" t="s">
        <v>8337</v>
      </c>
      <c r="S1166" s="8">
        <f>(((J1166/60)/60)/24)+DATE(1970,1,1)+(-8/24)</f>
        <v>42509.39099537037</v>
      </c>
      <c r="T1166" s="8">
        <f>(((I1166/60)/60)/24)+DATE(1970,1,1)+(-8/24)</f>
        <v>42539.39099537037</v>
      </c>
      <c r="U1166">
        <f>INT(T1166-S1166)</f>
        <v>30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>ROUND((E1167/D1167)*100,0)</f>
        <v>21</v>
      </c>
      <c r="P1167">
        <f>IF(L1167&gt;0,ROUND(E1167/L1167,0),0)</f>
        <v>83</v>
      </c>
      <c r="Q1167" t="s">
        <v>8336</v>
      </c>
      <c r="R1167" t="s">
        <v>8337</v>
      </c>
      <c r="S1167" s="8">
        <f>(((J1167/60)/60)/24)+DATE(1970,1,1)+(-8/24)</f>
        <v>41791.881134259253</v>
      </c>
      <c r="T1167" s="8">
        <f>(((I1167/60)/60)/24)+DATE(1970,1,1)+(-8/24)</f>
        <v>41825.881134259253</v>
      </c>
      <c r="U1167">
        <f>INT(T1167-S1167)</f>
        <v>34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>ROUND((E1168/D1168)*100,0)</f>
        <v>19</v>
      </c>
      <c r="P1168">
        <f>IF(L1168&gt;0,ROUND(E1168/L1168,0),0)</f>
        <v>359</v>
      </c>
      <c r="Q1168" t="s">
        <v>8336</v>
      </c>
      <c r="R1168" t="s">
        <v>8337</v>
      </c>
      <c r="S1168" s="8">
        <f>(((J1168/60)/60)/24)+DATE(1970,1,1)+(-8/24)</f>
        <v>42150.152106481481</v>
      </c>
      <c r="T1168" s="8">
        <f>(((I1168/60)/60)/24)+DATE(1970,1,1)+(-8/24)</f>
        <v>42180.833333333336</v>
      </c>
      <c r="U1168">
        <f>INT(T1168-S1168)</f>
        <v>30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>ROUND((E1169/D1169)*100,0)</f>
        <v>2</v>
      </c>
      <c r="P1169">
        <f>IF(L1169&gt;0,ROUND(E1169/L1169,0),0)</f>
        <v>61</v>
      </c>
      <c r="Q1169" t="s">
        <v>8336</v>
      </c>
      <c r="R1169" t="s">
        <v>8337</v>
      </c>
      <c r="S1169" s="8">
        <f>(((J1169/60)/60)/24)+DATE(1970,1,1)+(-8/24)</f>
        <v>41863.401562499996</v>
      </c>
      <c r="T1169" s="8">
        <f>(((I1169/60)/60)/24)+DATE(1970,1,1)+(-8/24)</f>
        <v>41894.401562499996</v>
      </c>
      <c r="U1169">
        <f>INT(T1169-S1169)</f>
        <v>31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>ROUND((E1170/D1170)*100,0)</f>
        <v>6</v>
      </c>
      <c r="P1170">
        <f>IF(L1170&gt;0,ROUND(E1170/L1170,0),0)</f>
        <v>340</v>
      </c>
      <c r="Q1170" t="s">
        <v>8336</v>
      </c>
      <c r="R1170" t="s">
        <v>8337</v>
      </c>
      <c r="S1170" s="8">
        <f>(((J1170/60)/60)/24)+DATE(1970,1,1)+(-8/24)</f>
        <v>42604.720659722218</v>
      </c>
      <c r="T1170" s="8">
        <f>(((I1170/60)/60)/24)+DATE(1970,1,1)+(-8/24)</f>
        <v>42634.720659722218</v>
      </c>
      <c r="U1170">
        <f>INT(T1170-S1170)</f>
        <v>30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>ROUND((E1171/D1171)*100,0)</f>
        <v>0</v>
      </c>
      <c r="P1171">
        <f>IF(L1171&gt;0,ROUND(E1171/L1171,0),0)</f>
        <v>6</v>
      </c>
      <c r="Q1171" t="s">
        <v>8336</v>
      </c>
      <c r="R1171" t="s">
        <v>8337</v>
      </c>
      <c r="S1171" s="8">
        <f>(((J1171/60)/60)/24)+DATE(1970,1,1)+(-8/24)</f>
        <v>42027.020405092589</v>
      </c>
      <c r="T1171" s="8">
        <f>(((I1171/60)/60)/24)+DATE(1970,1,1)+(-8/24)</f>
        <v>42057.020405092589</v>
      </c>
      <c r="U1171">
        <f>INT(T1171-S1171)</f>
        <v>30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>ROUND((E1172/D1172)*100,0)</f>
        <v>0</v>
      </c>
      <c r="P1172">
        <f>IF(L1172&gt;0,ROUND(E1172/L1172,0),0)</f>
        <v>50</v>
      </c>
      <c r="Q1172" t="s">
        <v>8336</v>
      </c>
      <c r="R1172" t="s">
        <v>8337</v>
      </c>
      <c r="S1172" s="8">
        <f>(((J1172/60)/60)/24)+DATE(1970,1,1)+(-8/24)</f>
        <v>42124.559849537036</v>
      </c>
      <c r="T1172" s="8">
        <f>(((I1172/60)/60)/24)+DATE(1970,1,1)+(-8/24)</f>
        <v>42154.559849537036</v>
      </c>
      <c r="U1172">
        <f>INT(T1172-S1172)</f>
        <v>30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>ROUND((E1173/D1173)*100,0)</f>
        <v>0</v>
      </c>
      <c r="P1173">
        <f>IF(L1173&gt;0,ROUND(E1173/L1173,0),0)</f>
        <v>25</v>
      </c>
      <c r="Q1173" t="s">
        <v>8336</v>
      </c>
      <c r="R1173" t="s">
        <v>8337</v>
      </c>
      <c r="S1173" s="8">
        <f>(((J1173/60)/60)/24)+DATE(1970,1,1)+(-8/24)</f>
        <v>41938.471377314811</v>
      </c>
      <c r="T1173" s="8">
        <f>(((I1173/60)/60)/24)+DATE(1970,1,1)+(-8/24)</f>
        <v>41956.513043981475</v>
      </c>
      <c r="U1173">
        <f>INT(T1173-S1173)</f>
        <v>18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>ROUND((E1174/D1174)*100,0)</f>
        <v>0</v>
      </c>
      <c r="P1174">
        <f>IF(L1174&gt;0,ROUND(E1174/L1174,0),0)</f>
        <v>0</v>
      </c>
      <c r="Q1174" t="s">
        <v>8336</v>
      </c>
      <c r="R1174" t="s">
        <v>8337</v>
      </c>
      <c r="S1174" s="8">
        <f>(((J1174/60)/60)/24)+DATE(1970,1,1)+(-8/24)</f>
        <v>41841.348981481482</v>
      </c>
      <c r="T1174" s="8">
        <f>(((I1174/60)/60)/24)+DATE(1970,1,1)+(-8/24)</f>
        <v>41871.348981481482</v>
      </c>
      <c r="U1174">
        <f>INT(T1174-S1174)</f>
        <v>30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>ROUND((E1175/D1175)*100,0)</f>
        <v>0</v>
      </c>
      <c r="P1175">
        <f>IF(L1175&gt;0,ROUND(E1175/L1175,0),0)</f>
        <v>30</v>
      </c>
      <c r="Q1175" t="s">
        <v>8336</v>
      </c>
      <c r="R1175" t="s">
        <v>8337</v>
      </c>
      <c r="S1175" s="8">
        <f>(((J1175/60)/60)/24)+DATE(1970,1,1)+(-8/24)</f>
        <v>42183.85251157407</v>
      </c>
      <c r="T1175" s="8">
        <f>(((I1175/60)/60)/24)+DATE(1970,1,1)+(-8/24)</f>
        <v>42218.85251157407</v>
      </c>
      <c r="U1175">
        <f>INT(T1175-S1175)</f>
        <v>35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>ROUND((E1176/D1176)*100,0)</f>
        <v>6</v>
      </c>
      <c r="P1176">
        <f>IF(L1176&gt;0,ROUND(E1176/L1176,0),0)</f>
        <v>47</v>
      </c>
      <c r="Q1176" t="s">
        <v>8336</v>
      </c>
      <c r="R1176" t="s">
        <v>8337</v>
      </c>
      <c r="S1176" s="8">
        <f>(((J1176/60)/60)/24)+DATE(1970,1,1)+(-8/24)</f>
        <v>42468.508414351854</v>
      </c>
      <c r="T1176" s="8">
        <f>(((I1176/60)/60)/24)+DATE(1970,1,1)+(-8/24)</f>
        <v>42498.508414351854</v>
      </c>
      <c r="U1176">
        <f>INT(T1176-S1176)</f>
        <v>30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>ROUND((E1177/D1177)*100,0)</f>
        <v>3</v>
      </c>
      <c r="P1177">
        <f>IF(L1177&gt;0,ROUND(E1177/L1177,0),0)</f>
        <v>65</v>
      </c>
      <c r="Q1177" t="s">
        <v>8336</v>
      </c>
      <c r="R1177" t="s">
        <v>8337</v>
      </c>
      <c r="S1177" s="8">
        <f>(((J1177/60)/60)/24)+DATE(1970,1,1)+(-8/24)</f>
        <v>42170.395127314812</v>
      </c>
      <c r="T1177" s="8">
        <f>(((I1177/60)/60)/24)+DATE(1970,1,1)+(-8/24)</f>
        <v>42200.395127314812</v>
      </c>
      <c r="U1177">
        <f>INT(T1177-S1177)</f>
        <v>30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>ROUND((E1178/D1178)*100,0)</f>
        <v>0</v>
      </c>
      <c r="P1178">
        <f>IF(L1178&gt;0,ROUND(E1178/L1178,0),0)</f>
        <v>10</v>
      </c>
      <c r="Q1178" t="s">
        <v>8336</v>
      </c>
      <c r="R1178" t="s">
        <v>8337</v>
      </c>
      <c r="S1178" s="8">
        <f>(((J1178/60)/60)/24)+DATE(1970,1,1)+(-8/24)</f>
        <v>42745.686319444438</v>
      </c>
      <c r="T1178" s="8">
        <f>(((I1178/60)/60)/24)+DATE(1970,1,1)+(-8/24)</f>
        <v>42800.208333333336</v>
      </c>
      <c r="U1178">
        <f>INT(T1178-S1178)</f>
        <v>54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>ROUND((E1179/D1179)*100,0)</f>
        <v>0</v>
      </c>
      <c r="P1179">
        <f>IF(L1179&gt;0,ROUND(E1179/L1179,0),0)</f>
        <v>0</v>
      </c>
      <c r="Q1179" t="s">
        <v>8336</v>
      </c>
      <c r="R1179" t="s">
        <v>8337</v>
      </c>
      <c r="S1179" s="8">
        <f>(((J1179/60)/60)/24)+DATE(1970,1,1)+(-8/24)</f>
        <v>41897.327499999999</v>
      </c>
      <c r="T1179" s="8">
        <f>(((I1179/60)/60)/24)+DATE(1970,1,1)+(-8/24)</f>
        <v>41927.327499999999</v>
      </c>
      <c r="U1179">
        <f>INT(T1179-S1179)</f>
        <v>30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>ROUND((E1180/D1180)*100,0)</f>
        <v>0</v>
      </c>
      <c r="P1180">
        <f>IF(L1180&gt;0,ROUND(E1180/L1180,0),0)</f>
        <v>5</v>
      </c>
      <c r="Q1180" t="s">
        <v>8336</v>
      </c>
      <c r="R1180" t="s">
        <v>8337</v>
      </c>
      <c r="S1180" s="8">
        <f>(((J1180/60)/60)/24)+DATE(1970,1,1)+(-8/24)</f>
        <v>41837.57236111111</v>
      </c>
      <c r="T1180" s="8">
        <f>(((I1180/60)/60)/24)+DATE(1970,1,1)+(-8/24)</f>
        <v>41867.57236111111</v>
      </c>
      <c r="U1180">
        <f>INT(T1180-S1180)</f>
        <v>30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>ROUND((E1181/D1181)*100,0)</f>
        <v>5</v>
      </c>
      <c r="P1181">
        <f>IF(L1181&gt;0,ROUND(E1181/L1181,0),0)</f>
        <v>640</v>
      </c>
      <c r="Q1181" t="s">
        <v>8336</v>
      </c>
      <c r="R1181" t="s">
        <v>8337</v>
      </c>
      <c r="S1181" s="8">
        <f>(((J1181/60)/60)/24)+DATE(1970,1,1)+(-8/24)</f>
        <v>42275.386886574073</v>
      </c>
      <c r="T1181" s="8">
        <f>(((I1181/60)/60)/24)+DATE(1970,1,1)+(-8/24)</f>
        <v>42305.386886574073</v>
      </c>
      <c r="U1181">
        <f>INT(T1181-S1181)</f>
        <v>30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>ROUND((E1182/D1182)*100,0)</f>
        <v>12</v>
      </c>
      <c r="P1182">
        <f>IF(L1182&gt;0,ROUND(E1182/L1182,0),0)</f>
        <v>69</v>
      </c>
      <c r="Q1182" t="s">
        <v>8336</v>
      </c>
      <c r="R1182" t="s">
        <v>8337</v>
      </c>
      <c r="S1182" s="8">
        <f>(((J1182/60)/60)/24)+DATE(1970,1,1)+(-8/24)</f>
        <v>41781.473541666666</v>
      </c>
      <c r="T1182" s="8">
        <f>(((I1182/60)/60)/24)+DATE(1970,1,1)+(-8/24)</f>
        <v>41818.473541666666</v>
      </c>
      <c r="U1182">
        <f>INT(T1182-S1182)</f>
        <v>37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>ROUND((E1183/D1183)*100,0)</f>
        <v>0</v>
      </c>
      <c r="P1183">
        <f>IF(L1183&gt;0,ROUND(E1183/L1183,0),0)</f>
        <v>1</v>
      </c>
      <c r="Q1183" t="s">
        <v>8336</v>
      </c>
      <c r="R1183" t="s">
        <v>8337</v>
      </c>
      <c r="S1183" s="8">
        <f>(((J1183/60)/60)/24)+DATE(1970,1,1)+(-8/24)</f>
        <v>42034.006030092591</v>
      </c>
      <c r="T1183" s="8">
        <f>(((I1183/60)/60)/24)+DATE(1970,1,1)+(-8/24)</f>
        <v>42064.006030092591</v>
      </c>
      <c r="U1183">
        <f>INT(T1183-S1183)</f>
        <v>30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>ROUND((E1184/D1184)*100,0)</f>
        <v>4</v>
      </c>
      <c r="P1184">
        <f>IF(L1184&gt;0,ROUND(E1184/L1184,0),0)</f>
        <v>11</v>
      </c>
      <c r="Q1184" t="s">
        <v>8336</v>
      </c>
      <c r="R1184" t="s">
        <v>8337</v>
      </c>
      <c r="S1184" s="8">
        <f>(((J1184/60)/60)/24)+DATE(1970,1,1)+(-8/24)</f>
        <v>42728.494074074071</v>
      </c>
      <c r="T1184" s="8">
        <f>(((I1184/60)/60)/24)+DATE(1970,1,1)+(-8/24)</f>
        <v>42747.362499999996</v>
      </c>
      <c r="U1184">
        <f>INT(T1184-S1184)</f>
        <v>18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>ROUND((E1185/D1185)*100,0)</f>
        <v>4</v>
      </c>
      <c r="P1185">
        <f>IF(L1185&gt;0,ROUND(E1185/L1185,0),0)</f>
        <v>33</v>
      </c>
      <c r="Q1185" t="s">
        <v>8336</v>
      </c>
      <c r="R1185" t="s">
        <v>8337</v>
      </c>
      <c r="S1185" s="8">
        <f>(((J1185/60)/60)/24)+DATE(1970,1,1)+(-8/24)</f>
        <v>42656.528043981474</v>
      </c>
      <c r="T1185" s="8">
        <f>(((I1185/60)/60)/24)+DATE(1970,1,1)+(-8/24)</f>
        <v>42675.832638888889</v>
      </c>
      <c r="U1185">
        <f>INT(T1185-S1185)</f>
        <v>19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>ROUND((E1186/D1186)*100,0)</f>
        <v>105</v>
      </c>
      <c r="P1186">
        <f>IF(L1186&gt;0,ROUND(E1186/L1186,0),0)</f>
        <v>62</v>
      </c>
      <c r="Q1186" t="s">
        <v>8338</v>
      </c>
      <c r="R1186" t="s">
        <v>8339</v>
      </c>
      <c r="S1186" s="8">
        <f>(((J1186/60)/60)/24)+DATE(1970,1,1)+(-8/24)</f>
        <v>42741.266331018516</v>
      </c>
      <c r="T1186" s="8">
        <f>(((I1186/60)/60)/24)+DATE(1970,1,1)+(-8/24)</f>
        <v>42772.266331018516</v>
      </c>
      <c r="U1186">
        <f>INT(T1186-S1186)</f>
        <v>31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>ROUND((E1187/D1187)*100,0)</f>
        <v>105</v>
      </c>
      <c r="P1187">
        <f>IF(L1187&gt;0,ROUND(E1187/L1187,0),0)</f>
        <v>119</v>
      </c>
      <c r="Q1187" t="s">
        <v>8338</v>
      </c>
      <c r="R1187" t="s">
        <v>8339</v>
      </c>
      <c r="S1187" s="8">
        <f>(((J1187/60)/60)/24)+DATE(1970,1,1)+(-8/24)</f>
        <v>42130.531817129631</v>
      </c>
      <c r="T1187" s="8">
        <f>(((I1187/60)/60)/24)+DATE(1970,1,1)+(-8/24)</f>
        <v>42162.833333333336</v>
      </c>
      <c r="U1187">
        <f>INT(T1187-S1187)</f>
        <v>32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>ROUND((E1188/D1188)*100,0)</f>
        <v>107</v>
      </c>
      <c r="P1188">
        <f>IF(L1188&gt;0,ROUND(E1188/L1188,0),0)</f>
        <v>65</v>
      </c>
      <c r="Q1188" t="s">
        <v>8338</v>
      </c>
      <c r="R1188" t="s">
        <v>8339</v>
      </c>
      <c r="S1188" s="8">
        <f>(((J1188/60)/60)/24)+DATE(1970,1,1)+(-8/24)</f>
        <v>42123.530034722215</v>
      </c>
      <c r="T1188" s="8">
        <f>(((I1188/60)/60)/24)+DATE(1970,1,1)+(-8/24)</f>
        <v>42156.612499999996</v>
      </c>
      <c r="U1188">
        <f>INT(T1188-S1188)</f>
        <v>33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>ROUND((E1189/D1189)*100,0)</f>
        <v>104</v>
      </c>
      <c r="P1189">
        <f>IF(L1189&gt;0,ROUND(E1189/L1189,0),0)</f>
        <v>130</v>
      </c>
      <c r="Q1189" t="s">
        <v>8338</v>
      </c>
      <c r="R1189" t="s">
        <v>8339</v>
      </c>
      <c r="S1189" s="8">
        <f>(((J1189/60)/60)/24)+DATE(1970,1,1)+(-8/24)</f>
        <v>42109.561608796292</v>
      </c>
      <c r="T1189" s="8">
        <f>(((I1189/60)/60)/24)+DATE(1970,1,1)+(-8/24)</f>
        <v>42141.416666666664</v>
      </c>
      <c r="U1189">
        <f>INT(T1189-S1189)</f>
        <v>31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>ROUND((E1190/D1190)*100,0)</f>
        <v>161</v>
      </c>
      <c r="P1190">
        <f>IF(L1190&gt;0,ROUND(E1190/L1190,0),0)</f>
        <v>38</v>
      </c>
      <c r="Q1190" t="s">
        <v>8338</v>
      </c>
      <c r="R1190" t="s">
        <v>8339</v>
      </c>
      <c r="S1190" s="8">
        <f>(((J1190/60)/60)/24)+DATE(1970,1,1)+(-8/24)</f>
        <v>42711.367361111108</v>
      </c>
      <c r="T1190" s="8">
        <f>(((I1190/60)/60)/24)+DATE(1970,1,1)+(-8/24)</f>
        <v>42732.367361111108</v>
      </c>
      <c r="U1190">
        <f>INT(T1190-S1190)</f>
        <v>21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>ROUND((E1191/D1191)*100,0)</f>
        <v>108</v>
      </c>
      <c r="P1191">
        <f>IF(L1191&gt;0,ROUND(E1191/L1191,0),0)</f>
        <v>113</v>
      </c>
      <c r="Q1191" t="s">
        <v>8338</v>
      </c>
      <c r="R1191" t="s">
        <v>8339</v>
      </c>
      <c r="S1191" s="8">
        <f>(((J1191/60)/60)/24)+DATE(1970,1,1)+(-8/24)</f>
        <v>42529.645775462959</v>
      </c>
      <c r="T1191" s="8">
        <f>(((I1191/60)/60)/24)+DATE(1970,1,1)+(-8/24)</f>
        <v>42550.645775462959</v>
      </c>
      <c r="U1191">
        <f>INT(T1191-S1191)</f>
        <v>21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>ROUND((E1192/D1192)*100,0)</f>
        <v>135</v>
      </c>
      <c r="P1192">
        <f>IF(L1192&gt;0,ROUND(E1192/L1192,0),0)</f>
        <v>52</v>
      </c>
      <c r="Q1192" t="s">
        <v>8338</v>
      </c>
      <c r="R1192" t="s">
        <v>8339</v>
      </c>
      <c r="S1192" s="8">
        <f>(((J1192/60)/60)/24)+DATE(1970,1,1)+(-8/24)</f>
        <v>41852.332465277774</v>
      </c>
      <c r="T1192" s="8">
        <f>(((I1192/60)/60)/24)+DATE(1970,1,1)+(-8/24)</f>
        <v>41882.332465277774</v>
      </c>
      <c r="U1192">
        <f>INT(T1192-S1192)</f>
        <v>30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>ROUND((E1193/D1193)*100,0)</f>
        <v>109</v>
      </c>
      <c r="P1193">
        <f>IF(L1193&gt;0,ROUND(E1193/L1193,0),0)</f>
        <v>89</v>
      </c>
      <c r="Q1193" t="s">
        <v>8338</v>
      </c>
      <c r="R1193" t="s">
        <v>8339</v>
      </c>
      <c r="S1193" s="8">
        <f>(((J1193/60)/60)/24)+DATE(1970,1,1)+(-8/24)</f>
        <v>42419.270370370366</v>
      </c>
      <c r="T1193" s="8">
        <f>(((I1193/60)/60)/24)+DATE(1970,1,1)+(-8/24)</f>
        <v>42449.228703703695</v>
      </c>
      <c r="U1193">
        <f>INT(T1193-S1193)</f>
        <v>29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>ROUND((E1194/D1194)*100,0)</f>
        <v>290</v>
      </c>
      <c r="P1194">
        <f>IF(L1194&gt;0,ROUND(E1194/L1194,0),0)</f>
        <v>19</v>
      </c>
      <c r="Q1194" t="s">
        <v>8338</v>
      </c>
      <c r="R1194" t="s">
        <v>8339</v>
      </c>
      <c r="S1194" s="8">
        <f>(((J1194/60)/60)/24)+DATE(1970,1,1)+(-8/24)</f>
        <v>42747.173356481479</v>
      </c>
      <c r="T1194" s="8">
        <f>(((I1194/60)/60)/24)+DATE(1970,1,1)+(-8/24)</f>
        <v>42777.173356481479</v>
      </c>
      <c r="U1194">
        <f>INT(T1194-S1194)</f>
        <v>30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>ROUND((E1195/D1195)*100,0)</f>
        <v>104</v>
      </c>
      <c r="P1195">
        <f>IF(L1195&gt;0,ROUND(E1195/L1195,0),0)</f>
        <v>80</v>
      </c>
      <c r="Q1195" t="s">
        <v>8338</v>
      </c>
      <c r="R1195" t="s">
        <v>8339</v>
      </c>
      <c r="S1195" s="8">
        <f>(((J1195/60)/60)/24)+DATE(1970,1,1)+(-8/24)</f>
        <v>42409.442743055559</v>
      </c>
      <c r="T1195" s="8">
        <f>(((I1195/60)/60)/24)+DATE(1970,1,1)+(-8/24)</f>
        <v>42469.401076388887</v>
      </c>
      <c r="U1195">
        <f>INT(T1195-S1195)</f>
        <v>59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>ROUND((E1196/D1196)*100,0)</f>
        <v>322</v>
      </c>
      <c r="P1196">
        <f>IF(L1196&gt;0,ROUND(E1196/L1196,0),0)</f>
        <v>56</v>
      </c>
      <c r="Q1196" t="s">
        <v>8338</v>
      </c>
      <c r="R1196" t="s">
        <v>8339</v>
      </c>
      <c r="S1196" s="8">
        <f>(((J1196/60)/60)/24)+DATE(1970,1,1)+(-8/24)</f>
        <v>42072.15484953703</v>
      </c>
      <c r="T1196" s="8">
        <f>(((I1196/60)/60)/24)+DATE(1970,1,1)+(-8/24)</f>
        <v>42102.15484953703</v>
      </c>
      <c r="U1196">
        <f>INT(T1196-S1196)</f>
        <v>30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>ROUND((E1197/D1197)*100,0)</f>
        <v>135</v>
      </c>
      <c r="P1197">
        <f>IF(L1197&gt;0,ROUND(E1197/L1197,0),0)</f>
        <v>79</v>
      </c>
      <c r="Q1197" t="s">
        <v>8338</v>
      </c>
      <c r="R1197" t="s">
        <v>8339</v>
      </c>
      <c r="S1197" s="8">
        <f>(((J1197/60)/60)/24)+DATE(1970,1,1)+(-8/24)</f>
        <v>42298.014502314814</v>
      </c>
      <c r="T1197" s="8">
        <f>(((I1197/60)/60)/24)+DATE(1970,1,1)+(-8/24)</f>
        <v>42358.041666666664</v>
      </c>
      <c r="U1197">
        <f>INT(T1197-S1197)</f>
        <v>60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>ROUND((E1198/D1198)*100,0)</f>
        <v>270</v>
      </c>
      <c r="P1198">
        <f>IF(L1198&gt;0,ROUND(E1198/L1198,0),0)</f>
        <v>76</v>
      </c>
      <c r="Q1198" t="s">
        <v>8338</v>
      </c>
      <c r="R1198" t="s">
        <v>8339</v>
      </c>
      <c r="S1198" s="8">
        <f>(((J1198/60)/60)/24)+DATE(1970,1,1)+(-8/24)</f>
        <v>42326.485405092586</v>
      </c>
      <c r="T1198" s="8">
        <f>(((I1198/60)/60)/24)+DATE(1970,1,1)+(-8/24)</f>
        <v>42356.485405092586</v>
      </c>
      <c r="U1198">
        <f>INT(T1198-S1198)</f>
        <v>30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>ROUND((E1199/D1199)*100,0)</f>
        <v>253</v>
      </c>
      <c r="P1199">
        <f>IF(L1199&gt;0,ROUND(E1199/L1199,0),0)</f>
        <v>121</v>
      </c>
      <c r="Q1199" t="s">
        <v>8338</v>
      </c>
      <c r="R1199" t="s">
        <v>8339</v>
      </c>
      <c r="S1199" s="8">
        <f>(((J1199/60)/60)/24)+DATE(1970,1,1)+(-8/24)</f>
        <v>42503.331412037034</v>
      </c>
      <c r="T1199" s="8">
        <f>(((I1199/60)/60)/24)+DATE(1970,1,1)+(-8/24)</f>
        <v>42533.915972222218</v>
      </c>
      <c r="U1199">
        <f>INT(T1199-S1199)</f>
        <v>30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>ROUND((E1200/D1200)*100,0)</f>
        <v>261</v>
      </c>
      <c r="P1200">
        <f>IF(L1200&gt;0,ROUND(E1200/L1200,0),0)</f>
        <v>55</v>
      </c>
      <c r="Q1200" t="s">
        <v>8338</v>
      </c>
      <c r="R1200" t="s">
        <v>8339</v>
      </c>
      <c r="S1200" s="8">
        <f>(((J1200/60)/60)/24)+DATE(1970,1,1)+(-8/24)</f>
        <v>42333.285717592589</v>
      </c>
      <c r="T1200" s="8">
        <f>(((I1200/60)/60)/24)+DATE(1970,1,1)+(-8/24)</f>
        <v>42368.791666666664</v>
      </c>
      <c r="U1200">
        <f>INT(T1200-S1200)</f>
        <v>35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>ROUND((E1201/D1201)*100,0)</f>
        <v>101</v>
      </c>
      <c r="P1201">
        <f>IF(L1201&gt;0,ROUND(E1201/L1201,0),0)</f>
        <v>299</v>
      </c>
      <c r="Q1201" t="s">
        <v>8338</v>
      </c>
      <c r="R1201" t="s">
        <v>8339</v>
      </c>
      <c r="S1201" s="8">
        <f>(((J1201/60)/60)/24)+DATE(1970,1,1)+(-8/24)</f>
        <v>42161.437499999993</v>
      </c>
      <c r="T1201" s="8">
        <f>(((I1201/60)/60)/24)+DATE(1970,1,1)+(-8/24)</f>
        <v>42193.437499999993</v>
      </c>
      <c r="U1201">
        <f>INT(T1201-S1201)</f>
        <v>32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>ROUND((E1202/D1202)*100,0)</f>
        <v>126</v>
      </c>
      <c r="P1202">
        <f>IF(L1202&gt;0,ROUND(E1202/L1202,0),0)</f>
        <v>59</v>
      </c>
      <c r="Q1202" t="s">
        <v>8338</v>
      </c>
      <c r="R1202" t="s">
        <v>8339</v>
      </c>
      <c r="S1202" s="8">
        <f>(((J1202/60)/60)/24)+DATE(1970,1,1)+(-8/24)</f>
        <v>42089.144166666665</v>
      </c>
      <c r="T1202" s="8">
        <f>(((I1202/60)/60)/24)+DATE(1970,1,1)+(-8/24)</f>
        <v>42110.144166666665</v>
      </c>
      <c r="U1202">
        <f>INT(T1202-S1202)</f>
        <v>21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>ROUND((E1203/D1203)*100,0)</f>
        <v>102</v>
      </c>
      <c r="P1203">
        <f>IF(L1203&gt;0,ROUND(E1203/L1203,0),0)</f>
        <v>55</v>
      </c>
      <c r="Q1203" t="s">
        <v>8338</v>
      </c>
      <c r="R1203" t="s">
        <v>8339</v>
      </c>
      <c r="S1203" s="8">
        <f>(((J1203/60)/60)/24)+DATE(1970,1,1)+(-8/24)</f>
        <v>42536.273680555554</v>
      </c>
      <c r="T1203" s="8">
        <f>(((I1203/60)/60)/24)+DATE(1970,1,1)+(-8/24)</f>
        <v>42566.273680555554</v>
      </c>
      <c r="U1203">
        <f>INT(T1203-S1203)</f>
        <v>30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>ROUND((E1204/D1204)*100,0)</f>
        <v>199</v>
      </c>
      <c r="P1204">
        <f>IF(L1204&gt;0,ROUND(E1204/L1204,0),0)</f>
        <v>184</v>
      </c>
      <c r="Q1204" t="s">
        <v>8338</v>
      </c>
      <c r="R1204" t="s">
        <v>8339</v>
      </c>
      <c r="S1204" s="8">
        <f>(((J1204/60)/60)/24)+DATE(1970,1,1)+(-8/24)</f>
        <v>42151.955486111103</v>
      </c>
      <c r="T1204" s="8">
        <f>(((I1204/60)/60)/24)+DATE(1970,1,1)+(-8/24)</f>
        <v>42181.955486111103</v>
      </c>
      <c r="U1204">
        <f>INT(T1204-S1204)</f>
        <v>30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>ROUND((E1205/D1205)*100,0)</f>
        <v>102</v>
      </c>
      <c r="P1205">
        <f>IF(L1205&gt;0,ROUND(E1205/L1205,0),0)</f>
        <v>165</v>
      </c>
      <c r="Q1205" t="s">
        <v>8338</v>
      </c>
      <c r="R1205" t="s">
        <v>8339</v>
      </c>
      <c r="S1205" s="8">
        <f>(((J1205/60)/60)/24)+DATE(1970,1,1)+(-8/24)</f>
        <v>42125.2815625</v>
      </c>
      <c r="T1205" s="8">
        <f>(((I1205/60)/60)/24)+DATE(1970,1,1)+(-8/24)</f>
        <v>42155.2815625</v>
      </c>
      <c r="U1205">
        <f>INT(T1205-S1205)</f>
        <v>30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>ROUND((E1206/D1206)*100,0)</f>
        <v>103</v>
      </c>
      <c r="P1206">
        <f>IF(L1206&gt;0,ROUND(E1206/L1206,0),0)</f>
        <v>235</v>
      </c>
      <c r="Q1206" t="s">
        <v>8338</v>
      </c>
      <c r="R1206" t="s">
        <v>8339</v>
      </c>
      <c r="S1206" s="8">
        <f>(((J1206/60)/60)/24)+DATE(1970,1,1)+(-8/24)</f>
        <v>42297.414733796293</v>
      </c>
      <c r="T1206" s="8">
        <f>(((I1206/60)/60)/24)+DATE(1970,1,1)+(-8/24)</f>
        <v>42341.874999999993</v>
      </c>
      <c r="U1206">
        <f>INT(T1206-S1206)</f>
        <v>44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>ROUND((E1207/D1207)*100,0)</f>
        <v>101</v>
      </c>
      <c r="P1207">
        <f>IF(L1207&gt;0,ROUND(E1207/L1207,0),0)</f>
        <v>211</v>
      </c>
      <c r="Q1207" t="s">
        <v>8338</v>
      </c>
      <c r="R1207" t="s">
        <v>8339</v>
      </c>
      <c r="S1207" s="8">
        <f>(((J1207/60)/60)/24)+DATE(1970,1,1)+(-8/24)</f>
        <v>42138.173043981478</v>
      </c>
      <c r="T1207" s="8">
        <f>(((I1207/60)/60)/24)+DATE(1970,1,1)+(-8/24)</f>
        <v>42168.173043981478</v>
      </c>
      <c r="U1207">
        <f>INT(T1207-S1207)</f>
        <v>30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>ROUND((E1208/D1208)*100,0)</f>
        <v>115</v>
      </c>
      <c r="P1208">
        <f>IF(L1208&gt;0,ROUND(E1208/L1208,0),0)</f>
        <v>32</v>
      </c>
      <c r="Q1208" t="s">
        <v>8338</v>
      </c>
      <c r="R1208" t="s">
        <v>8339</v>
      </c>
      <c r="S1208" s="8">
        <f>(((J1208/60)/60)/24)+DATE(1970,1,1)+(-8/24)</f>
        <v>42772.442743055559</v>
      </c>
      <c r="T1208" s="8">
        <f>(((I1208/60)/60)/24)+DATE(1970,1,1)+(-8/24)</f>
        <v>42805.228472222218</v>
      </c>
      <c r="U1208">
        <f>INT(T1208-S1208)</f>
        <v>32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>ROUND((E1209/D1209)*100,0)</f>
        <v>104</v>
      </c>
      <c r="P1209">
        <f>IF(L1209&gt;0,ROUND(E1209/L1209,0),0)</f>
        <v>123</v>
      </c>
      <c r="Q1209" t="s">
        <v>8338</v>
      </c>
      <c r="R1209" t="s">
        <v>8339</v>
      </c>
      <c r="S1209" s="8">
        <f>(((J1209/60)/60)/24)+DATE(1970,1,1)+(-8/24)</f>
        <v>42430.096909722219</v>
      </c>
      <c r="T1209" s="8">
        <f>(((I1209/60)/60)/24)+DATE(1970,1,1)+(-8/24)</f>
        <v>42460.083333333336</v>
      </c>
      <c r="U1209">
        <f>INT(T1209-S1209)</f>
        <v>29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>ROUND((E1210/D1210)*100,0)</f>
        <v>155</v>
      </c>
      <c r="P1210">
        <f>IF(L1210&gt;0,ROUND(E1210/L1210,0),0)</f>
        <v>207</v>
      </c>
      <c r="Q1210" t="s">
        <v>8338</v>
      </c>
      <c r="R1210" t="s">
        <v>8339</v>
      </c>
      <c r="S1210" s="8">
        <f>(((J1210/60)/60)/24)+DATE(1970,1,1)+(-8/24)</f>
        <v>42423.375740740739</v>
      </c>
      <c r="T1210" s="8">
        <f>(((I1210/60)/60)/24)+DATE(1970,1,1)+(-8/24)</f>
        <v>42453.334074074075</v>
      </c>
      <c r="U1210">
        <f>INT(T1210-S1210)</f>
        <v>29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>ROUND((E1211/D1211)*100,0)</f>
        <v>106</v>
      </c>
      <c r="P1211">
        <f>IF(L1211&gt;0,ROUND(E1211/L1211,0),0)</f>
        <v>138</v>
      </c>
      <c r="Q1211" t="s">
        <v>8338</v>
      </c>
      <c r="R1211" t="s">
        <v>8339</v>
      </c>
      <c r="S1211" s="8">
        <f>(((J1211/60)/60)/24)+DATE(1970,1,1)+(-8/24)</f>
        <v>42761.512789351851</v>
      </c>
      <c r="T1211" s="8">
        <f>(((I1211/60)/60)/24)+DATE(1970,1,1)+(-8/24)</f>
        <v>42791.512789351851</v>
      </c>
      <c r="U1211">
        <f>INT(T1211-S1211)</f>
        <v>30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>ROUND((E1212/D1212)*100,0)</f>
        <v>254</v>
      </c>
      <c r="P1212">
        <f>IF(L1212&gt;0,ROUND(E1212/L1212,0),0)</f>
        <v>494</v>
      </c>
      <c r="Q1212" t="s">
        <v>8338</v>
      </c>
      <c r="R1212" t="s">
        <v>8339</v>
      </c>
      <c r="S1212" s="8">
        <f>(((J1212/60)/60)/24)+DATE(1970,1,1)+(-8/24)</f>
        <v>42132.608472222222</v>
      </c>
      <c r="T1212" s="8">
        <f>(((I1212/60)/60)/24)+DATE(1970,1,1)+(-8/24)</f>
        <v>42155.541666666664</v>
      </c>
      <c r="U1212">
        <f>INT(T1212-S1212)</f>
        <v>22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>ROUND((E1213/D1213)*100,0)</f>
        <v>101</v>
      </c>
      <c r="P1213">
        <f>IF(L1213&gt;0,ROUND(E1213/L1213,0),0)</f>
        <v>169</v>
      </c>
      <c r="Q1213" t="s">
        <v>8338</v>
      </c>
      <c r="R1213" t="s">
        <v>8339</v>
      </c>
      <c r="S1213" s="8">
        <f>(((J1213/60)/60)/24)+DATE(1970,1,1)+(-8/24)</f>
        <v>42515.533113425925</v>
      </c>
      <c r="T1213" s="8">
        <f>(((I1213/60)/60)/24)+DATE(1970,1,1)+(-8/24)</f>
        <v>42530.533113425925</v>
      </c>
      <c r="U1213">
        <f>INT(T1213-S1213)</f>
        <v>15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>ROUND((E1214/D1214)*100,0)</f>
        <v>129</v>
      </c>
      <c r="P1214">
        <f>IF(L1214&gt;0,ROUND(E1214/L1214,0),0)</f>
        <v>39</v>
      </c>
      <c r="Q1214" t="s">
        <v>8338</v>
      </c>
      <c r="R1214" t="s">
        <v>8339</v>
      </c>
      <c r="S1214" s="8">
        <f>(((J1214/60)/60)/24)+DATE(1970,1,1)+(-8/24)</f>
        <v>42318.616840277777</v>
      </c>
      <c r="T1214" s="8">
        <f>(((I1214/60)/60)/24)+DATE(1970,1,1)+(-8/24)</f>
        <v>42334.708333333336</v>
      </c>
      <c r="U1214">
        <f>INT(T1214-S1214)</f>
        <v>16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>ROUND((E1215/D1215)*100,0)</f>
        <v>102</v>
      </c>
      <c r="P1215">
        <f>IF(L1215&gt;0,ROUND(E1215/L1215,0),0)</f>
        <v>62</v>
      </c>
      <c r="Q1215" t="s">
        <v>8338</v>
      </c>
      <c r="R1215" t="s">
        <v>8339</v>
      </c>
      <c r="S1215" s="8">
        <f>(((J1215/60)/60)/24)+DATE(1970,1,1)+(-8/24)</f>
        <v>42731.422453703701</v>
      </c>
      <c r="T1215" s="8">
        <f>(((I1215/60)/60)/24)+DATE(1970,1,1)+(-8/24)</f>
        <v>42766.422453703701</v>
      </c>
      <c r="U1215">
        <f>INT(T1215-S1215)</f>
        <v>35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>ROUND((E1216/D1216)*100,0)</f>
        <v>132</v>
      </c>
      <c r="P1216">
        <f>IF(L1216&gt;0,ROUND(E1216/L1216,0),0)</f>
        <v>105</v>
      </c>
      <c r="Q1216" t="s">
        <v>8338</v>
      </c>
      <c r="R1216" t="s">
        <v>8339</v>
      </c>
      <c r="S1216" s="8">
        <f>(((J1216/60)/60)/24)+DATE(1970,1,1)+(-8/24)</f>
        <v>42104.507002314807</v>
      </c>
      <c r="T1216" s="8">
        <f>(((I1216/60)/60)/24)+DATE(1970,1,1)+(-8/24)</f>
        <v>42164.507002314807</v>
      </c>
      <c r="U1216">
        <f>INT(T1216-S1216)</f>
        <v>60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>ROUND((E1217/D1217)*100,0)</f>
        <v>786</v>
      </c>
      <c r="P1217">
        <f>IF(L1217&gt;0,ROUND(E1217/L1217,0),0)</f>
        <v>72</v>
      </c>
      <c r="Q1217" t="s">
        <v>8338</v>
      </c>
      <c r="R1217" t="s">
        <v>8339</v>
      </c>
      <c r="S1217" s="8">
        <f>(((J1217/60)/60)/24)+DATE(1970,1,1)+(-8/24)</f>
        <v>41759.589768518512</v>
      </c>
      <c r="T1217" s="8">
        <f>(((I1217/60)/60)/24)+DATE(1970,1,1)+(-8/24)</f>
        <v>41789.589768518512</v>
      </c>
      <c r="U1217">
        <f>INT(T1217-S1217)</f>
        <v>30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>ROUND((E1218/D1218)*100,0)</f>
        <v>146</v>
      </c>
      <c r="P1218">
        <f>IF(L1218&gt;0,ROUND(E1218/L1218,0),0)</f>
        <v>92</v>
      </c>
      <c r="Q1218" t="s">
        <v>8338</v>
      </c>
      <c r="R1218" t="s">
        <v>8339</v>
      </c>
      <c r="S1218" s="8">
        <f>(((J1218/60)/60)/24)+DATE(1970,1,1)+(-8/24)</f>
        <v>42247.283067129632</v>
      </c>
      <c r="T1218" s="8">
        <f>(((I1218/60)/60)/24)+DATE(1970,1,1)+(-8/24)</f>
        <v>42279.627083333333</v>
      </c>
      <c r="U1218">
        <f>INT(T1218-S1218)</f>
        <v>32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>ROUND((E1219/D1219)*100,0)</f>
        <v>103</v>
      </c>
      <c r="P1219">
        <f>IF(L1219&gt;0,ROUND(E1219/L1219,0),0)</f>
        <v>149</v>
      </c>
      <c r="Q1219" t="s">
        <v>8338</v>
      </c>
      <c r="R1219" t="s">
        <v>8339</v>
      </c>
      <c r="S1219" s="8">
        <f>(((J1219/60)/60)/24)+DATE(1970,1,1)+(-8/24)</f>
        <v>42535.4761574074</v>
      </c>
      <c r="T1219" s="8">
        <f>(((I1219/60)/60)/24)+DATE(1970,1,1)+(-8/24)</f>
        <v>42565.4761574074</v>
      </c>
      <c r="U1219">
        <f>INT(T1219-S1219)</f>
        <v>30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>ROUND((E1220/D1220)*100,0)</f>
        <v>172</v>
      </c>
      <c r="P1220">
        <f>IF(L1220&gt;0,ROUND(E1220/L1220,0),0)</f>
        <v>174</v>
      </c>
      <c r="Q1220" t="s">
        <v>8338</v>
      </c>
      <c r="R1220" t="s">
        <v>8339</v>
      </c>
      <c r="S1220" s="8">
        <f>(((J1220/60)/60)/24)+DATE(1970,1,1)+(-8/24)</f>
        <v>42278.328703703701</v>
      </c>
      <c r="T1220" s="8">
        <f>(((I1220/60)/60)/24)+DATE(1970,1,1)+(-8/24)</f>
        <v>42308.791666666664</v>
      </c>
      <c r="U1220">
        <f>INT(T1220-S1220)</f>
        <v>30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>ROUND((E1221/D1221)*100,0)</f>
        <v>159</v>
      </c>
      <c r="P1221">
        <f>IF(L1221&gt;0,ROUND(E1221/L1221,0),0)</f>
        <v>103</v>
      </c>
      <c r="Q1221" t="s">
        <v>8338</v>
      </c>
      <c r="R1221" t="s">
        <v>8339</v>
      </c>
      <c r="S1221" s="8">
        <f>(((J1221/60)/60)/24)+DATE(1970,1,1)+(-8/24)</f>
        <v>42633.128622685181</v>
      </c>
      <c r="T1221" s="8">
        <f>(((I1221/60)/60)/24)+DATE(1970,1,1)+(-8/24)</f>
        <v>42663.128622685181</v>
      </c>
      <c r="U1221">
        <f>INT(T1221-S1221)</f>
        <v>30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>ROUND((E1222/D1222)*100,0)</f>
        <v>104</v>
      </c>
      <c r="P1222">
        <f>IF(L1222&gt;0,ROUND(E1222/L1222,0),0)</f>
        <v>111</v>
      </c>
      <c r="Q1222" t="s">
        <v>8338</v>
      </c>
      <c r="R1222" t="s">
        <v>8339</v>
      </c>
      <c r="S1222" s="8">
        <f>(((J1222/60)/60)/24)+DATE(1970,1,1)+(-8/24)</f>
        <v>42211.295277777775</v>
      </c>
      <c r="T1222" s="8">
        <f>(((I1222/60)/60)/24)+DATE(1970,1,1)+(-8/24)</f>
        <v>42241.295277777775</v>
      </c>
      <c r="U1222">
        <f>INT(T1222-S1222)</f>
        <v>30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>ROUND((E1223/D1223)*100,0)</f>
        <v>111</v>
      </c>
      <c r="P1223">
        <f>IF(L1223&gt;0,ROUND(E1223/L1223,0),0)</f>
        <v>24</v>
      </c>
      <c r="Q1223" t="s">
        <v>8338</v>
      </c>
      <c r="R1223" t="s">
        <v>8339</v>
      </c>
      <c r="S1223" s="8">
        <f>(((J1223/60)/60)/24)+DATE(1970,1,1)+(-8/24)</f>
        <v>42680.142222222225</v>
      </c>
      <c r="T1223" s="8">
        <f>(((I1223/60)/60)/24)+DATE(1970,1,1)+(-8/24)</f>
        <v>42707.666666666664</v>
      </c>
      <c r="U1223">
        <f>INT(T1223-S1223)</f>
        <v>27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>ROUND((E1224/D1224)*100,0)</f>
        <v>280</v>
      </c>
      <c r="P1224">
        <f>IF(L1224&gt;0,ROUND(E1224/L1224,0),0)</f>
        <v>81</v>
      </c>
      <c r="Q1224" t="s">
        <v>8338</v>
      </c>
      <c r="R1224" t="s">
        <v>8339</v>
      </c>
      <c r="S1224" s="8">
        <f>(((J1224/60)/60)/24)+DATE(1970,1,1)+(-8/24)</f>
        <v>42430.387118055551</v>
      </c>
      <c r="T1224" s="8">
        <f>(((I1224/60)/60)/24)+DATE(1970,1,1)+(-8/24)</f>
        <v>42460.833333333336</v>
      </c>
      <c r="U1224">
        <f>INT(T1224-S1224)</f>
        <v>30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>ROUND((E1225/D1225)*100,0)</f>
        <v>112</v>
      </c>
      <c r="P1225">
        <f>IF(L1225&gt;0,ROUND(E1225/L1225,0),0)</f>
        <v>116</v>
      </c>
      <c r="Q1225" t="s">
        <v>8338</v>
      </c>
      <c r="R1225" t="s">
        <v>8339</v>
      </c>
      <c r="S1225" s="8">
        <f>(((J1225/60)/60)/24)+DATE(1970,1,1)+(-8/24)</f>
        <v>42653.843854166662</v>
      </c>
      <c r="T1225" s="8">
        <f>(((I1225/60)/60)/24)+DATE(1970,1,1)+(-8/24)</f>
        <v>42683.885520833333</v>
      </c>
      <c r="U1225">
        <f>INT(T1225-S1225)</f>
        <v>30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>ROUND((E1226/D1226)*100,0)</f>
        <v>7</v>
      </c>
      <c r="P1226">
        <f>IF(L1226&gt;0,ROUND(E1226/L1226,0),0)</f>
        <v>59</v>
      </c>
      <c r="Q1226" t="s">
        <v>8325</v>
      </c>
      <c r="R1226" t="s">
        <v>8340</v>
      </c>
      <c r="S1226" s="8">
        <f>(((J1226/60)/60)/24)+DATE(1970,1,1)+(-8/24)</f>
        <v>41736.216458333329</v>
      </c>
      <c r="T1226" s="8">
        <f>(((I1226/60)/60)/24)+DATE(1970,1,1)+(-8/24)</f>
        <v>41796.216458333329</v>
      </c>
      <c r="U1226">
        <f>INT(T1226-S1226)</f>
        <v>60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>ROUND((E1227/D1227)*100,0)</f>
        <v>4</v>
      </c>
      <c r="P1227">
        <f>IF(L1227&gt;0,ROUND(E1227/L1227,0),0)</f>
        <v>44</v>
      </c>
      <c r="Q1227" t="s">
        <v>8325</v>
      </c>
      <c r="R1227" t="s">
        <v>8340</v>
      </c>
      <c r="S1227" s="8">
        <f>(((J1227/60)/60)/24)+DATE(1970,1,1)+(-8/24)</f>
        <v>41509.572662037033</v>
      </c>
      <c r="T1227" s="8">
        <f>(((I1227/60)/60)/24)+DATE(1970,1,1)+(-8/24)</f>
        <v>41569.572662037033</v>
      </c>
      <c r="U1227">
        <f>INT(T1227-S1227)</f>
        <v>60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>ROUND((E1228/D1228)*100,0)</f>
        <v>4</v>
      </c>
      <c r="P1228">
        <f>IF(L1228&gt;0,ROUND(E1228/L1228,0),0)</f>
        <v>48</v>
      </c>
      <c r="Q1228" t="s">
        <v>8325</v>
      </c>
      <c r="R1228" t="s">
        <v>8340</v>
      </c>
      <c r="S1228" s="8">
        <f>(((J1228/60)/60)/24)+DATE(1970,1,1)+(-8/24)</f>
        <v>41715.541446759256</v>
      </c>
      <c r="T1228" s="8">
        <f>(((I1228/60)/60)/24)+DATE(1970,1,1)+(-8/24)</f>
        <v>41749.708333333328</v>
      </c>
      <c r="U1228">
        <f>INT(T1228-S1228)</f>
        <v>34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>ROUND((E1229/D1229)*100,0)</f>
        <v>0</v>
      </c>
      <c r="P1229">
        <f>IF(L1229&gt;0,ROUND(E1229/L1229,0),0)</f>
        <v>0</v>
      </c>
      <c r="Q1229" t="s">
        <v>8325</v>
      </c>
      <c r="R1229" t="s">
        <v>8340</v>
      </c>
      <c r="S1229" s="8">
        <f>(((J1229/60)/60)/24)+DATE(1970,1,1)+(-8/24)</f>
        <v>41827.585833333331</v>
      </c>
      <c r="T1229" s="8">
        <f>(((I1229/60)/60)/24)+DATE(1970,1,1)+(-8/24)</f>
        <v>41857.958333333328</v>
      </c>
      <c r="U1229">
        <f>INT(T1229-S1229)</f>
        <v>30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>ROUND((E1230/D1230)*100,0)</f>
        <v>29</v>
      </c>
      <c r="P1230">
        <f>IF(L1230&gt;0,ROUND(E1230/L1230,0),0)</f>
        <v>61</v>
      </c>
      <c r="Q1230" t="s">
        <v>8325</v>
      </c>
      <c r="R1230" t="s">
        <v>8340</v>
      </c>
      <c r="S1230" s="8">
        <f>(((J1230/60)/60)/24)+DATE(1970,1,1)+(-8/24)</f>
        <v>40754.395925925921</v>
      </c>
      <c r="T1230" s="8">
        <f>(((I1230/60)/60)/24)+DATE(1970,1,1)+(-8/24)</f>
        <v>40814.395925925921</v>
      </c>
      <c r="U1230">
        <f>INT(T1230-S1230)</f>
        <v>60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>ROUND((E1231/D1231)*100,0)</f>
        <v>1</v>
      </c>
      <c r="P1231">
        <f>IF(L1231&gt;0,ROUND(E1231/L1231,0),0)</f>
        <v>25</v>
      </c>
      <c r="Q1231" t="s">
        <v>8325</v>
      </c>
      <c r="R1231" t="s">
        <v>8340</v>
      </c>
      <c r="S1231" s="8">
        <f>(((J1231/60)/60)/24)+DATE(1970,1,1)+(-8/24)</f>
        <v>40985.126469907402</v>
      </c>
      <c r="T1231" s="8">
        <f>(((I1231/60)/60)/24)+DATE(1970,1,1)+(-8/24)</f>
        <v>41015.333333333328</v>
      </c>
      <c r="U1231">
        <f>INT(T1231-S1231)</f>
        <v>30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>ROUND((E1232/D1232)*100,0)</f>
        <v>0</v>
      </c>
      <c r="P1232">
        <f>IF(L1232&gt;0,ROUND(E1232/L1232,0),0)</f>
        <v>0</v>
      </c>
      <c r="Q1232" t="s">
        <v>8325</v>
      </c>
      <c r="R1232" t="s">
        <v>8340</v>
      </c>
      <c r="S1232" s="8">
        <f>(((J1232/60)/60)/24)+DATE(1970,1,1)+(-8/24)</f>
        <v>40568.639236111107</v>
      </c>
      <c r="T1232" s="8">
        <f>(((I1232/60)/60)/24)+DATE(1970,1,1)+(-8/24)</f>
        <v>40598.639236111107</v>
      </c>
      <c r="U1232">
        <f>INT(T1232-S1232)</f>
        <v>30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>ROUND((E1233/D1233)*100,0)</f>
        <v>0</v>
      </c>
      <c r="P1233">
        <f>IF(L1233&gt;0,ROUND(E1233/L1233,0),0)</f>
        <v>0</v>
      </c>
      <c r="Q1233" t="s">
        <v>8325</v>
      </c>
      <c r="R1233" t="s">
        <v>8340</v>
      </c>
      <c r="S1233" s="8">
        <f>(((J1233/60)/60)/24)+DATE(1970,1,1)+(-8/24)</f>
        <v>42193.608425925922</v>
      </c>
      <c r="T1233" s="8">
        <f>(((I1233/60)/60)/24)+DATE(1970,1,1)+(-8/24)</f>
        <v>42243.708333333336</v>
      </c>
      <c r="U1233">
        <f>INT(T1233-S1233)</f>
        <v>50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>ROUND((E1234/D1234)*100,0)</f>
        <v>1</v>
      </c>
      <c r="P1234">
        <f>IF(L1234&gt;0,ROUND(E1234/L1234,0),0)</f>
        <v>40</v>
      </c>
      <c r="Q1234" t="s">
        <v>8325</v>
      </c>
      <c r="R1234" t="s">
        <v>8340</v>
      </c>
      <c r="S1234" s="8">
        <f>(((J1234/60)/60)/24)+DATE(1970,1,1)+(-8/24)</f>
        <v>41506.514699074076</v>
      </c>
      <c r="T1234" s="8">
        <f>(((I1234/60)/60)/24)+DATE(1970,1,1)+(-8/24)</f>
        <v>41553.514699074076</v>
      </c>
      <c r="U1234">
        <f>INT(T1234-S1234)</f>
        <v>47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>ROUND((E1235/D1235)*100,0)</f>
        <v>12</v>
      </c>
      <c r="P1235">
        <f>IF(L1235&gt;0,ROUND(E1235/L1235,0),0)</f>
        <v>19</v>
      </c>
      <c r="Q1235" t="s">
        <v>8325</v>
      </c>
      <c r="R1235" t="s">
        <v>8340</v>
      </c>
      <c r="S1235" s="8">
        <f>(((J1235/60)/60)/24)+DATE(1970,1,1)+(-8/24)</f>
        <v>40939.615439814814</v>
      </c>
      <c r="T1235" s="8">
        <f>(((I1235/60)/60)/24)+DATE(1970,1,1)+(-8/24)</f>
        <v>40960.615439814814</v>
      </c>
      <c r="U1235">
        <f>INT(T1235-S1235)</f>
        <v>21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>ROUND((E1236/D1236)*100,0)</f>
        <v>0</v>
      </c>
      <c r="P1236">
        <f>IF(L1236&gt;0,ROUND(E1236/L1236,0),0)</f>
        <v>0</v>
      </c>
      <c r="Q1236" t="s">
        <v>8325</v>
      </c>
      <c r="R1236" t="s">
        <v>8340</v>
      </c>
      <c r="S1236" s="8">
        <f>(((J1236/60)/60)/24)+DATE(1970,1,1)+(-8/24)</f>
        <v>42007.455347222225</v>
      </c>
      <c r="T1236" s="8">
        <f>(((I1236/60)/60)/24)+DATE(1970,1,1)+(-8/24)</f>
        <v>42037.455347222225</v>
      </c>
      <c r="U1236">
        <f>INT(T1236-S1236)</f>
        <v>30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>ROUND((E1237/D1237)*100,0)</f>
        <v>3</v>
      </c>
      <c r="P1237">
        <f>IF(L1237&gt;0,ROUND(E1237/L1237,0),0)</f>
        <v>35</v>
      </c>
      <c r="Q1237" t="s">
        <v>8325</v>
      </c>
      <c r="R1237" t="s">
        <v>8340</v>
      </c>
      <c r="S1237" s="8">
        <f>(((J1237/60)/60)/24)+DATE(1970,1,1)+(-8/24)</f>
        <v>41582.802071759259</v>
      </c>
      <c r="T1237" s="8">
        <f>(((I1237/60)/60)/24)+DATE(1970,1,1)+(-8/24)</f>
        <v>41622.802071759259</v>
      </c>
      <c r="U1237">
        <f>INT(T1237-S1237)</f>
        <v>40</v>
      </c>
    </row>
    <row r="1238" spans="1:2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>ROUND((E1238/D1238)*100,0)</f>
        <v>0</v>
      </c>
      <c r="P1238">
        <f>IF(L1238&gt;0,ROUND(E1238/L1238,0),0)</f>
        <v>0</v>
      </c>
      <c r="Q1238" t="s">
        <v>8325</v>
      </c>
      <c r="R1238" t="s">
        <v>8340</v>
      </c>
      <c r="S1238" s="8">
        <f>(((J1238/60)/60)/24)+DATE(1970,1,1)+(-8/24)</f>
        <v>41110.34680555555</v>
      </c>
      <c r="T1238" s="8">
        <f>(((I1238/60)/60)/24)+DATE(1970,1,1)+(-8/24)</f>
        <v>41118.333333333328</v>
      </c>
      <c r="U1238">
        <f>INT(T1238-S1238)</f>
        <v>7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>ROUND((E1239/D1239)*100,0)</f>
        <v>0</v>
      </c>
      <c r="P1239">
        <f>IF(L1239&gt;0,ROUND(E1239/L1239,0),0)</f>
        <v>0</v>
      </c>
      <c r="Q1239" t="s">
        <v>8325</v>
      </c>
      <c r="R1239" t="s">
        <v>8340</v>
      </c>
      <c r="S1239" s="8">
        <f>(((J1239/60)/60)/24)+DATE(1970,1,1)+(-8/24)</f>
        <v>41124.949826388889</v>
      </c>
      <c r="T1239" s="8">
        <f>(((I1239/60)/60)/24)+DATE(1970,1,1)+(-8/24)</f>
        <v>41144.949826388889</v>
      </c>
      <c r="U1239">
        <f>INT(T1239-S1239)</f>
        <v>20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>ROUND((E1240/D1240)*100,0)</f>
        <v>18</v>
      </c>
      <c r="P1240">
        <f>IF(L1240&gt;0,ROUND(E1240/L1240,0),0)</f>
        <v>59</v>
      </c>
      <c r="Q1240" t="s">
        <v>8325</v>
      </c>
      <c r="R1240" t="s">
        <v>8340</v>
      </c>
      <c r="S1240" s="8">
        <f>(((J1240/60)/60)/24)+DATE(1970,1,1)+(-8/24)</f>
        <v>40731.277037037034</v>
      </c>
      <c r="T1240" s="8">
        <f>(((I1240/60)/60)/24)+DATE(1970,1,1)+(-8/24)</f>
        <v>40761.277037037034</v>
      </c>
      <c r="U1240">
        <f>INT(T1240-S1240)</f>
        <v>30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>ROUND((E1241/D1241)*100,0)</f>
        <v>0</v>
      </c>
      <c r="P1241">
        <f>IF(L1241&gt;0,ROUND(E1241/L1241,0),0)</f>
        <v>0</v>
      </c>
      <c r="Q1241" t="s">
        <v>8325</v>
      </c>
      <c r="R1241" t="s">
        <v>8340</v>
      </c>
      <c r="S1241" s="8">
        <f>(((J1241/60)/60)/24)+DATE(1970,1,1)+(-8/24)</f>
        <v>40883.629247685181</v>
      </c>
      <c r="T1241" s="8">
        <f>(((I1241/60)/60)/24)+DATE(1970,1,1)+(-8/24)</f>
        <v>40913.629247685181</v>
      </c>
      <c r="U1241">
        <f>INT(T1241-S1241)</f>
        <v>30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>ROUND((E1242/D1242)*100,0)</f>
        <v>3</v>
      </c>
      <c r="P1242">
        <f>IF(L1242&gt;0,ROUND(E1242/L1242,0),0)</f>
        <v>30</v>
      </c>
      <c r="Q1242" t="s">
        <v>8325</v>
      </c>
      <c r="R1242" t="s">
        <v>8340</v>
      </c>
      <c r="S1242" s="8">
        <f>(((J1242/60)/60)/24)+DATE(1970,1,1)+(-8/24)</f>
        <v>41408.706678240742</v>
      </c>
      <c r="T1242" s="8">
        <f>(((I1242/60)/60)/24)+DATE(1970,1,1)+(-8/24)</f>
        <v>41467.57708333333</v>
      </c>
      <c r="U1242">
        <f>INT(T1242-S1242)</f>
        <v>58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>ROUND((E1243/D1243)*100,0)</f>
        <v>51</v>
      </c>
      <c r="P1243">
        <f>IF(L1243&gt;0,ROUND(E1243/L1243,0),0)</f>
        <v>75</v>
      </c>
      <c r="Q1243" t="s">
        <v>8325</v>
      </c>
      <c r="R1243" t="s">
        <v>8340</v>
      </c>
      <c r="S1243" s="8">
        <f>(((J1243/60)/60)/24)+DATE(1970,1,1)+(-8/24)</f>
        <v>41923.504398148143</v>
      </c>
      <c r="T1243" s="8">
        <f>(((I1243/60)/60)/24)+DATE(1970,1,1)+(-8/24)</f>
        <v>41945.915972222218</v>
      </c>
      <c r="U1243">
        <f>INT(T1243-S1243)</f>
        <v>22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>ROUND((E1244/D1244)*100,0)</f>
        <v>1</v>
      </c>
      <c r="P1244">
        <f>IF(L1244&gt;0,ROUND(E1244/L1244,0),0)</f>
        <v>5</v>
      </c>
      <c r="Q1244" t="s">
        <v>8325</v>
      </c>
      <c r="R1244" t="s">
        <v>8340</v>
      </c>
      <c r="S1244" s="8">
        <f>(((J1244/60)/60)/24)+DATE(1970,1,1)+(-8/24)</f>
        <v>40781.832199074073</v>
      </c>
      <c r="T1244" s="8">
        <f>(((I1244/60)/60)/24)+DATE(1970,1,1)+(-8/24)</f>
        <v>40797.220833333333</v>
      </c>
      <c r="U1244">
        <f>INT(T1244-S1244)</f>
        <v>15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>ROUND((E1245/D1245)*100,0)</f>
        <v>14</v>
      </c>
      <c r="P1245">
        <f>IF(L1245&gt;0,ROUND(E1245/L1245,0),0)</f>
        <v>45</v>
      </c>
      <c r="Q1245" t="s">
        <v>8325</v>
      </c>
      <c r="R1245" t="s">
        <v>8340</v>
      </c>
      <c r="S1245" s="8">
        <f>(((J1245/60)/60)/24)+DATE(1970,1,1)+(-8/24)</f>
        <v>40671.545960648145</v>
      </c>
      <c r="T1245" s="8">
        <f>(((I1245/60)/60)/24)+DATE(1970,1,1)+(-8/24)</f>
        <v>40732.541666666664</v>
      </c>
      <c r="U1245">
        <f>INT(T1245-S1245)</f>
        <v>60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>ROUND((E1246/D1246)*100,0)</f>
        <v>104</v>
      </c>
      <c r="P1246">
        <f>IF(L1246&gt;0,ROUND(E1246/L1246,0),0)</f>
        <v>46</v>
      </c>
      <c r="Q1246" t="s">
        <v>8325</v>
      </c>
      <c r="R1246" t="s">
        <v>8326</v>
      </c>
      <c r="S1246" s="8">
        <f>(((J1246/60)/60)/24)+DATE(1970,1,1)+(-8/24)</f>
        <v>41355.492164351846</v>
      </c>
      <c r="T1246" s="8">
        <f>(((I1246/60)/60)/24)+DATE(1970,1,1)+(-8/24)</f>
        <v>41386.541666666664</v>
      </c>
      <c r="U1246">
        <f>INT(T1246-S1246)</f>
        <v>31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>ROUND((E1247/D1247)*100,0)</f>
        <v>120</v>
      </c>
      <c r="P1247">
        <f>IF(L1247&gt;0,ROUND(E1247/L1247,0),0)</f>
        <v>141</v>
      </c>
      <c r="Q1247" t="s">
        <v>8325</v>
      </c>
      <c r="R1247" t="s">
        <v>8326</v>
      </c>
      <c r="S1247" s="8">
        <f>(((J1247/60)/60)/24)+DATE(1970,1,1)+(-8/24)</f>
        <v>41774.266597222217</v>
      </c>
      <c r="T1247" s="8">
        <f>(((I1247/60)/60)/24)+DATE(1970,1,1)+(-8/24)</f>
        <v>41804.266597222217</v>
      </c>
      <c r="U1247">
        <f>INT(T1247-S1247)</f>
        <v>30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>ROUND((E1248/D1248)*100,0)</f>
        <v>117</v>
      </c>
      <c r="P1248">
        <f>IF(L1248&gt;0,ROUND(E1248/L1248,0),0)</f>
        <v>75</v>
      </c>
      <c r="Q1248" t="s">
        <v>8325</v>
      </c>
      <c r="R1248" t="s">
        <v>8326</v>
      </c>
      <c r="S1248" s="8">
        <f>(((J1248/60)/60)/24)+DATE(1970,1,1)+(-8/24)</f>
        <v>40837.710057870368</v>
      </c>
      <c r="T1248" s="8">
        <f>(((I1248/60)/60)/24)+DATE(1970,1,1)+(-8/24)</f>
        <v>40882.751724537033</v>
      </c>
      <c r="U1248">
        <f>INT(T1248-S1248)</f>
        <v>45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>ROUND((E1249/D1249)*100,0)</f>
        <v>122</v>
      </c>
      <c r="P1249">
        <f>IF(L1249&gt;0,ROUND(E1249/L1249,0),0)</f>
        <v>86</v>
      </c>
      <c r="Q1249" t="s">
        <v>8325</v>
      </c>
      <c r="R1249" t="s">
        <v>8326</v>
      </c>
      <c r="S1249" s="8">
        <f>(((J1249/60)/60)/24)+DATE(1970,1,1)+(-8/24)</f>
        <v>41369.958969907406</v>
      </c>
      <c r="T1249" s="8">
        <f>(((I1249/60)/60)/24)+DATE(1970,1,1)+(-8/24)</f>
        <v>41399.958969907406</v>
      </c>
      <c r="U1249">
        <f>INT(T1249-S1249)</f>
        <v>30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>ROUND((E1250/D1250)*100,0)</f>
        <v>152</v>
      </c>
      <c r="P1250">
        <f>IF(L1250&gt;0,ROUND(E1250/L1250,0),0)</f>
        <v>64</v>
      </c>
      <c r="Q1250" t="s">
        <v>8325</v>
      </c>
      <c r="R1250" t="s">
        <v>8326</v>
      </c>
      <c r="S1250" s="8">
        <f>(((J1250/60)/60)/24)+DATE(1970,1,1)+(-8/24)</f>
        <v>41767.323530092588</v>
      </c>
      <c r="T1250" s="8">
        <f>(((I1250/60)/60)/24)+DATE(1970,1,1)+(-8/24)</f>
        <v>41802.957638888889</v>
      </c>
      <c r="U1250">
        <f>INT(T1250-S1250)</f>
        <v>35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>ROUND((E1251/D1251)*100,0)</f>
        <v>104</v>
      </c>
      <c r="P1251">
        <f>IF(L1251&gt;0,ROUND(E1251/L1251,0),0)</f>
        <v>64</v>
      </c>
      <c r="Q1251" t="s">
        <v>8325</v>
      </c>
      <c r="R1251" t="s">
        <v>8326</v>
      </c>
      <c r="S1251" s="8">
        <f>(((J1251/60)/60)/24)+DATE(1970,1,1)+(-8/24)</f>
        <v>41067.407534722224</v>
      </c>
      <c r="T1251" s="8">
        <f>(((I1251/60)/60)/24)+DATE(1970,1,1)+(-8/24)</f>
        <v>41097.407534722224</v>
      </c>
      <c r="U1251">
        <f>INT(T1251-S1251)</f>
        <v>30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>ROUND((E1252/D1252)*100,0)</f>
        <v>200</v>
      </c>
      <c r="P1252">
        <f>IF(L1252&gt;0,ROUND(E1252/L1252,0),0)</f>
        <v>118</v>
      </c>
      <c r="Q1252" t="s">
        <v>8325</v>
      </c>
      <c r="R1252" t="s">
        <v>8326</v>
      </c>
      <c r="S1252" s="8">
        <f>(((J1252/60)/60)/24)+DATE(1970,1,1)+(-8/24)</f>
        <v>41843.309386574074</v>
      </c>
      <c r="T1252" s="8">
        <f>(((I1252/60)/60)/24)+DATE(1970,1,1)+(-8/24)</f>
        <v>41888.309386574074</v>
      </c>
      <c r="U1252">
        <f>INT(T1252-S1252)</f>
        <v>45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>ROUND((E1253/D1253)*100,0)</f>
        <v>102</v>
      </c>
      <c r="P1253">
        <f>IF(L1253&gt;0,ROUND(E1253/L1253,0),0)</f>
        <v>83</v>
      </c>
      <c r="Q1253" t="s">
        <v>8325</v>
      </c>
      <c r="R1253" t="s">
        <v>8326</v>
      </c>
      <c r="S1253" s="8">
        <f>(((J1253/60)/60)/24)+DATE(1970,1,1)+(-8/24)</f>
        <v>40751.481099537035</v>
      </c>
      <c r="T1253" s="8">
        <f>(((I1253/60)/60)/24)+DATE(1970,1,1)+(-8/24)</f>
        <v>40811.481099537035</v>
      </c>
      <c r="U1253">
        <f>INT(T1253-S1253)</f>
        <v>60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>ROUND((E1254/D1254)*100,0)</f>
        <v>138</v>
      </c>
      <c r="P1254">
        <f>IF(L1254&gt;0,ROUND(E1254/L1254,0),0)</f>
        <v>34</v>
      </c>
      <c r="Q1254" t="s">
        <v>8325</v>
      </c>
      <c r="R1254" t="s">
        <v>8326</v>
      </c>
      <c r="S1254" s="8">
        <f>(((J1254/60)/60)/24)+DATE(1970,1,1)+(-8/24)</f>
        <v>41543.654733796291</v>
      </c>
      <c r="T1254" s="8">
        <f>(((I1254/60)/60)/24)+DATE(1970,1,1)+(-8/24)</f>
        <v>41571.654733796291</v>
      </c>
      <c r="U1254">
        <f>INT(T1254-S1254)</f>
        <v>28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>ROUND((E1255/D1255)*100,0)</f>
        <v>303833</v>
      </c>
      <c r="P1255">
        <f>IF(L1255&gt;0,ROUND(E1255/L1255,0),0)</f>
        <v>43</v>
      </c>
      <c r="Q1255" t="s">
        <v>8325</v>
      </c>
      <c r="R1255" t="s">
        <v>8326</v>
      </c>
      <c r="S1255" s="8">
        <f>(((J1255/60)/60)/24)+DATE(1970,1,1)+(-8/24)</f>
        <v>41855.450312499997</v>
      </c>
      <c r="T1255" s="8">
        <f>(((I1255/60)/60)/24)+DATE(1970,1,1)+(-8/24)</f>
        <v>41885.450312499997</v>
      </c>
      <c r="U1255">
        <f>INT(T1255-S1255)</f>
        <v>30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>ROUND((E1256/D1256)*100,0)</f>
        <v>199</v>
      </c>
      <c r="P1256">
        <f>IF(L1256&gt;0,ROUND(E1256/L1256,0),0)</f>
        <v>94</v>
      </c>
      <c r="Q1256" t="s">
        <v>8325</v>
      </c>
      <c r="R1256" t="s">
        <v>8326</v>
      </c>
      <c r="S1256" s="8">
        <f>(((J1256/60)/60)/24)+DATE(1970,1,1)+(-8/24)</f>
        <v>40487.288032407407</v>
      </c>
      <c r="T1256" s="8">
        <f>(((I1256/60)/60)/24)+DATE(1970,1,1)+(-8/24)</f>
        <v>40543.874305555553</v>
      </c>
      <c r="U1256">
        <f>INT(T1256-S1256)</f>
        <v>56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>ROUND((E1257/D1257)*100,0)</f>
        <v>202</v>
      </c>
      <c r="P1257">
        <f>IF(L1257&gt;0,ROUND(E1257/L1257,0),0)</f>
        <v>56</v>
      </c>
      <c r="Q1257" t="s">
        <v>8325</v>
      </c>
      <c r="R1257" t="s">
        <v>8326</v>
      </c>
      <c r="S1257" s="8">
        <f>(((J1257/60)/60)/24)+DATE(1970,1,1)+(-8/24)</f>
        <v>41579.512175925927</v>
      </c>
      <c r="T1257" s="8">
        <f>(((I1257/60)/60)/24)+DATE(1970,1,1)+(-8/24)</f>
        <v>41609.553842592592</v>
      </c>
      <c r="U1257">
        <f>INT(T1257-S1257)</f>
        <v>30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>ROUND((E1258/D1258)*100,0)</f>
        <v>118</v>
      </c>
      <c r="P1258">
        <f>IF(L1258&gt;0,ROUND(E1258/L1258,0),0)</f>
        <v>98</v>
      </c>
      <c r="Q1258" t="s">
        <v>8325</v>
      </c>
      <c r="R1258" t="s">
        <v>8326</v>
      </c>
      <c r="S1258" s="8">
        <f>(((J1258/60)/60)/24)+DATE(1970,1,1)+(-8/24)</f>
        <v>40921.586006944446</v>
      </c>
      <c r="T1258" s="8">
        <f>(((I1258/60)/60)/24)+DATE(1970,1,1)+(-8/24)</f>
        <v>40951.586006944446</v>
      </c>
      <c r="U1258">
        <f>INT(T1258-S1258)</f>
        <v>30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>ROUND((E1259/D1259)*100,0)</f>
        <v>295</v>
      </c>
      <c r="P1259">
        <f>IF(L1259&gt;0,ROUND(E1259/L1259,0),0)</f>
        <v>92</v>
      </c>
      <c r="Q1259" t="s">
        <v>8325</v>
      </c>
      <c r="R1259" t="s">
        <v>8326</v>
      </c>
      <c r="S1259" s="8">
        <f>(((J1259/60)/60)/24)+DATE(1970,1,1)+(-8/24)</f>
        <v>40586.752199074072</v>
      </c>
      <c r="T1259" s="8">
        <f>(((I1259/60)/60)/24)+DATE(1970,1,1)+(-8/24)</f>
        <v>40635.710532407407</v>
      </c>
      <c r="U1259">
        <f>INT(T1259-S1259)</f>
        <v>48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>ROUND((E1260/D1260)*100,0)</f>
        <v>213</v>
      </c>
      <c r="P1260">
        <f>IF(L1260&gt;0,ROUND(E1260/L1260,0),0)</f>
        <v>38</v>
      </c>
      <c r="Q1260" t="s">
        <v>8325</v>
      </c>
      <c r="R1260" t="s">
        <v>8326</v>
      </c>
      <c r="S1260" s="8">
        <f>(((J1260/60)/60)/24)+DATE(1970,1,1)+(-8/24)</f>
        <v>41487.277916666666</v>
      </c>
      <c r="T1260" s="8">
        <f>(((I1260/60)/60)/24)+DATE(1970,1,1)+(-8/24)</f>
        <v>41517.277916666666</v>
      </c>
      <c r="U1260">
        <f>INT(T1260-S1260)</f>
        <v>30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>ROUND((E1261/D1261)*100,0)</f>
        <v>104</v>
      </c>
      <c r="P1261">
        <f>IF(L1261&gt;0,ROUND(E1261/L1261,0),0)</f>
        <v>27</v>
      </c>
      <c r="Q1261" t="s">
        <v>8325</v>
      </c>
      <c r="R1261" t="s">
        <v>8326</v>
      </c>
      <c r="S1261" s="8">
        <f>(((J1261/60)/60)/24)+DATE(1970,1,1)+(-8/24)</f>
        <v>41766.637314814812</v>
      </c>
      <c r="T1261" s="8">
        <f>(((I1261/60)/60)/24)+DATE(1970,1,1)+(-8/24)</f>
        <v>41798.832638888889</v>
      </c>
      <c r="U1261">
        <f>INT(T1261-S1261)</f>
        <v>32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>ROUND((E1262/D1262)*100,0)</f>
        <v>114</v>
      </c>
      <c r="P1262">
        <f>IF(L1262&gt;0,ROUND(E1262/L1262,0),0)</f>
        <v>51</v>
      </c>
      <c r="Q1262" t="s">
        <v>8325</v>
      </c>
      <c r="R1262" t="s">
        <v>8326</v>
      </c>
      <c r="S1262" s="8">
        <f>(((J1262/60)/60)/24)+DATE(1970,1,1)+(-8/24)</f>
        <v>41666.50949074074</v>
      </c>
      <c r="T1262" s="8">
        <f>(((I1262/60)/60)/24)+DATE(1970,1,1)+(-8/24)</f>
        <v>41696.50949074074</v>
      </c>
      <c r="U1262">
        <f>INT(T1262-S1262)</f>
        <v>30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>ROUND((E1263/D1263)*100,0)</f>
        <v>101</v>
      </c>
      <c r="P1263">
        <f>IF(L1263&gt;0,ROUND(E1263/L1263,0),0)</f>
        <v>39</v>
      </c>
      <c r="Q1263" t="s">
        <v>8325</v>
      </c>
      <c r="R1263" t="s">
        <v>8326</v>
      </c>
      <c r="S1263" s="8">
        <f>(((J1263/60)/60)/24)+DATE(1970,1,1)+(-8/24)</f>
        <v>41638.009571759256</v>
      </c>
      <c r="T1263" s="8">
        <f>(((I1263/60)/60)/24)+DATE(1970,1,1)+(-8/24)</f>
        <v>41668.009571759256</v>
      </c>
      <c r="U1263">
        <f>INT(T1263-S1263)</f>
        <v>30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>ROUND((E1264/D1264)*100,0)</f>
        <v>125</v>
      </c>
      <c r="P1264">
        <f>IF(L1264&gt;0,ROUND(E1264/L1264,0),0)</f>
        <v>78</v>
      </c>
      <c r="Q1264" t="s">
        <v>8325</v>
      </c>
      <c r="R1264" t="s">
        <v>8326</v>
      </c>
      <c r="S1264" s="8">
        <f>(((J1264/60)/60)/24)+DATE(1970,1,1)+(-8/24)</f>
        <v>41656.429305555554</v>
      </c>
      <c r="T1264" s="8">
        <f>(((I1264/60)/60)/24)+DATE(1970,1,1)+(-8/24)</f>
        <v>41686.429305555554</v>
      </c>
      <c r="U1264">
        <f>INT(T1264-S1264)</f>
        <v>30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>ROUND((E1265/D1265)*100,0)</f>
        <v>119</v>
      </c>
      <c r="P1265">
        <f>IF(L1265&gt;0,ROUND(E1265/L1265,0),0)</f>
        <v>44</v>
      </c>
      <c r="Q1265" t="s">
        <v>8325</v>
      </c>
      <c r="R1265" t="s">
        <v>8326</v>
      </c>
      <c r="S1265" s="8">
        <f>(((J1265/60)/60)/24)+DATE(1970,1,1)+(-8/24)</f>
        <v>41691.750810185185</v>
      </c>
      <c r="T1265" s="8">
        <f>(((I1265/60)/60)/24)+DATE(1970,1,1)+(-8/24)</f>
        <v>41726.708333333328</v>
      </c>
      <c r="U1265">
        <f>INT(T1265-S1265)</f>
        <v>34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>ROUND((E1266/D1266)*100,0)</f>
        <v>166</v>
      </c>
      <c r="P1266">
        <f>IF(L1266&gt;0,ROUND(E1266/L1266,0),0)</f>
        <v>32</v>
      </c>
      <c r="Q1266" t="s">
        <v>8325</v>
      </c>
      <c r="R1266" t="s">
        <v>8326</v>
      </c>
      <c r="S1266" s="8">
        <f>(((J1266/60)/60)/24)+DATE(1970,1,1)+(-8/24)</f>
        <v>41547.329664351848</v>
      </c>
      <c r="T1266" s="8">
        <f>(((I1266/60)/60)/24)+DATE(1970,1,1)+(-8/24)</f>
        <v>41576.329664351848</v>
      </c>
      <c r="U1266">
        <f>INT(T1266-S1266)</f>
        <v>29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>ROUND((E1267/D1267)*100,0)</f>
        <v>119</v>
      </c>
      <c r="P1267">
        <f>IF(L1267&gt;0,ROUND(E1267/L1267,0),0)</f>
        <v>63</v>
      </c>
      <c r="Q1267" t="s">
        <v>8325</v>
      </c>
      <c r="R1267" t="s">
        <v>8326</v>
      </c>
      <c r="S1267" s="8">
        <f>(((J1267/60)/60)/24)+DATE(1970,1,1)+(-8/24)</f>
        <v>40465.321932870364</v>
      </c>
      <c r="T1267" s="8">
        <f>(((I1267/60)/60)/24)+DATE(1970,1,1)+(-8/24)</f>
        <v>40512.321932870364</v>
      </c>
      <c r="U1267">
        <f>INT(T1267-S1267)</f>
        <v>47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>ROUND((E1268/D1268)*100,0)</f>
        <v>100</v>
      </c>
      <c r="P1268">
        <f>IF(L1268&gt;0,ROUND(E1268/L1268,0),0)</f>
        <v>191</v>
      </c>
      <c r="Q1268" t="s">
        <v>8325</v>
      </c>
      <c r="R1268" t="s">
        <v>8326</v>
      </c>
      <c r="S1268" s="8">
        <f>(((J1268/60)/60)/24)+DATE(1970,1,1)+(-8/24)</f>
        <v>41620.543344907404</v>
      </c>
      <c r="T1268" s="8">
        <f>(((I1268/60)/60)/24)+DATE(1970,1,1)+(-8/24)</f>
        <v>41650.543344907404</v>
      </c>
      <c r="U1268">
        <f>INT(T1268-S1268)</f>
        <v>30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>ROUND((E1269/D1269)*100,0)</f>
        <v>102</v>
      </c>
      <c r="P1269">
        <f>IF(L1269&gt;0,ROUND(E1269/L1269,0),0)</f>
        <v>141</v>
      </c>
      <c r="Q1269" t="s">
        <v>8325</v>
      </c>
      <c r="R1269" t="s">
        <v>8326</v>
      </c>
      <c r="S1269" s="8">
        <f>(((J1269/60)/60)/24)+DATE(1970,1,1)+(-8/24)</f>
        <v>41449.251828703702</v>
      </c>
      <c r="T1269" s="8">
        <f>(((I1269/60)/60)/24)+DATE(1970,1,1)+(-8/24)</f>
        <v>41479.251828703702</v>
      </c>
      <c r="U1269">
        <f>INT(T1269-S1269)</f>
        <v>30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>ROUND((E1270/D1270)*100,0)</f>
        <v>117</v>
      </c>
      <c r="P1270">
        <f>IF(L1270&gt;0,ROUND(E1270/L1270,0),0)</f>
        <v>77</v>
      </c>
      <c r="Q1270" t="s">
        <v>8325</v>
      </c>
      <c r="R1270" t="s">
        <v>8326</v>
      </c>
      <c r="S1270" s="8">
        <f>(((J1270/60)/60)/24)+DATE(1970,1,1)+(-8/24)</f>
        <v>41507.512118055551</v>
      </c>
      <c r="T1270" s="8">
        <f>(((I1270/60)/60)/24)+DATE(1970,1,1)+(-8/24)</f>
        <v>41537.512118055551</v>
      </c>
      <c r="U1270">
        <f>INT(T1270-S1270)</f>
        <v>30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>ROUND((E1271/D1271)*100,0)</f>
        <v>109</v>
      </c>
      <c r="P1271">
        <f>IF(L1271&gt;0,ROUND(E1271/L1271,0),0)</f>
        <v>99</v>
      </c>
      <c r="Q1271" t="s">
        <v>8325</v>
      </c>
      <c r="R1271" t="s">
        <v>8326</v>
      </c>
      <c r="S1271" s="8">
        <f>(((J1271/60)/60)/24)+DATE(1970,1,1)+(-8/24)</f>
        <v>42445.489722222213</v>
      </c>
      <c r="T1271" s="8">
        <f>(((I1271/60)/60)/24)+DATE(1970,1,1)+(-8/24)</f>
        <v>42475.666666666664</v>
      </c>
      <c r="U1271">
        <f>INT(T1271-S1271)</f>
        <v>30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>ROUND((E1272/D1272)*100,0)</f>
        <v>115</v>
      </c>
      <c r="P1272">
        <f>IF(L1272&gt;0,ROUND(E1272/L1272,0),0)</f>
        <v>68</v>
      </c>
      <c r="Q1272" t="s">
        <v>8325</v>
      </c>
      <c r="R1272" t="s">
        <v>8326</v>
      </c>
      <c r="S1272" s="8">
        <f>(((J1272/60)/60)/24)+DATE(1970,1,1)+(-8/24)</f>
        <v>40933.523634259262</v>
      </c>
      <c r="T1272" s="8">
        <f>(((I1272/60)/60)/24)+DATE(1970,1,1)+(-8/24)</f>
        <v>40993.48196759259</v>
      </c>
      <c r="U1272">
        <f>INT(T1272-S1272)</f>
        <v>59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>ROUND((E1273/D1273)*100,0)</f>
        <v>102</v>
      </c>
      <c r="P1273">
        <f>IF(L1273&gt;0,ROUND(E1273/L1273,0),0)</f>
        <v>246</v>
      </c>
      <c r="Q1273" t="s">
        <v>8325</v>
      </c>
      <c r="R1273" t="s">
        <v>8326</v>
      </c>
      <c r="S1273" s="8">
        <f>(((J1273/60)/60)/24)+DATE(1970,1,1)+(-8/24)</f>
        <v>41561.350219907406</v>
      </c>
      <c r="T1273" s="8">
        <f>(((I1273/60)/60)/24)+DATE(1970,1,1)+(-8/24)</f>
        <v>41591.391886574071</v>
      </c>
      <c r="U1273">
        <f>INT(T1273-S1273)</f>
        <v>30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>ROUND((E1274/D1274)*100,0)</f>
        <v>106</v>
      </c>
      <c r="P1274">
        <f>IF(L1274&gt;0,ROUND(E1274/L1274,0),0)</f>
        <v>189</v>
      </c>
      <c r="Q1274" t="s">
        <v>8325</v>
      </c>
      <c r="R1274" t="s">
        <v>8326</v>
      </c>
      <c r="S1274" s="8">
        <f>(((J1274/60)/60)/24)+DATE(1970,1,1)+(-8/24)</f>
        <v>40274.411793981482</v>
      </c>
      <c r="T1274" s="8">
        <f>(((I1274/60)/60)/24)+DATE(1970,1,1)+(-8/24)</f>
        <v>40343.833333333328</v>
      </c>
      <c r="U1274">
        <f>INT(T1274-S1274)</f>
        <v>69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>ROUND((E1275/D1275)*100,0)</f>
        <v>104</v>
      </c>
      <c r="P1275">
        <f>IF(L1275&gt;0,ROUND(E1275/L1275,0),0)</f>
        <v>77</v>
      </c>
      <c r="Q1275" t="s">
        <v>8325</v>
      </c>
      <c r="R1275" t="s">
        <v>8326</v>
      </c>
      <c r="S1275" s="8">
        <f>(((J1275/60)/60)/24)+DATE(1970,1,1)+(-8/24)</f>
        <v>41852.396886574068</v>
      </c>
      <c r="T1275" s="8">
        <f>(((I1275/60)/60)/24)+DATE(1970,1,1)+(-8/24)</f>
        <v>41882.396886574068</v>
      </c>
      <c r="U1275">
        <f>INT(T1275-S1275)</f>
        <v>30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>ROUND((E1276/D1276)*100,0)</f>
        <v>155</v>
      </c>
      <c r="P1276">
        <f>IF(L1276&gt;0,ROUND(E1276/L1276,0),0)</f>
        <v>83</v>
      </c>
      <c r="Q1276" t="s">
        <v>8325</v>
      </c>
      <c r="R1276" t="s">
        <v>8326</v>
      </c>
      <c r="S1276" s="8">
        <f>(((J1276/60)/60)/24)+DATE(1970,1,1)+(-8/24)</f>
        <v>41116.356770833328</v>
      </c>
      <c r="T1276" s="8">
        <f>(((I1276/60)/60)/24)+DATE(1970,1,1)+(-8/24)</f>
        <v>41151.356770833328</v>
      </c>
      <c r="U1276">
        <f>INT(T1276-S1276)</f>
        <v>35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>ROUND((E1277/D1277)*100,0)</f>
        <v>162</v>
      </c>
      <c r="P1277">
        <f>IF(L1277&gt;0,ROUND(E1277/L1277,0),0)</f>
        <v>63</v>
      </c>
      <c r="Q1277" t="s">
        <v>8325</v>
      </c>
      <c r="R1277" t="s">
        <v>8326</v>
      </c>
      <c r="S1277" s="8">
        <f>(((J1277/60)/60)/24)+DATE(1970,1,1)+(-8/24)</f>
        <v>41458.534571759257</v>
      </c>
      <c r="T1277" s="8">
        <f>(((I1277/60)/60)/24)+DATE(1970,1,1)+(-8/24)</f>
        <v>41493.534571759257</v>
      </c>
      <c r="U1277">
        <f>INT(T1277-S1277)</f>
        <v>35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>ROUND((E1278/D1278)*100,0)</f>
        <v>104</v>
      </c>
      <c r="P1278">
        <f>IF(L1278&gt;0,ROUND(E1278/L1278,0),0)</f>
        <v>46</v>
      </c>
      <c r="Q1278" t="s">
        <v>8325</v>
      </c>
      <c r="R1278" t="s">
        <v>8326</v>
      </c>
      <c r="S1278" s="8">
        <f>(((J1278/60)/60)/24)+DATE(1970,1,1)+(-8/24)</f>
        <v>40007.37091435185</v>
      </c>
      <c r="T1278" s="8">
        <f>(((I1278/60)/60)/24)+DATE(1970,1,1)+(-8/24)</f>
        <v>40056.833333333328</v>
      </c>
      <c r="U1278">
        <f>INT(T1278-S1278)</f>
        <v>49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>ROUND((E1279/D1279)*100,0)</f>
        <v>106</v>
      </c>
      <c r="P1279">
        <f>IF(L1279&gt;0,ROUND(E1279/L1279,0),0)</f>
        <v>39</v>
      </c>
      <c r="Q1279" t="s">
        <v>8325</v>
      </c>
      <c r="R1279" t="s">
        <v>8326</v>
      </c>
      <c r="S1279" s="8">
        <f>(((J1279/60)/60)/24)+DATE(1970,1,1)+(-8/24)</f>
        <v>41121.22855324074</v>
      </c>
      <c r="T1279" s="8">
        <f>(((I1279/60)/60)/24)+DATE(1970,1,1)+(-8/24)</f>
        <v>41156.22855324074</v>
      </c>
      <c r="U1279">
        <f>INT(T1279-S1279)</f>
        <v>35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>ROUND((E1280/D1280)*100,0)</f>
        <v>155</v>
      </c>
      <c r="P1280">
        <f>IF(L1280&gt;0,ROUND(E1280/L1280,0),0)</f>
        <v>53</v>
      </c>
      <c r="Q1280" t="s">
        <v>8325</v>
      </c>
      <c r="R1280" t="s">
        <v>8326</v>
      </c>
      <c r="S1280" s="8">
        <f>(((J1280/60)/60)/24)+DATE(1970,1,1)+(-8/24)</f>
        <v>41786.221828703703</v>
      </c>
      <c r="T1280" s="8">
        <f>(((I1280/60)/60)/24)+DATE(1970,1,1)+(-8/24)</f>
        <v>41814.75</v>
      </c>
      <c r="U1280">
        <f>INT(T1280-S1280)</f>
        <v>28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>ROUND((E1281/D1281)*100,0)</f>
        <v>111</v>
      </c>
      <c r="P1281">
        <f>IF(L1281&gt;0,ROUND(E1281/L1281,0),0)</f>
        <v>73</v>
      </c>
      <c r="Q1281" t="s">
        <v>8325</v>
      </c>
      <c r="R1281" t="s">
        <v>8326</v>
      </c>
      <c r="S1281" s="8">
        <f>(((J1281/60)/60)/24)+DATE(1970,1,1)+(-8/24)</f>
        <v>41681.765856481477</v>
      </c>
      <c r="T1281" s="8">
        <f>(((I1281/60)/60)/24)+DATE(1970,1,1)+(-8/24)</f>
        <v>41721.724189814813</v>
      </c>
      <c r="U1281">
        <f>INT(T1281-S1281)</f>
        <v>39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>ROUND((E1282/D1282)*100,0)</f>
        <v>111</v>
      </c>
      <c r="P1282">
        <f>IF(L1282&gt;0,ROUND(E1282/L1282,0),0)</f>
        <v>128</v>
      </c>
      <c r="Q1282" t="s">
        <v>8325</v>
      </c>
      <c r="R1282" t="s">
        <v>8326</v>
      </c>
      <c r="S1282" s="8">
        <f>(((J1282/60)/60)/24)+DATE(1970,1,1)+(-8/24)</f>
        <v>40513.42423611111</v>
      </c>
      <c r="T1282" s="8">
        <f>(((I1282/60)/60)/24)+DATE(1970,1,1)+(-8/24)</f>
        <v>40603.42423611111</v>
      </c>
      <c r="U1282">
        <f>INT(T1282-S1282)</f>
        <v>90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>ROUND((E1283/D1283)*100,0)</f>
        <v>111</v>
      </c>
      <c r="P1283">
        <f>IF(L1283&gt;0,ROUND(E1283/L1283,0),0)</f>
        <v>105</v>
      </c>
      <c r="Q1283" t="s">
        <v>8325</v>
      </c>
      <c r="R1283" t="s">
        <v>8326</v>
      </c>
      <c r="S1283" s="8">
        <f>(((J1283/60)/60)/24)+DATE(1970,1,1)+(-8/24)</f>
        <v>41463.410138888888</v>
      </c>
      <c r="T1283" s="8">
        <f>(((I1283/60)/60)/24)+DATE(1970,1,1)+(-8/24)</f>
        <v>41483.410138888888</v>
      </c>
      <c r="U1283">
        <f>INT(T1283-S1283)</f>
        <v>20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>ROUND((E1284/D1284)*100,0)</f>
        <v>124</v>
      </c>
      <c r="P1284">
        <f>IF(L1284&gt;0,ROUND(E1284/L1284,0),0)</f>
        <v>68</v>
      </c>
      <c r="Q1284" t="s">
        <v>8325</v>
      </c>
      <c r="R1284" t="s">
        <v>8326</v>
      </c>
      <c r="S1284" s="8">
        <f>(((J1284/60)/60)/24)+DATE(1970,1,1)+(-8/24)</f>
        <v>41586.141840277778</v>
      </c>
      <c r="T1284" s="8">
        <f>(((I1284/60)/60)/24)+DATE(1970,1,1)+(-8/24)</f>
        <v>41616.874305555553</v>
      </c>
      <c r="U1284">
        <f>INT(T1284-S1284)</f>
        <v>30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>ROUND((E1285/D1285)*100,0)</f>
        <v>211</v>
      </c>
      <c r="P1285">
        <f>IF(L1285&gt;0,ROUND(E1285/L1285,0),0)</f>
        <v>96</v>
      </c>
      <c r="Q1285" t="s">
        <v>8325</v>
      </c>
      <c r="R1285" t="s">
        <v>8326</v>
      </c>
      <c r="S1285" s="8">
        <f>(((J1285/60)/60)/24)+DATE(1970,1,1)+(-8/24)</f>
        <v>41320.38413194444</v>
      </c>
      <c r="T1285" s="8">
        <f>(((I1285/60)/60)/24)+DATE(1970,1,1)+(-8/24)</f>
        <v>41343.833333333328</v>
      </c>
      <c r="U1285">
        <f>INT(T1285-S1285)</f>
        <v>23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>ROUND((E1286/D1286)*100,0)</f>
        <v>101</v>
      </c>
      <c r="P1286">
        <f>IF(L1286&gt;0,ROUND(E1286/L1286,0),0)</f>
        <v>65</v>
      </c>
      <c r="Q1286" t="s">
        <v>8317</v>
      </c>
      <c r="R1286" t="s">
        <v>8318</v>
      </c>
      <c r="S1286" s="8">
        <f>(((J1286/60)/60)/24)+DATE(1970,1,1)+(-8/24)</f>
        <v>42711.901412037034</v>
      </c>
      <c r="T1286" s="8">
        <f>(((I1286/60)/60)/24)+DATE(1970,1,1)+(-8/24)</f>
        <v>42735.374305555553</v>
      </c>
      <c r="U1286">
        <f>INT(T1286-S1286)</f>
        <v>23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>ROUND((E1287/D1287)*100,0)</f>
        <v>102</v>
      </c>
      <c r="P1287">
        <f>IF(L1287&gt;0,ROUND(E1287/L1287,0),0)</f>
        <v>32</v>
      </c>
      <c r="Q1287" t="s">
        <v>8317</v>
      </c>
      <c r="R1287" t="s">
        <v>8318</v>
      </c>
      <c r="S1287" s="8">
        <f>(((J1287/60)/60)/24)+DATE(1970,1,1)+(-8/24)</f>
        <v>42160.249710648146</v>
      </c>
      <c r="T1287" s="8">
        <f>(((I1287/60)/60)/24)+DATE(1970,1,1)+(-8/24)</f>
        <v>42175.249710648146</v>
      </c>
      <c r="U1287">
        <f>INT(T1287-S1287)</f>
        <v>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>ROUND((E1288/D1288)*100,0)</f>
        <v>108</v>
      </c>
      <c r="P1288">
        <f>IF(L1288&gt;0,ROUND(E1288/L1288,0),0)</f>
        <v>81</v>
      </c>
      <c r="Q1288" t="s">
        <v>8317</v>
      </c>
      <c r="R1288" t="s">
        <v>8318</v>
      </c>
      <c r="S1288" s="8">
        <f>(((J1288/60)/60)/24)+DATE(1970,1,1)+(-8/24)</f>
        <v>42039.051238425927</v>
      </c>
      <c r="T1288" s="8">
        <f>(((I1288/60)/60)/24)+DATE(1970,1,1)+(-8/24)</f>
        <v>42052.249999999993</v>
      </c>
      <c r="U1288">
        <f>INT(T1288-S1288)</f>
        <v>13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>ROUND((E1289/D1289)*100,0)</f>
        <v>242</v>
      </c>
      <c r="P1289">
        <f>IF(L1289&gt;0,ROUND(E1289/L1289,0),0)</f>
        <v>24</v>
      </c>
      <c r="Q1289" t="s">
        <v>8317</v>
      </c>
      <c r="R1289" t="s">
        <v>8318</v>
      </c>
      <c r="S1289" s="8">
        <f>(((J1289/60)/60)/24)+DATE(1970,1,1)+(-8/24)</f>
        <v>42107.287685185183</v>
      </c>
      <c r="T1289" s="8">
        <f>(((I1289/60)/60)/24)+DATE(1970,1,1)+(-8/24)</f>
        <v>42167.287685185183</v>
      </c>
      <c r="U1289">
        <f>INT(T1289-S1289)</f>
        <v>60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>ROUND((E1290/D1290)*100,0)</f>
        <v>100</v>
      </c>
      <c r="P1290">
        <f>IF(L1290&gt;0,ROUND(E1290/L1290,0),0)</f>
        <v>66</v>
      </c>
      <c r="Q1290" t="s">
        <v>8317</v>
      </c>
      <c r="R1290" t="s">
        <v>8318</v>
      </c>
      <c r="S1290" s="8">
        <f>(((J1290/60)/60)/24)+DATE(1970,1,1)+(-8/24)</f>
        <v>42560.821331018517</v>
      </c>
      <c r="T1290" s="8">
        <f>(((I1290/60)/60)/24)+DATE(1970,1,1)+(-8/24)</f>
        <v>42591.833333333336</v>
      </c>
      <c r="U1290">
        <f>INT(T1290-S1290)</f>
        <v>31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>ROUND((E1291/D1291)*100,0)</f>
        <v>125</v>
      </c>
      <c r="P1291">
        <f>IF(L1291&gt;0,ROUND(E1291/L1291,0),0)</f>
        <v>36</v>
      </c>
      <c r="Q1291" t="s">
        <v>8317</v>
      </c>
      <c r="R1291" t="s">
        <v>8318</v>
      </c>
      <c r="S1291" s="8">
        <f>(((J1291/60)/60)/24)+DATE(1970,1,1)+(-8/24)</f>
        <v>42708.801446759251</v>
      </c>
      <c r="T1291" s="8">
        <f>(((I1291/60)/60)/24)+DATE(1970,1,1)+(-8/24)</f>
        <v>42738.801446759251</v>
      </c>
      <c r="U1291">
        <f>INT(T1291-S1291)</f>
        <v>30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>ROUND((E1292/D1292)*100,0)</f>
        <v>109</v>
      </c>
      <c r="P1292">
        <f>IF(L1292&gt;0,ROUND(E1292/L1292,0),0)</f>
        <v>44</v>
      </c>
      <c r="Q1292" t="s">
        <v>8317</v>
      </c>
      <c r="R1292" t="s">
        <v>8318</v>
      </c>
      <c r="S1292" s="8">
        <f>(((J1292/60)/60)/24)+DATE(1970,1,1)+(-8/24)</f>
        <v>42086.281608796293</v>
      </c>
      <c r="T1292" s="8">
        <f>(((I1292/60)/60)/24)+DATE(1970,1,1)+(-8/24)</f>
        <v>42116.957638888889</v>
      </c>
      <c r="U1292">
        <f>INT(T1292-S1292)</f>
        <v>30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>ROUND((E1293/D1293)*100,0)</f>
        <v>146</v>
      </c>
      <c r="P1293">
        <f>IF(L1293&gt;0,ROUND(E1293/L1293,0),0)</f>
        <v>104</v>
      </c>
      <c r="Q1293" t="s">
        <v>8317</v>
      </c>
      <c r="R1293" t="s">
        <v>8318</v>
      </c>
      <c r="S1293" s="8">
        <f>(((J1293/60)/60)/24)+DATE(1970,1,1)+(-8/24)</f>
        <v>42064.319340277776</v>
      </c>
      <c r="T1293" s="8">
        <f>(((I1293/60)/60)/24)+DATE(1970,1,1)+(-8/24)</f>
        <v>42100.958333333336</v>
      </c>
      <c r="U1293">
        <f>INT(T1293-S1293)</f>
        <v>36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>ROUND((E1294/D1294)*100,0)</f>
        <v>110</v>
      </c>
      <c r="P1294">
        <f>IF(L1294&gt;0,ROUND(E1294/L1294,0),0)</f>
        <v>36</v>
      </c>
      <c r="Q1294" t="s">
        <v>8317</v>
      </c>
      <c r="R1294" t="s">
        <v>8318</v>
      </c>
      <c r="S1294" s="8">
        <f>(((J1294/60)/60)/24)+DATE(1970,1,1)+(-8/24)</f>
        <v>42256.430879629632</v>
      </c>
      <c r="T1294" s="8">
        <f>(((I1294/60)/60)/24)+DATE(1970,1,1)+(-8/24)</f>
        <v>42283.624305555553</v>
      </c>
      <c r="U1294">
        <f>INT(T1294-S1294)</f>
        <v>27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>ROUND((E1295/D1295)*100,0)</f>
        <v>102</v>
      </c>
      <c r="P1295">
        <f>IF(L1295&gt;0,ROUND(E1295/L1295,0),0)</f>
        <v>128</v>
      </c>
      <c r="Q1295" t="s">
        <v>8317</v>
      </c>
      <c r="R1295" t="s">
        <v>8318</v>
      </c>
      <c r="S1295" s="8">
        <f>(((J1295/60)/60)/24)+DATE(1970,1,1)+(-8/24)</f>
        <v>42292.367719907408</v>
      </c>
      <c r="T1295" s="8">
        <f>(((I1295/60)/60)/24)+DATE(1970,1,1)+(-8/24)</f>
        <v>42322.409386574065</v>
      </c>
      <c r="U1295">
        <f>INT(T1295-S1295)</f>
        <v>30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>ROUND((E1296/D1296)*100,0)</f>
        <v>122</v>
      </c>
      <c r="P1296">
        <f>IF(L1296&gt;0,ROUND(E1296/L1296,0),0)</f>
        <v>28</v>
      </c>
      <c r="Q1296" t="s">
        <v>8317</v>
      </c>
      <c r="R1296" t="s">
        <v>8318</v>
      </c>
      <c r="S1296" s="8">
        <f>(((J1296/60)/60)/24)+DATE(1970,1,1)+(-8/24)</f>
        <v>42278.120335648149</v>
      </c>
      <c r="T1296" s="8">
        <f>(((I1296/60)/60)/24)+DATE(1970,1,1)+(-8/24)</f>
        <v>42296.124999999993</v>
      </c>
      <c r="U1296">
        <f>INT(T1296-S1296)</f>
        <v>18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>ROUND((E1297/D1297)*100,0)</f>
        <v>102</v>
      </c>
      <c r="P1297">
        <f>IF(L1297&gt;0,ROUND(E1297/L1297,0),0)</f>
        <v>40</v>
      </c>
      <c r="Q1297" t="s">
        <v>8317</v>
      </c>
      <c r="R1297" t="s">
        <v>8318</v>
      </c>
      <c r="S1297" s="8">
        <f>(((J1297/60)/60)/24)+DATE(1970,1,1)+(-8/24)</f>
        <v>42184.239548611113</v>
      </c>
      <c r="T1297" s="8">
        <f>(((I1297/60)/60)/24)+DATE(1970,1,1)+(-8/24)</f>
        <v>42214.374999999993</v>
      </c>
      <c r="U1297">
        <f>INT(T1297-S1297)</f>
        <v>30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>ROUND((E1298/D1298)*100,0)</f>
        <v>141</v>
      </c>
      <c r="P1298">
        <f>IF(L1298&gt;0,ROUND(E1298/L1298,0),0)</f>
        <v>52</v>
      </c>
      <c r="Q1298" t="s">
        <v>8317</v>
      </c>
      <c r="R1298" t="s">
        <v>8318</v>
      </c>
      <c r="S1298" s="8">
        <f>(((J1298/60)/60)/24)+DATE(1970,1,1)+(-8/24)</f>
        <v>42422.717280092591</v>
      </c>
      <c r="T1298" s="8">
        <f>(((I1298/60)/60)/24)+DATE(1970,1,1)+(-8/24)</f>
        <v>42442.675613425927</v>
      </c>
      <c r="U1298">
        <f>INT(T1298-S1298)</f>
        <v>19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>ROUND((E1299/D1299)*100,0)</f>
        <v>110</v>
      </c>
      <c r="P1299">
        <f>IF(L1299&gt;0,ROUND(E1299/L1299,0),0)</f>
        <v>92</v>
      </c>
      <c r="Q1299" t="s">
        <v>8317</v>
      </c>
      <c r="R1299" t="s">
        <v>8318</v>
      </c>
      <c r="S1299" s="8">
        <f>(((J1299/60)/60)/24)+DATE(1970,1,1)+(-8/24)</f>
        <v>42461.413865740738</v>
      </c>
      <c r="T1299" s="8">
        <f>(((I1299/60)/60)/24)+DATE(1970,1,1)+(-8/24)</f>
        <v>42491.413865740738</v>
      </c>
      <c r="U1299">
        <f>INT(T1299-S1299)</f>
        <v>30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>ROUND((E1300/D1300)*100,0)</f>
        <v>105</v>
      </c>
      <c r="P1300">
        <f>IF(L1300&gt;0,ROUND(E1300/L1300,0),0)</f>
        <v>63</v>
      </c>
      <c r="Q1300" t="s">
        <v>8317</v>
      </c>
      <c r="R1300" t="s">
        <v>8318</v>
      </c>
      <c r="S1300" s="8">
        <f>(((J1300/60)/60)/24)+DATE(1970,1,1)+(-8/24)</f>
        <v>42458.347592592596</v>
      </c>
      <c r="T1300" s="8">
        <f>(((I1300/60)/60)/24)+DATE(1970,1,1)+(-8/24)</f>
        <v>42488.347592592596</v>
      </c>
      <c r="U1300">
        <f>INT(T1300-S1300)</f>
        <v>30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>ROUND((E1301/D1301)*100,0)</f>
        <v>124</v>
      </c>
      <c r="P1301">
        <f>IF(L1301&gt;0,ROUND(E1301/L1301,0),0)</f>
        <v>136</v>
      </c>
      <c r="Q1301" t="s">
        <v>8317</v>
      </c>
      <c r="R1301" t="s">
        <v>8318</v>
      </c>
      <c r="S1301" s="8">
        <f>(((J1301/60)/60)/24)+DATE(1970,1,1)+(-8/24)</f>
        <v>42169.481006944443</v>
      </c>
      <c r="T1301" s="8">
        <f>(((I1301/60)/60)/24)+DATE(1970,1,1)+(-8/24)</f>
        <v>42199.481006944443</v>
      </c>
      <c r="U1301">
        <f>INT(T1301-S1301)</f>
        <v>30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>ROUND((E1302/D1302)*100,0)</f>
        <v>135</v>
      </c>
      <c r="P1302">
        <f>IF(L1302&gt;0,ROUND(E1302/L1302,0),0)</f>
        <v>169</v>
      </c>
      <c r="Q1302" t="s">
        <v>8317</v>
      </c>
      <c r="R1302" t="s">
        <v>8318</v>
      </c>
      <c r="S1302" s="8">
        <f>(((J1302/60)/60)/24)+DATE(1970,1,1)+(-8/24)</f>
        <v>42483.341874999998</v>
      </c>
      <c r="T1302" s="8">
        <f>(((I1302/60)/60)/24)+DATE(1970,1,1)+(-8/24)</f>
        <v>42522.456249999996</v>
      </c>
      <c r="U1302">
        <f>INT(T1302-S1302)</f>
        <v>39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>ROUND((E1303/D1303)*100,0)</f>
        <v>103</v>
      </c>
      <c r="P1303">
        <f>IF(L1303&gt;0,ROUND(E1303/L1303,0),0)</f>
        <v>71</v>
      </c>
      <c r="Q1303" t="s">
        <v>8317</v>
      </c>
      <c r="R1303" t="s">
        <v>8318</v>
      </c>
      <c r="S1303" s="8">
        <f>(((J1303/60)/60)/24)+DATE(1970,1,1)+(-8/24)</f>
        <v>42195.416412037033</v>
      </c>
      <c r="T1303" s="8">
        <f>(((I1303/60)/60)/24)+DATE(1970,1,1)+(-8/24)</f>
        <v>42205.791666666664</v>
      </c>
      <c r="U1303">
        <f>INT(T1303-S1303)</f>
        <v>10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>ROUND((E1304/D1304)*100,0)</f>
        <v>100</v>
      </c>
      <c r="P1304">
        <f>IF(L1304&gt;0,ROUND(E1304/L1304,0),0)</f>
        <v>50</v>
      </c>
      <c r="Q1304" t="s">
        <v>8317</v>
      </c>
      <c r="R1304" t="s">
        <v>8318</v>
      </c>
      <c r="S1304" s="8">
        <f>(((J1304/60)/60)/24)+DATE(1970,1,1)+(-8/24)</f>
        <v>42674.724664351852</v>
      </c>
      <c r="T1304" s="8">
        <f>(((I1304/60)/60)/24)+DATE(1970,1,1)+(-8/24)</f>
        <v>42704.766331018516</v>
      </c>
      <c r="U1304">
        <f>INT(T1304-S1304)</f>
        <v>30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>ROUND((E1305/D1305)*100,0)</f>
        <v>130</v>
      </c>
      <c r="P1305">
        <f>IF(L1305&gt;0,ROUND(E1305/L1305,0),0)</f>
        <v>42</v>
      </c>
      <c r="Q1305" t="s">
        <v>8317</v>
      </c>
      <c r="R1305" t="s">
        <v>8318</v>
      </c>
      <c r="S1305" s="8">
        <f>(((J1305/60)/60)/24)+DATE(1970,1,1)+(-8/24)</f>
        <v>42566.107870370368</v>
      </c>
      <c r="T1305" s="8">
        <f>(((I1305/60)/60)/24)+DATE(1970,1,1)+(-8/24)</f>
        <v>42582.124999999993</v>
      </c>
      <c r="U1305">
        <f>INT(T1305-S1305)</f>
        <v>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>ROUND((E1306/D1306)*100,0)</f>
        <v>40</v>
      </c>
      <c r="P1306">
        <f>IF(L1306&gt;0,ROUND(E1306/L1306,0),0)</f>
        <v>152</v>
      </c>
      <c r="Q1306" t="s">
        <v>8319</v>
      </c>
      <c r="R1306" t="s">
        <v>8321</v>
      </c>
      <c r="S1306" s="8">
        <f>(((J1306/60)/60)/24)+DATE(1970,1,1)+(-8/24)</f>
        <v>42746.861168981479</v>
      </c>
      <c r="T1306" s="8">
        <f>(((I1306/60)/60)/24)+DATE(1970,1,1)+(-8/24)</f>
        <v>42806.819502314807</v>
      </c>
      <c r="U1306">
        <f>INT(T1306-S1306)</f>
        <v>59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>ROUND((E1307/D1307)*100,0)</f>
        <v>26</v>
      </c>
      <c r="P1307">
        <f>IF(L1307&gt;0,ROUND(E1307/L1307,0),0)</f>
        <v>91</v>
      </c>
      <c r="Q1307" t="s">
        <v>8319</v>
      </c>
      <c r="R1307" t="s">
        <v>8321</v>
      </c>
      <c r="S1307" s="8">
        <f>(((J1307/60)/60)/24)+DATE(1970,1,1)+(-8/24)</f>
        <v>42543.332268518519</v>
      </c>
      <c r="T1307" s="8">
        <f>(((I1307/60)/60)/24)+DATE(1970,1,1)+(-8/24)</f>
        <v>42572.395833333336</v>
      </c>
      <c r="U1307">
        <f>INT(T1307-S1307)</f>
        <v>29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>ROUND((E1308/D1308)*100,0)</f>
        <v>65</v>
      </c>
      <c r="P1308">
        <f>IF(L1308&gt;0,ROUND(E1308/L1308,0),0)</f>
        <v>202</v>
      </c>
      <c r="Q1308" t="s">
        <v>8319</v>
      </c>
      <c r="R1308" t="s">
        <v>8321</v>
      </c>
      <c r="S1308" s="8">
        <f>(((J1308/60)/60)/24)+DATE(1970,1,1)+(-8/24)</f>
        <v>41947.124236111107</v>
      </c>
      <c r="T1308" s="8">
        <f>(((I1308/60)/60)/24)+DATE(1970,1,1)+(-8/24)</f>
        <v>41977.124236111107</v>
      </c>
      <c r="U1308">
        <f>INT(T1308-S1308)</f>
        <v>30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>ROUND((E1309/D1309)*100,0)</f>
        <v>12</v>
      </c>
      <c r="P1309">
        <f>IF(L1309&gt;0,ROUND(E1309/L1309,0),0)</f>
        <v>128</v>
      </c>
      <c r="Q1309" t="s">
        <v>8319</v>
      </c>
      <c r="R1309" t="s">
        <v>8321</v>
      </c>
      <c r="S1309" s="8">
        <f>(((J1309/60)/60)/24)+DATE(1970,1,1)+(-8/24)</f>
        <v>42387.169895833329</v>
      </c>
      <c r="T1309" s="8">
        <f>(((I1309/60)/60)/24)+DATE(1970,1,1)+(-8/24)</f>
        <v>42417.169895833329</v>
      </c>
      <c r="U1309">
        <f>INT(T1309-S1309)</f>
        <v>30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>ROUND((E1310/D1310)*100,0)</f>
        <v>11</v>
      </c>
      <c r="P1310">
        <f>IF(L1310&gt;0,ROUND(E1310/L1310,0),0)</f>
        <v>30</v>
      </c>
      <c r="Q1310" t="s">
        <v>8319</v>
      </c>
      <c r="R1310" t="s">
        <v>8321</v>
      </c>
      <c r="S1310" s="8">
        <f>(((J1310/60)/60)/24)+DATE(1970,1,1)+(-8/24)</f>
        <v>42611.280231481483</v>
      </c>
      <c r="T1310" s="8">
        <f>(((I1310/60)/60)/24)+DATE(1970,1,1)+(-8/24)</f>
        <v>42651.280231481483</v>
      </c>
      <c r="U1310">
        <f>INT(T1310-S1310)</f>
        <v>40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>ROUND((E1311/D1311)*100,0)</f>
        <v>112</v>
      </c>
      <c r="P1311">
        <f>IF(L1311&gt;0,ROUND(E1311/L1311,0),0)</f>
        <v>368</v>
      </c>
      <c r="Q1311" t="s">
        <v>8319</v>
      </c>
      <c r="R1311" t="s">
        <v>8321</v>
      </c>
      <c r="S1311" s="8">
        <f>(((J1311/60)/60)/24)+DATE(1970,1,1)+(-8/24)</f>
        <v>42257.549398148149</v>
      </c>
      <c r="T1311" s="8">
        <f>(((I1311/60)/60)/24)+DATE(1970,1,1)+(-8/24)</f>
        <v>42292.549398148149</v>
      </c>
      <c r="U1311">
        <f>INT(T1311-S1311)</f>
        <v>35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>ROUND((E1312/D1312)*100,0)</f>
        <v>16</v>
      </c>
      <c r="P1312">
        <f>IF(L1312&gt;0,ROUND(E1312/L1312,0),0)</f>
        <v>129</v>
      </c>
      <c r="Q1312" t="s">
        <v>8319</v>
      </c>
      <c r="R1312" t="s">
        <v>8321</v>
      </c>
      <c r="S1312" s="8">
        <f>(((J1312/60)/60)/24)+DATE(1970,1,1)+(-8/24)</f>
        <v>42556.333912037029</v>
      </c>
      <c r="T1312" s="8">
        <f>(((I1312/60)/60)/24)+DATE(1970,1,1)+(-8/24)</f>
        <v>42601.333912037029</v>
      </c>
      <c r="U1312">
        <f>INT(T1312-S1312)</f>
        <v>45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>ROUND((E1313/D1313)*100,0)</f>
        <v>32</v>
      </c>
      <c r="P1313">
        <f>IF(L1313&gt;0,ROUND(E1313/L1313,0),0)</f>
        <v>801</v>
      </c>
      <c r="Q1313" t="s">
        <v>8319</v>
      </c>
      <c r="R1313" t="s">
        <v>8321</v>
      </c>
      <c r="S1313" s="8">
        <f>(((J1313/60)/60)/24)+DATE(1970,1,1)+(-8/24)</f>
        <v>42669.468969907401</v>
      </c>
      <c r="T1313" s="8">
        <f>(((I1313/60)/60)/24)+DATE(1970,1,1)+(-8/24)</f>
        <v>42704.510636574072</v>
      </c>
      <c r="U1313">
        <f>INT(T1313-S1313)</f>
        <v>35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>ROUND((E1314/D1314)*100,0)</f>
        <v>1</v>
      </c>
      <c r="P1314">
        <f>IF(L1314&gt;0,ROUND(E1314/L1314,0),0)</f>
        <v>28</v>
      </c>
      <c r="Q1314" t="s">
        <v>8319</v>
      </c>
      <c r="R1314" t="s">
        <v>8321</v>
      </c>
      <c r="S1314" s="8">
        <f>(((J1314/60)/60)/24)+DATE(1970,1,1)+(-8/24)</f>
        <v>42082.369467592587</v>
      </c>
      <c r="T1314" s="8">
        <f>(((I1314/60)/60)/24)+DATE(1970,1,1)+(-8/24)</f>
        <v>42112.369467592587</v>
      </c>
      <c r="U1314">
        <f>INT(T1314-S1314)</f>
        <v>30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>ROUND((E1315/D1315)*100,0)</f>
        <v>31</v>
      </c>
      <c r="P1315">
        <f>IF(L1315&gt;0,ROUND(E1315/L1315,0),0)</f>
        <v>102</v>
      </c>
      <c r="Q1315" t="s">
        <v>8319</v>
      </c>
      <c r="R1315" t="s">
        <v>8321</v>
      </c>
      <c r="S1315" s="8">
        <f>(((J1315/60)/60)/24)+DATE(1970,1,1)+(-8/24)</f>
        <v>42402.37631944444</v>
      </c>
      <c r="T1315" s="8">
        <f>(((I1315/60)/60)/24)+DATE(1970,1,1)+(-8/24)</f>
        <v>42432.37631944444</v>
      </c>
      <c r="U1315">
        <f>INT(T1315-S1315)</f>
        <v>30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>ROUND((E1316/D1316)*100,0)</f>
        <v>1</v>
      </c>
      <c r="P1316">
        <f>IF(L1316&gt;0,ROUND(E1316/L1316,0),0)</f>
        <v>184</v>
      </c>
      <c r="Q1316" t="s">
        <v>8319</v>
      </c>
      <c r="R1316" t="s">
        <v>8321</v>
      </c>
      <c r="S1316" s="8">
        <f>(((J1316/60)/60)/24)+DATE(1970,1,1)+(-8/24)</f>
        <v>42604.336342592585</v>
      </c>
      <c r="T1316" s="8">
        <f>(((I1316/60)/60)/24)+DATE(1970,1,1)+(-8/24)</f>
        <v>42664.336342592585</v>
      </c>
      <c r="U1316">
        <f>INT(T1316-S1316)</f>
        <v>60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>ROUND((E1317/D1317)*100,0)</f>
        <v>40</v>
      </c>
      <c r="P1317">
        <f>IF(L1317&gt;0,ROUND(E1317/L1317,0),0)</f>
        <v>163</v>
      </c>
      <c r="Q1317" t="s">
        <v>8319</v>
      </c>
      <c r="R1317" t="s">
        <v>8321</v>
      </c>
      <c r="S1317" s="8">
        <f>(((J1317/60)/60)/24)+DATE(1970,1,1)+(-8/24)</f>
        <v>42278.164907407401</v>
      </c>
      <c r="T1317" s="8">
        <f>(((I1317/60)/60)/24)+DATE(1970,1,1)+(-8/24)</f>
        <v>42313.708333333336</v>
      </c>
      <c r="U1317">
        <f>INT(T1317-S1317)</f>
        <v>35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>ROUND((E1318/D1318)*100,0)</f>
        <v>0</v>
      </c>
      <c r="P1318">
        <f>IF(L1318&gt;0,ROUND(E1318/L1318,0),0)</f>
        <v>1</v>
      </c>
      <c r="Q1318" t="s">
        <v>8319</v>
      </c>
      <c r="R1318" t="s">
        <v>8321</v>
      </c>
      <c r="S1318" s="8">
        <f>(((J1318/60)/60)/24)+DATE(1970,1,1)+(-8/24)</f>
        <v>42393.628576388881</v>
      </c>
      <c r="T1318" s="8">
        <f>(((I1318/60)/60)/24)+DATE(1970,1,1)+(-8/24)</f>
        <v>42428.628576388881</v>
      </c>
      <c r="U1318">
        <f>INT(T1318-S1318)</f>
        <v>35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>ROUND((E1319/D1319)*100,0)</f>
        <v>6</v>
      </c>
      <c r="P1319">
        <f>IF(L1319&gt;0,ROUND(E1319/L1319,0),0)</f>
        <v>604</v>
      </c>
      <c r="Q1319" t="s">
        <v>8319</v>
      </c>
      <c r="R1319" t="s">
        <v>8321</v>
      </c>
      <c r="S1319" s="8">
        <f>(((J1319/60)/60)/24)+DATE(1970,1,1)+(-8/24)</f>
        <v>42519.902152777773</v>
      </c>
      <c r="T1319" s="8">
        <f>(((I1319/60)/60)/24)+DATE(1970,1,1)+(-8/24)</f>
        <v>42572.249999999993</v>
      </c>
      <c r="U1319">
        <f>INT(T1319-S1319)</f>
        <v>52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>ROUND((E1320/D1320)*100,0)</f>
        <v>15</v>
      </c>
      <c r="P1320">
        <f>IF(L1320&gt;0,ROUND(E1320/L1320,0),0)</f>
        <v>45</v>
      </c>
      <c r="Q1320" t="s">
        <v>8319</v>
      </c>
      <c r="R1320" t="s">
        <v>8321</v>
      </c>
      <c r="S1320" s="8">
        <f>(((J1320/60)/60)/24)+DATE(1970,1,1)+(-8/24)</f>
        <v>41984.710324074076</v>
      </c>
      <c r="T1320" s="8">
        <f>(((I1320/60)/60)/24)+DATE(1970,1,1)+(-8/24)</f>
        <v>42014.710324074076</v>
      </c>
      <c r="U1320">
        <f>INT(T1320-S1320)</f>
        <v>30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>ROUND((E1321/D1321)*100,0)</f>
        <v>15</v>
      </c>
      <c r="P1321">
        <f>IF(L1321&gt;0,ROUND(E1321/L1321,0),0)</f>
        <v>97</v>
      </c>
      <c r="Q1321" t="s">
        <v>8319</v>
      </c>
      <c r="R1321" t="s">
        <v>8321</v>
      </c>
      <c r="S1321" s="8">
        <f>(((J1321/60)/60)/24)+DATE(1970,1,1)+(-8/24)</f>
        <v>41816.478761574072</v>
      </c>
      <c r="T1321" s="8">
        <f>(((I1321/60)/60)/24)+DATE(1970,1,1)+(-8/24)</f>
        <v>41831.333333333328</v>
      </c>
      <c r="U1321">
        <f>INT(T1321-S1321)</f>
        <v>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>ROUND((E1322/D1322)*100,0)</f>
        <v>1</v>
      </c>
      <c r="P1322">
        <f>IF(L1322&gt;0,ROUND(E1322/L1322,0),0)</f>
        <v>168</v>
      </c>
      <c r="Q1322" t="s">
        <v>8319</v>
      </c>
      <c r="R1322" t="s">
        <v>8321</v>
      </c>
      <c r="S1322" s="8">
        <f>(((J1322/60)/60)/24)+DATE(1970,1,1)+(-8/24)</f>
        <v>42705.357013888883</v>
      </c>
      <c r="T1322" s="8">
        <f>(((I1322/60)/60)/24)+DATE(1970,1,1)+(-8/24)</f>
        <v>42734.624999999993</v>
      </c>
      <c r="U1322">
        <f>INT(T1322-S1322)</f>
        <v>29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>ROUND((E1323/D1323)*100,0)</f>
        <v>1</v>
      </c>
      <c r="P1323">
        <f>IF(L1323&gt;0,ROUND(E1323/L1323,0),0)</f>
        <v>860</v>
      </c>
      <c r="Q1323" t="s">
        <v>8319</v>
      </c>
      <c r="R1323" t="s">
        <v>8321</v>
      </c>
      <c r="S1323" s="8">
        <f>(((J1323/60)/60)/24)+DATE(1970,1,1)+(-8/24)</f>
        <v>42697.415937499994</v>
      </c>
      <c r="T1323" s="8">
        <f>(((I1323/60)/60)/24)+DATE(1970,1,1)+(-8/24)</f>
        <v>42727.415937499994</v>
      </c>
      <c r="U1323">
        <f>INT(T1323-S1323)</f>
        <v>30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>ROUND((E1324/D1324)*100,0)</f>
        <v>0</v>
      </c>
      <c r="P1324">
        <f>IF(L1324&gt;0,ROUND(E1324/L1324,0),0)</f>
        <v>27</v>
      </c>
      <c r="Q1324" t="s">
        <v>8319</v>
      </c>
      <c r="R1324" t="s">
        <v>8321</v>
      </c>
      <c r="S1324" s="8">
        <f>(((J1324/60)/60)/24)+DATE(1970,1,1)+(-8/24)</f>
        <v>42115.323206018518</v>
      </c>
      <c r="T1324" s="8">
        <f>(((I1324/60)/60)/24)+DATE(1970,1,1)+(-8/24)</f>
        <v>42145.323206018518</v>
      </c>
      <c r="U1324">
        <f>INT(T1324-S1324)</f>
        <v>30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>ROUND((E1325/D1325)*100,0)</f>
        <v>9</v>
      </c>
      <c r="P1325">
        <f>IF(L1325&gt;0,ROUND(E1325/L1325,0),0)</f>
        <v>30</v>
      </c>
      <c r="Q1325" t="s">
        <v>8319</v>
      </c>
      <c r="R1325" t="s">
        <v>8321</v>
      </c>
      <c r="S1325" s="8">
        <f>(((J1325/60)/60)/24)+DATE(1970,1,1)+(-8/24)</f>
        <v>42451.365115740737</v>
      </c>
      <c r="T1325" s="8">
        <f>(((I1325/60)/60)/24)+DATE(1970,1,1)+(-8/24)</f>
        <v>42485.954861111109</v>
      </c>
      <c r="U1325">
        <f>INT(T1325-S1325)</f>
        <v>34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>ROUND((E1326/D1326)*100,0)</f>
        <v>10</v>
      </c>
      <c r="P1326">
        <f>IF(L1326&gt;0,ROUND(E1326/L1326,0),0)</f>
        <v>55</v>
      </c>
      <c r="Q1326" t="s">
        <v>8319</v>
      </c>
      <c r="R1326" t="s">
        <v>8321</v>
      </c>
      <c r="S1326" s="8">
        <f>(((J1326/60)/60)/24)+DATE(1970,1,1)+(-8/24)</f>
        <v>42626.300370370365</v>
      </c>
      <c r="T1326" s="8">
        <f>(((I1326/60)/60)/24)+DATE(1970,1,1)+(-8/24)</f>
        <v>42656.300370370365</v>
      </c>
      <c r="U1326">
        <f>INT(T1326-S1326)</f>
        <v>30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>ROUND((E1327/D1327)*100,0)</f>
        <v>2</v>
      </c>
      <c r="P1327">
        <f>IF(L1327&gt;0,ROUND(E1327/L1327,0),0)</f>
        <v>61</v>
      </c>
      <c r="Q1327" t="s">
        <v>8319</v>
      </c>
      <c r="R1327" t="s">
        <v>8321</v>
      </c>
      <c r="S1327" s="8">
        <f>(((J1327/60)/60)/24)+DATE(1970,1,1)+(-8/24)</f>
        <v>42703.752719907403</v>
      </c>
      <c r="T1327" s="8">
        <f>(((I1327/60)/60)/24)+DATE(1970,1,1)+(-8/24)</f>
        <v>42733.752719907403</v>
      </c>
      <c r="U1327">
        <f>INT(T1327-S1327)</f>
        <v>30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>ROUND((E1328/D1328)*100,0)</f>
        <v>1</v>
      </c>
      <c r="P1328">
        <f>IF(L1328&gt;0,ROUND(E1328/L1328,0),0)</f>
        <v>103</v>
      </c>
      <c r="Q1328" t="s">
        <v>8319</v>
      </c>
      <c r="R1328" t="s">
        <v>8321</v>
      </c>
      <c r="S1328" s="8">
        <f>(((J1328/60)/60)/24)+DATE(1970,1,1)+(-8/24)</f>
        <v>41974.458657407398</v>
      </c>
      <c r="T1328" s="8">
        <f>(((I1328/60)/60)/24)+DATE(1970,1,1)+(-8/24)</f>
        <v>42019.458657407398</v>
      </c>
      <c r="U1328">
        <f>INT(T1328-S1328)</f>
        <v>45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>ROUND((E1329/D1329)*100,0)</f>
        <v>4</v>
      </c>
      <c r="P1329">
        <f>IF(L1329&gt;0,ROUND(E1329/L1329,0),0)</f>
        <v>42</v>
      </c>
      <c r="Q1329" t="s">
        <v>8319</v>
      </c>
      <c r="R1329" t="s">
        <v>8321</v>
      </c>
      <c r="S1329" s="8">
        <f>(((J1329/60)/60)/24)+DATE(1970,1,1)+(-8/24)</f>
        <v>42123.345312500001</v>
      </c>
      <c r="T1329" s="8">
        <f>(((I1329/60)/60)/24)+DATE(1970,1,1)+(-8/24)</f>
        <v>42153.345312500001</v>
      </c>
      <c r="U1329">
        <f>INT(T1329-S1329)</f>
        <v>30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>ROUND((E1330/D1330)*100,0)</f>
        <v>2</v>
      </c>
      <c r="P1330">
        <f>IF(L1330&gt;0,ROUND(E1330/L1330,0),0)</f>
        <v>117</v>
      </c>
      <c r="Q1330" t="s">
        <v>8319</v>
      </c>
      <c r="R1330" t="s">
        <v>8321</v>
      </c>
      <c r="S1330" s="8">
        <f>(((J1330/60)/60)/24)+DATE(1970,1,1)+(-8/24)</f>
        <v>42612.309421296297</v>
      </c>
      <c r="T1330" s="8">
        <f>(((I1330/60)/60)/24)+DATE(1970,1,1)+(-8/24)</f>
        <v>42657.309421296297</v>
      </c>
      <c r="U1330">
        <f>INT(T1330-S1330)</f>
        <v>45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>ROUND((E1331/D1331)*100,0)</f>
        <v>1</v>
      </c>
      <c r="P1331">
        <f>IF(L1331&gt;0,ROUND(E1331/L1331,0),0)</f>
        <v>45</v>
      </c>
      <c r="Q1331" t="s">
        <v>8319</v>
      </c>
      <c r="R1331" t="s">
        <v>8321</v>
      </c>
      <c r="S1331" s="8">
        <f>(((J1331/60)/60)/24)+DATE(1970,1,1)+(-8/24)</f>
        <v>41934.888252314813</v>
      </c>
      <c r="T1331" s="8">
        <f>(((I1331/60)/60)/24)+DATE(1970,1,1)+(-8/24)</f>
        <v>41974.929918981477</v>
      </c>
      <c r="U1331">
        <f>INT(T1331-S1331)</f>
        <v>40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>ROUND((E1332/D1332)*100,0)</f>
        <v>22</v>
      </c>
      <c r="P1332">
        <f>IF(L1332&gt;0,ROUND(E1332/L1332,0),0)</f>
        <v>157</v>
      </c>
      <c r="Q1332" t="s">
        <v>8319</v>
      </c>
      <c r="R1332" t="s">
        <v>8321</v>
      </c>
      <c r="S1332" s="8">
        <f>(((J1332/60)/60)/24)+DATE(1970,1,1)+(-8/24)</f>
        <v>42521.943391203698</v>
      </c>
      <c r="T1332" s="8">
        <f>(((I1332/60)/60)/24)+DATE(1970,1,1)+(-8/24)</f>
        <v>42552.833333333336</v>
      </c>
      <c r="U1332">
        <f>INT(T1332-S1332)</f>
        <v>30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>ROUND((E1333/D1333)*100,0)</f>
        <v>1</v>
      </c>
      <c r="P1333">
        <f>IF(L1333&gt;0,ROUND(E1333/L1333,0),0)</f>
        <v>101</v>
      </c>
      <c r="Q1333" t="s">
        <v>8319</v>
      </c>
      <c r="R1333" t="s">
        <v>8321</v>
      </c>
      <c r="S1333" s="8">
        <f>(((J1333/60)/60)/24)+DATE(1970,1,1)+(-8/24)</f>
        <v>42569.170763888884</v>
      </c>
      <c r="T1333" s="8">
        <f>(((I1333/60)/60)/24)+DATE(1970,1,1)+(-8/24)</f>
        <v>42599.170763888884</v>
      </c>
      <c r="U1333">
        <f>INT(T1333-S1333)</f>
        <v>30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>ROUND((E1334/D1334)*100,0)</f>
        <v>0</v>
      </c>
      <c r="P1334">
        <f>IF(L1334&gt;0,ROUND(E1334/L1334,0),0)</f>
        <v>0</v>
      </c>
      <c r="Q1334" t="s">
        <v>8319</v>
      </c>
      <c r="R1334" t="s">
        <v>8321</v>
      </c>
      <c r="S1334" s="8">
        <f>(((J1334/60)/60)/24)+DATE(1970,1,1)+(-8/24)</f>
        <v>42731.726944444446</v>
      </c>
      <c r="T1334" s="8">
        <f>(((I1334/60)/60)/24)+DATE(1970,1,1)+(-8/24)</f>
        <v>42761.726944444446</v>
      </c>
      <c r="U1334">
        <f>INT(T1334-S1334)</f>
        <v>30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>ROUND((E1335/D1335)*100,0)</f>
        <v>0</v>
      </c>
      <c r="P1335">
        <f>IF(L1335&gt;0,ROUND(E1335/L1335,0),0)</f>
        <v>0</v>
      </c>
      <c r="Q1335" t="s">
        <v>8319</v>
      </c>
      <c r="R1335" t="s">
        <v>8321</v>
      </c>
      <c r="S1335" s="8">
        <f>(((J1335/60)/60)/24)+DATE(1970,1,1)+(-8/24)</f>
        <v>41805.7734375</v>
      </c>
      <c r="T1335" s="8">
        <f>(((I1335/60)/60)/24)+DATE(1970,1,1)+(-8/24)</f>
        <v>41835.7734375</v>
      </c>
      <c r="U1335">
        <f>INT(T1335-S1335)</f>
        <v>30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>ROUND((E1336/D1336)*100,0)</f>
        <v>11</v>
      </c>
      <c r="P1336">
        <f>IF(L1336&gt;0,ROUND(E1336/L1336,0),0)</f>
        <v>52</v>
      </c>
      <c r="Q1336" t="s">
        <v>8319</v>
      </c>
      <c r="R1336" t="s">
        <v>8321</v>
      </c>
      <c r="S1336" s="8">
        <f>(((J1336/60)/60)/24)+DATE(1970,1,1)+(-8/24)</f>
        <v>42410.440821759257</v>
      </c>
      <c r="T1336" s="8">
        <f>(((I1336/60)/60)/24)+DATE(1970,1,1)+(-8/24)</f>
        <v>42440.440821759257</v>
      </c>
      <c r="U1336">
        <f>INT(T1336-S1336)</f>
        <v>30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>ROUND((E1337/D1337)*100,0)</f>
        <v>20</v>
      </c>
      <c r="P1337">
        <f>IF(L1337&gt;0,ROUND(E1337/L1337,0),0)</f>
        <v>309</v>
      </c>
      <c r="Q1337" t="s">
        <v>8319</v>
      </c>
      <c r="R1337" t="s">
        <v>8321</v>
      </c>
      <c r="S1337" s="8">
        <f>(((J1337/60)/60)/24)+DATE(1970,1,1)+(-8/24)</f>
        <v>42313.603032407402</v>
      </c>
      <c r="T1337" s="8">
        <f>(((I1337/60)/60)/24)+DATE(1970,1,1)+(-8/24)</f>
        <v>42343.603032407402</v>
      </c>
      <c r="U1337">
        <f>INT(T1337-S1337)</f>
        <v>30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>ROUND((E1338/D1338)*100,0)</f>
        <v>85</v>
      </c>
      <c r="P1338">
        <f>IF(L1338&gt;0,ROUND(E1338/L1338,0),0)</f>
        <v>379</v>
      </c>
      <c r="Q1338" t="s">
        <v>8319</v>
      </c>
      <c r="R1338" t="s">
        <v>8321</v>
      </c>
      <c r="S1338" s="8">
        <f>(((J1338/60)/60)/24)+DATE(1970,1,1)+(-8/24)</f>
        <v>41955.530416666668</v>
      </c>
      <c r="T1338" s="8">
        <f>(((I1338/60)/60)/24)+DATE(1970,1,1)+(-8/24)</f>
        <v>41990.530416666668</v>
      </c>
      <c r="U1338">
        <f>INT(T1338-S1338)</f>
        <v>35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>ROUND((E1339/D1339)*100,0)</f>
        <v>49</v>
      </c>
      <c r="P1339">
        <f>IF(L1339&gt;0,ROUND(E1339/L1339,0),0)</f>
        <v>176</v>
      </c>
      <c r="Q1339" t="s">
        <v>8319</v>
      </c>
      <c r="R1339" t="s">
        <v>8321</v>
      </c>
      <c r="S1339" s="8">
        <f>(((J1339/60)/60)/24)+DATE(1970,1,1)+(-8/24)</f>
        <v>42767.243969907409</v>
      </c>
      <c r="T1339" s="8">
        <f>(((I1339/60)/60)/24)+DATE(1970,1,1)+(-8/24)</f>
        <v>42797.243969907409</v>
      </c>
      <c r="U1339">
        <f>INT(T1339-S1339)</f>
        <v>30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>ROUND((E1340/D1340)*100,0)</f>
        <v>3</v>
      </c>
      <c r="P1340">
        <f>IF(L1340&gt;0,ROUND(E1340/L1340,0),0)</f>
        <v>66</v>
      </c>
      <c r="Q1340" t="s">
        <v>8319</v>
      </c>
      <c r="R1340" t="s">
        <v>8321</v>
      </c>
      <c r="S1340" s="8">
        <f>(((J1340/60)/60)/24)+DATE(1970,1,1)+(-8/24)</f>
        <v>42188.470289351848</v>
      </c>
      <c r="T1340" s="8">
        <f>(((I1340/60)/60)/24)+DATE(1970,1,1)+(-8/24)</f>
        <v>42218.470289351848</v>
      </c>
      <c r="U1340">
        <f>INT(T1340-S1340)</f>
        <v>30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>ROUND((E1341/D1341)*100,0)</f>
        <v>7</v>
      </c>
      <c r="P1341">
        <f>IF(L1341&gt;0,ROUND(E1341/L1341,0),0)</f>
        <v>90</v>
      </c>
      <c r="Q1341" t="s">
        <v>8319</v>
      </c>
      <c r="R1341" t="s">
        <v>8321</v>
      </c>
      <c r="S1341" s="8">
        <f>(((J1341/60)/60)/24)+DATE(1970,1,1)+(-8/24)</f>
        <v>41936.313831018517</v>
      </c>
      <c r="T1341" s="8">
        <f>(((I1341/60)/60)/24)+DATE(1970,1,1)+(-8/24)</f>
        <v>41981.355497685181</v>
      </c>
      <c r="U1341">
        <f>INT(T1341-S1341)</f>
        <v>45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>ROUND((E1342/D1342)*100,0)</f>
        <v>0</v>
      </c>
      <c r="P1342">
        <f>IF(L1342&gt;0,ROUND(E1342/L1342,0),0)</f>
        <v>0</v>
      </c>
      <c r="Q1342" t="s">
        <v>8319</v>
      </c>
      <c r="R1342" t="s">
        <v>8321</v>
      </c>
      <c r="S1342" s="8">
        <f>(((J1342/60)/60)/24)+DATE(1970,1,1)+(-8/24)</f>
        <v>41836.262187499997</v>
      </c>
      <c r="T1342" s="8">
        <f>(((I1342/60)/60)/24)+DATE(1970,1,1)+(-8/24)</f>
        <v>41866.262187499997</v>
      </c>
      <c r="U1342">
        <f>INT(T1342-S1342)</f>
        <v>30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>ROUND((E1343/D1343)*100,0)</f>
        <v>70</v>
      </c>
      <c r="P1343">
        <f>IF(L1343&gt;0,ROUND(E1343/L1343,0),0)</f>
        <v>382</v>
      </c>
      <c r="Q1343" t="s">
        <v>8319</v>
      </c>
      <c r="R1343" t="s">
        <v>8321</v>
      </c>
      <c r="S1343" s="8">
        <f>(((J1343/60)/60)/24)+DATE(1970,1,1)+(-8/24)</f>
        <v>42612.290706018517</v>
      </c>
      <c r="T1343" s="8">
        <f>(((I1343/60)/60)/24)+DATE(1970,1,1)+(-8/24)</f>
        <v>42644.290706018517</v>
      </c>
      <c r="U1343">
        <f>INT(T1343-S1343)</f>
        <v>32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>ROUND((E1344/D1344)*100,0)</f>
        <v>0</v>
      </c>
      <c r="P1344">
        <f>IF(L1344&gt;0,ROUND(E1344/L1344,0),0)</f>
        <v>100</v>
      </c>
      <c r="Q1344" t="s">
        <v>8319</v>
      </c>
      <c r="R1344" t="s">
        <v>8321</v>
      </c>
      <c r="S1344" s="8">
        <f>(((J1344/60)/60)/24)+DATE(1970,1,1)+(-8/24)</f>
        <v>42172.483090277768</v>
      </c>
      <c r="T1344" s="8">
        <f>(((I1344/60)/60)/24)+DATE(1970,1,1)+(-8/24)</f>
        <v>42202.483090277768</v>
      </c>
      <c r="U1344">
        <f>INT(T1344-S1344)</f>
        <v>30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>ROUND((E1345/D1345)*100,0)</f>
        <v>102</v>
      </c>
      <c r="P1345">
        <f>IF(L1345&gt;0,ROUND(E1345/L1345,0),0)</f>
        <v>158</v>
      </c>
      <c r="Q1345" t="s">
        <v>8319</v>
      </c>
      <c r="R1345" t="s">
        <v>8321</v>
      </c>
      <c r="S1345" s="8">
        <f>(((J1345/60)/60)/24)+DATE(1970,1,1)+(-8/24)</f>
        <v>42542.193090277775</v>
      </c>
      <c r="T1345" s="8">
        <f>(((I1345/60)/60)/24)+DATE(1970,1,1)+(-8/24)</f>
        <v>42600.832638888889</v>
      </c>
      <c r="U1345">
        <f>INT(T1345-S1345)</f>
        <v>58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>ROUND((E1346/D1346)*100,0)</f>
        <v>378</v>
      </c>
      <c r="P1346">
        <f>IF(L1346&gt;0,ROUND(E1346/L1346,0),0)</f>
        <v>41</v>
      </c>
      <c r="Q1346" t="s">
        <v>8322</v>
      </c>
      <c r="R1346" t="s">
        <v>8323</v>
      </c>
      <c r="S1346" s="8">
        <f>(((J1346/60)/60)/24)+DATE(1970,1,1)+(-8/24)</f>
        <v>42522.456469907404</v>
      </c>
      <c r="T1346" s="8">
        <f>(((I1346/60)/60)/24)+DATE(1970,1,1)+(-8/24)</f>
        <v>42551.456469907404</v>
      </c>
      <c r="U1346">
        <f>INT(T1346-S1346)</f>
        <v>29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>ROUND((E1347/D1347)*100,0)</f>
        <v>125</v>
      </c>
      <c r="P1347">
        <f>IF(L1347&gt;0,ROUND(E1347/L1347,0),0)</f>
        <v>54</v>
      </c>
      <c r="Q1347" t="s">
        <v>8322</v>
      </c>
      <c r="R1347" t="s">
        <v>8323</v>
      </c>
      <c r="S1347" s="8">
        <f>(((J1347/60)/60)/24)+DATE(1970,1,1)+(-8/24)</f>
        <v>41799.481006944443</v>
      </c>
      <c r="T1347" s="8">
        <f>(((I1347/60)/60)/24)+DATE(1970,1,1)+(-8/24)</f>
        <v>41834.481006944443</v>
      </c>
      <c r="U1347">
        <f>INT(T1347-S1347)</f>
        <v>35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>ROUND((E1348/D1348)*100,0)</f>
        <v>147</v>
      </c>
      <c r="P1348">
        <f>IF(L1348&gt;0,ROUND(E1348/L1348,0),0)</f>
        <v>48</v>
      </c>
      <c r="Q1348" t="s">
        <v>8322</v>
      </c>
      <c r="R1348" t="s">
        <v>8323</v>
      </c>
      <c r="S1348" s="8">
        <f>(((J1348/60)/60)/24)+DATE(1970,1,1)+(-8/24)</f>
        <v>41421.742488425924</v>
      </c>
      <c r="T1348" s="8">
        <f>(((I1348/60)/60)/24)+DATE(1970,1,1)+(-8/24)</f>
        <v>41451.742488425924</v>
      </c>
      <c r="U1348">
        <f>INT(T1348-S1348)</f>
        <v>30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>ROUND((E1349/D1349)*100,0)</f>
        <v>102</v>
      </c>
      <c r="P1349">
        <f>IF(L1349&gt;0,ROUND(E1349/L1349,0),0)</f>
        <v>82</v>
      </c>
      <c r="Q1349" t="s">
        <v>8322</v>
      </c>
      <c r="R1349" t="s">
        <v>8323</v>
      </c>
      <c r="S1349" s="8">
        <f>(((J1349/60)/60)/24)+DATE(1970,1,1)+(-8/24)</f>
        <v>42040.304687499993</v>
      </c>
      <c r="T1349" s="8">
        <f>(((I1349/60)/60)/24)+DATE(1970,1,1)+(-8/24)</f>
        <v>42070.304687499993</v>
      </c>
      <c r="U1349">
        <f>INT(T1349-S1349)</f>
        <v>30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>ROUND((E1350/D1350)*100,0)</f>
        <v>102</v>
      </c>
      <c r="P1350">
        <f>IF(L1350&gt;0,ROUND(E1350/L1350,0),0)</f>
        <v>230</v>
      </c>
      <c r="Q1350" t="s">
        <v>8322</v>
      </c>
      <c r="R1350" t="s">
        <v>8323</v>
      </c>
      <c r="S1350" s="8">
        <f>(((J1350/60)/60)/24)+DATE(1970,1,1)+(-8/24)</f>
        <v>41963.17283564814</v>
      </c>
      <c r="T1350" s="8">
        <f>(((I1350/60)/60)/24)+DATE(1970,1,1)+(-8/24)</f>
        <v>41991.17283564814</v>
      </c>
      <c r="U1350">
        <f>INT(T1350-S1350)</f>
        <v>28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>ROUND((E1351/D1351)*100,0)</f>
        <v>204</v>
      </c>
      <c r="P1351">
        <f>IF(L1351&gt;0,ROUND(E1351/L1351,0),0)</f>
        <v>59</v>
      </c>
      <c r="Q1351" t="s">
        <v>8322</v>
      </c>
      <c r="R1351" t="s">
        <v>8323</v>
      </c>
      <c r="S1351" s="8">
        <f>(((J1351/60)/60)/24)+DATE(1970,1,1)+(-8/24)</f>
        <v>42316.999247685184</v>
      </c>
      <c r="T1351" s="8">
        <f>(((I1351/60)/60)/24)+DATE(1970,1,1)+(-8/24)</f>
        <v>42353.957638888889</v>
      </c>
      <c r="U1351">
        <f>INT(T1351-S1351)</f>
        <v>36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>ROUND((E1352/D1352)*100,0)</f>
        <v>104</v>
      </c>
      <c r="P1352">
        <f>IF(L1352&gt;0,ROUND(E1352/L1352,0),0)</f>
        <v>67</v>
      </c>
      <c r="Q1352" t="s">
        <v>8322</v>
      </c>
      <c r="R1352" t="s">
        <v>8323</v>
      </c>
      <c r="S1352" s="8">
        <f>(((J1352/60)/60)/24)+DATE(1970,1,1)+(-8/24)</f>
        <v>42333.679791666662</v>
      </c>
      <c r="T1352" s="8">
        <f>(((I1352/60)/60)/24)+DATE(1970,1,1)+(-8/24)</f>
        <v>42363.679791666662</v>
      </c>
      <c r="U1352">
        <f>INT(T1352-S1352)</f>
        <v>30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>ROUND((E1353/D1353)*100,0)</f>
        <v>101</v>
      </c>
      <c r="P1353">
        <f>IF(L1353&gt;0,ROUND(E1353/L1353,0),0)</f>
        <v>169</v>
      </c>
      <c r="Q1353" t="s">
        <v>8322</v>
      </c>
      <c r="R1353" t="s">
        <v>8323</v>
      </c>
      <c r="S1353" s="8">
        <f>(((J1353/60)/60)/24)+DATE(1970,1,1)+(-8/24)</f>
        <v>42382.406759259255</v>
      </c>
      <c r="T1353" s="8">
        <f>(((I1353/60)/60)/24)+DATE(1970,1,1)+(-8/24)</f>
        <v>42412.406759259255</v>
      </c>
      <c r="U1353">
        <f>INT(T1353-S1353)</f>
        <v>30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>ROUND((E1354/D1354)*100,0)</f>
        <v>136</v>
      </c>
      <c r="P1354">
        <f>IF(L1354&gt;0,ROUND(E1354/L1354,0),0)</f>
        <v>60</v>
      </c>
      <c r="Q1354" t="s">
        <v>8322</v>
      </c>
      <c r="R1354" t="s">
        <v>8323</v>
      </c>
      <c r="S1354" s="8">
        <f>(((J1354/60)/60)/24)+DATE(1970,1,1)+(-8/24)</f>
        <v>42200.244976851849</v>
      </c>
      <c r="T1354" s="8">
        <f>(((I1354/60)/60)/24)+DATE(1970,1,1)+(-8/24)</f>
        <v>42251.832638888889</v>
      </c>
      <c r="U1354">
        <f>INT(T1354-S1354)</f>
        <v>51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>ROUND((E1355/D1355)*100,0)</f>
        <v>134</v>
      </c>
      <c r="P1355">
        <f>IF(L1355&gt;0,ROUND(E1355/L1355,0),0)</f>
        <v>32</v>
      </c>
      <c r="Q1355" t="s">
        <v>8322</v>
      </c>
      <c r="R1355" t="s">
        <v>8323</v>
      </c>
      <c r="S1355" s="8">
        <f>(((J1355/60)/60)/24)+DATE(1970,1,1)+(-8/24)</f>
        <v>41308.784583333334</v>
      </c>
      <c r="T1355" s="8">
        <f>(((I1355/60)/60)/24)+DATE(1970,1,1)+(-8/24)</f>
        <v>41343.666666666664</v>
      </c>
      <c r="U1355">
        <f>INT(T1355-S1355)</f>
        <v>34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>ROUND((E1356/D1356)*100,0)</f>
        <v>130</v>
      </c>
      <c r="P1356">
        <f>IF(L1356&gt;0,ROUND(E1356/L1356,0),0)</f>
        <v>24</v>
      </c>
      <c r="Q1356" t="s">
        <v>8322</v>
      </c>
      <c r="R1356" t="s">
        <v>8323</v>
      </c>
      <c r="S1356" s="8">
        <f>(((J1356/60)/60)/24)+DATE(1970,1,1)+(-8/24)</f>
        <v>42502.474293981482</v>
      </c>
      <c r="T1356" s="8">
        <f>(((I1356/60)/60)/24)+DATE(1970,1,1)+(-8/24)</f>
        <v>42532.474293981482</v>
      </c>
      <c r="U1356">
        <f>INT(T1356-S1356)</f>
        <v>30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>ROUND((E1357/D1357)*100,0)</f>
        <v>123</v>
      </c>
      <c r="P1357">
        <f>IF(L1357&gt;0,ROUND(E1357/L1357,0),0)</f>
        <v>25</v>
      </c>
      <c r="Q1357" t="s">
        <v>8322</v>
      </c>
      <c r="R1357" t="s">
        <v>8323</v>
      </c>
      <c r="S1357" s="8">
        <f>(((J1357/60)/60)/24)+DATE(1970,1,1)+(-8/24)</f>
        <v>41212.921354166661</v>
      </c>
      <c r="T1357" s="8">
        <f>(((I1357/60)/60)/24)+DATE(1970,1,1)+(-8/24)</f>
        <v>41243.083333333328</v>
      </c>
      <c r="U1357">
        <f>INT(T1357-S1357)</f>
        <v>30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>ROUND((E1358/D1358)*100,0)</f>
        <v>183</v>
      </c>
      <c r="P1358">
        <f>IF(L1358&gt;0,ROUND(E1358/L1358,0),0)</f>
        <v>71</v>
      </c>
      <c r="Q1358" t="s">
        <v>8322</v>
      </c>
      <c r="R1358" t="s">
        <v>8323</v>
      </c>
      <c r="S1358" s="8">
        <f>(((J1358/60)/60)/24)+DATE(1970,1,1)+(-8/24)</f>
        <v>41429.705555555556</v>
      </c>
      <c r="T1358" s="8">
        <f>(((I1358/60)/60)/24)+DATE(1970,1,1)+(-8/24)</f>
        <v>41459.705555555556</v>
      </c>
      <c r="U1358">
        <f>INT(T1358-S1358)</f>
        <v>30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>ROUND((E1359/D1359)*100,0)</f>
        <v>125</v>
      </c>
      <c r="P1359">
        <f>IF(L1359&gt;0,ROUND(E1359/L1359,0),0)</f>
        <v>39</v>
      </c>
      <c r="Q1359" t="s">
        <v>8322</v>
      </c>
      <c r="R1359" t="s">
        <v>8323</v>
      </c>
      <c r="S1359" s="8">
        <f>(((J1359/60)/60)/24)+DATE(1970,1,1)+(-8/24)</f>
        <v>41304.628900462958</v>
      </c>
      <c r="T1359" s="8">
        <f>(((I1359/60)/60)/24)+DATE(1970,1,1)+(-8/24)</f>
        <v>41333.915972222218</v>
      </c>
      <c r="U1359">
        <f>INT(T1359-S1359)</f>
        <v>29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>ROUND((E1360/D1360)*100,0)</f>
        <v>112</v>
      </c>
      <c r="P1360">
        <f>IF(L1360&gt;0,ROUND(E1360/L1360,0),0)</f>
        <v>68</v>
      </c>
      <c r="Q1360" t="s">
        <v>8322</v>
      </c>
      <c r="R1360" t="s">
        <v>8323</v>
      </c>
      <c r="S1360" s="8">
        <f>(((J1360/60)/60)/24)+DATE(1970,1,1)+(-8/24)</f>
        <v>40689.237534722219</v>
      </c>
      <c r="T1360" s="8">
        <f>(((I1360/60)/60)/24)+DATE(1970,1,1)+(-8/24)</f>
        <v>40719.237534722219</v>
      </c>
      <c r="U1360">
        <f>INT(T1360-S1360)</f>
        <v>30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>ROUND((E1361/D1361)*100,0)</f>
        <v>116</v>
      </c>
      <c r="P1361">
        <f>IF(L1361&gt;0,ROUND(E1361/L1361,0),0)</f>
        <v>40</v>
      </c>
      <c r="Q1361" t="s">
        <v>8322</v>
      </c>
      <c r="R1361" t="s">
        <v>8323</v>
      </c>
      <c r="S1361" s="8">
        <f>(((J1361/60)/60)/24)+DATE(1970,1,1)+(-8/24)</f>
        <v>40668.481365740736</v>
      </c>
      <c r="T1361" s="8">
        <f>(((I1361/60)/60)/24)+DATE(1970,1,1)+(-8/24)</f>
        <v>40730.481365740736</v>
      </c>
      <c r="U1361">
        <f>INT(T1361-S1361)</f>
        <v>62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>ROUND((E1362/D1362)*100,0)</f>
        <v>173</v>
      </c>
      <c r="P1362">
        <f>IF(L1362&gt;0,ROUND(E1362/L1362,0),0)</f>
        <v>32</v>
      </c>
      <c r="Q1362" t="s">
        <v>8322</v>
      </c>
      <c r="R1362" t="s">
        <v>8323</v>
      </c>
      <c r="S1362" s="8">
        <f>(((J1362/60)/60)/24)+DATE(1970,1,1)+(-8/24)</f>
        <v>41095.567361111105</v>
      </c>
      <c r="T1362" s="8">
        <f>(((I1362/60)/60)/24)+DATE(1970,1,1)+(-8/24)</f>
        <v>41123.567361111105</v>
      </c>
      <c r="U1362">
        <f>INT(T1362-S1362)</f>
        <v>28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>ROUND((E1363/D1363)*100,0)</f>
        <v>126</v>
      </c>
      <c r="P1363">
        <f>IF(L1363&gt;0,ROUND(E1363/L1363,0),0)</f>
        <v>29</v>
      </c>
      <c r="Q1363" t="s">
        <v>8322</v>
      </c>
      <c r="R1363" t="s">
        <v>8323</v>
      </c>
      <c r="S1363" s="8">
        <f>(((J1363/60)/60)/24)+DATE(1970,1,1)+(-8/24)</f>
        <v>41781.383935185186</v>
      </c>
      <c r="T1363" s="8">
        <f>(((I1363/60)/60)/24)+DATE(1970,1,1)+(-8/24)</f>
        <v>41811.383935185186</v>
      </c>
      <c r="U1363">
        <f>INT(T1363-S1363)</f>
        <v>30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>ROUND((E1364/D1364)*100,0)</f>
        <v>109</v>
      </c>
      <c r="P1364">
        <f>IF(L1364&gt;0,ROUND(E1364/L1364,0),0)</f>
        <v>44</v>
      </c>
      <c r="Q1364" t="s">
        <v>8322</v>
      </c>
      <c r="R1364" t="s">
        <v>8323</v>
      </c>
      <c r="S1364" s="8">
        <f>(((J1364/60)/60)/24)+DATE(1970,1,1)+(-8/24)</f>
        <v>41464.601053240738</v>
      </c>
      <c r="T1364" s="8">
        <f>(((I1364/60)/60)/24)+DATE(1970,1,1)+(-8/24)</f>
        <v>41524.601053240738</v>
      </c>
      <c r="U1364">
        <f>INT(T1364-S1364)</f>
        <v>60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>ROUND((E1365/D1365)*100,0)</f>
        <v>100</v>
      </c>
      <c r="P1365">
        <f>IF(L1365&gt;0,ROUND(E1365/L1365,0),0)</f>
        <v>40</v>
      </c>
      <c r="Q1365" t="s">
        <v>8322</v>
      </c>
      <c r="R1365" t="s">
        <v>8323</v>
      </c>
      <c r="S1365" s="8">
        <f>(((J1365/60)/60)/24)+DATE(1970,1,1)+(-8/24)</f>
        <v>42396.510729166665</v>
      </c>
      <c r="T1365" s="8">
        <f>(((I1365/60)/60)/24)+DATE(1970,1,1)+(-8/24)</f>
        <v>42414.999305555553</v>
      </c>
      <c r="U1365">
        <f>INT(T1365-S1365)</f>
        <v>18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>ROUND((E1366/D1366)*100,0)</f>
        <v>119</v>
      </c>
      <c r="P1366">
        <f>IF(L1366&gt;0,ROUND(E1366/L1366,0),0)</f>
        <v>346</v>
      </c>
      <c r="Q1366" t="s">
        <v>8325</v>
      </c>
      <c r="R1366" t="s">
        <v>8326</v>
      </c>
      <c r="S1366" s="8">
        <f>(((J1366/60)/60)/24)+DATE(1970,1,1)+(-8/24)</f>
        <v>41951.362337962957</v>
      </c>
      <c r="T1366" s="8">
        <f>(((I1366/60)/60)/24)+DATE(1970,1,1)+(-8/24)</f>
        <v>42011.362337962964</v>
      </c>
      <c r="U1366">
        <f>INT(T1366-S1366)</f>
        <v>60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>ROUND((E1367/D1367)*100,0)</f>
        <v>100</v>
      </c>
      <c r="P1367">
        <f>IF(L1367&gt;0,ROUND(E1367/L1367,0),0)</f>
        <v>82</v>
      </c>
      <c r="Q1367" t="s">
        <v>8325</v>
      </c>
      <c r="R1367" t="s">
        <v>8326</v>
      </c>
      <c r="S1367" s="8">
        <f>(((J1367/60)/60)/24)+DATE(1970,1,1)+(-8/24)</f>
        <v>42049.399907407402</v>
      </c>
      <c r="T1367" s="8">
        <f>(((I1367/60)/60)/24)+DATE(1970,1,1)+(-8/24)</f>
        <v>42079.358240740738</v>
      </c>
      <c r="U1367">
        <f>INT(T1367-S1367)</f>
        <v>29</v>
      </c>
    </row>
    <row r="1368" spans="1:2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>ROUND((E1368/D1368)*100,0)</f>
        <v>126</v>
      </c>
      <c r="P1368">
        <f>IF(L1368&gt;0,ROUND(E1368/L1368,0),0)</f>
        <v>65</v>
      </c>
      <c r="Q1368" t="s">
        <v>8325</v>
      </c>
      <c r="R1368" t="s">
        <v>8326</v>
      </c>
      <c r="S1368" s="8">
        <f>(((J1368/60)/60)/24)+DATE(1970,1,1)+(-8/24)</f>
        <v>41924.662766203699</v>
      </c>
      <c r="T1368" s="8">
        <f>(((I1368/60)/60)/24)+DATE(1970,1,1)+(-8/24)</f>
        <v>41969.704432870371</v>
      </c>
      <c r="U1368">
        <f>INT(T1368-S1368)</f>
        <v>45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>ROUND((E1369/D1369)*100,0)</f>
        <v>114</v>
      </c>
      <c r="P1369">
        <f>IF(L1369&gt;0,ROUND(E1369/L1369,0),0)</f>
        <v>63</v>
      </c>
      <c r="Q1369" t="s">
        <v>8325</v>
      </c>
      <c r="R1369" t="s">
        <v>8326</v>
      </c>
      <c r="S1369" s="8">
        <f>(((J1369/60)/60)/24)+DATE(1970,1,1)+(-8/24)</f>
        <v>42291.669560185182</v>
      </c>
      <c r="T1369" s="8">
        <f>(((I1369/60)/60)/24)+DATE(1970,1,1)+(-8/24)</f>
        <v>42321.711226851847</v>
      </c>
      <c r="U1369">
        <f>INT(T1369-S1369)</f>
        <v>30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>ROUND((E1370/D1370)*100,0)</f>
        <v>111</v>
      </c>
      <c r="P1370">
        <f>IF(L1370&gt;0,ROUND(E1370/L1370,0),0)</f>
        <v>64</v>
      </c>
      <c r="Q1370" t="s">
        <v>8325</v>
      </c>
      <c r="R1370" t="s">
        <v>8326</v>
      </c>
      <c r="S1370" s="8">
        <f>(((J1370/60)/60)/24)+DATE(1970,1,1)+(-8/24)</f>
        <v>42145.857569444437</v>
      </c>
      <c r="T1370" s="8">
        <f>(((I1370/60)/60)/24)+DATE(1970,1,1)+(-8/24)</f>
        <v>42169.857569444437</v>
      </c>
      <c r="U1370">
        <f>INT(T1370-S1370)</f>
        <v>24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>ROUND((E1371/D1371)*100,0)</f>
        <v>105</v>
      </c>
      <c r="P1371">
        <f>IF(L1371&gt;0,ROUND(E1371/L1371,0),0)</f>
        <v>84</v>
      </c>
      <c r="Q1371" t="s">
        <v>8325</v>
      </c>
      <c r="R1371" t="s">
        <v>8326</v>
      </c>
      <c r="S1371" s="8">
        <f>(((J1371/60)/60)/24)+DATE(1970,1,1)+(-8/24)</f>
        <v>41710.260949074072</v>
      </c>
      <c r="T1371" s="8">
        <f>(((I1371/60)/60)/24)+DATE(1970,1,1)+(-8/24)</f>
        <v>41740.260949074072</v>
      </c>
      <c r="U1371">
        <f>INT(T1371-S1371)</f>
        <v>30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>ROUND((E1372/D1372)*100,0)</f>
        <v>104</v>
      </c>
      <c r="P1372">
        <f>IF(L1372&gt;0,ROUND(E1372/L1372,0),0)</f>
        <v>78</v>
      </c>
      <c r="Q1372" t="s">
        <v>8325</v>
      </c>
      <c r="R1372" t="s">
        <v>8326</v>
      </c>
      <c r="S1372" s="8">
        <f>(((J1372/60)/60)/24)+DATE(1970,1,1)+(-8/24)</f>
        <v>41547.670023148145</v>
      </c>
      <c r="T1372" s="8">
        <f>(((I1372/60)/60)/24)+DATE(1970,1,1)+(-8/24)</f>
        <v>41562.670023148145</v>
      </c>
      <c r="U1372">
        <f>INT(T1372-S1372)</f>
        <v>15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>ROUND((E1373/D1373)*100,0)</f>
        <v>107</v>
      </c>
      <c r="P1373">
        <f>IF(L1373&gt;0,ROUND(E1373/L1373,0),0)</f>
        <v>107</v>
      </c>
      <c r="Q1373" t="s">
        <v>8325</v>
      </c>
      <c r="R1373" t="s">
        <v>8326</v>
      </c>
      <c r="S1373" s="8">
        <f>(((J1373/60)/60)/24)+DATE(1970,1,1)+(-8/24)</f>
        <v>42101.425254629627</v>
      </c>
      <c r="T1373" s="8">
        <f>(((I1373/60)/60)/24)+DATE(1970,1,1)+(-8/24)</f>
        <v>42131.425254629627</v>
      </c>
      <c r="U1373">
        <f>INT(T1373-S1373)</f>
        <v>30</v>
      </c>
    </row>
    <row r="1374" spans="1:2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>ROUND((E1374/D1374)*100,0)</f>
        <v>124</v>
      </c>
      <c r="P1374">
        <f>IF(L1374&gt;0,ROUND(E1374/L1374,0),0)</f>
        <v>39</v>
      </c>
      <c r="Q1374" t="s">
        <v>8325</v>
      </c>
      <c r="R1374" t="s">
        <v>8326</v>
      </c>
      <c r="S1374" s="8">
        <f>(((J1374/60)/60)/24)+DATE(1970,1,1)+(-8/24)</f>
        <v>41072.40662037037</v>
      </c>
      <c r="T1374" s="8">
        <f>(((I1374/60)/60)/24)+DATE(1970,1,1)+(-8/24)</f>
        <v>41102.40662037037</v>
      </c>
      <c r="U1374">
        <f>INT(T1374-S1374)</f>
        <v>30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>ROUND((E1375/D1375)*100,0)</f>
        <v>105</v>
      </c>
      <c r="P1375">
        <f>IF(L1375&gt;0,ROUND(E1375/L1375,0),0)</f>
        <v>202</v>
      </c>
      <c r="Q1375" t="s">
        <v>8325</v>
      </c>
      <c r="R1375" t="s">
        <v>8326</v>
      </c>
      <c r="S1375" s="8">
        <f>(((J1375/60)/60)/24)+DATE(1970,1,1)+(-8/24)</f>
        <v>42704.618437499994</v>
      </c>
      <c r="T1375" s="8">
        <f>(((I1375/60)/60)/24)+DATE(1970,1,1)+(-8/24)</f>
        <v>42734.618437499994</v>
      </c>
      <c r="U1375">
        <f>INT(T1375-S1375)</f>
        <v>30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>ROUND((E1376/D1376)*100,0)</f>
        <v>189</v>
      </c>
      <c r="P1376">
        <f>IF(L1376&gt;0,ROUND(E1376/L1376,0),0)</f>
        <v>43</v>
      </c>
      <c r="Q1376" t="s">
        <v>8325</v>
      </c>
      <c r="R1376" t="s">
        <v>8326</v>
      </c>
      <c r="S1376" s="8">
        <f>(((J1376/60)/60)/24)+DATE(1970,1,1)+(-8/24)</f>
        <v>42423.828564814808</v>
      </c>
      <c r="T1376" s="8">
        <f>(((I1376/60)/60)/24)+DATE(1970,1,1)+(-8/24)</f>
        <v>42453.786898148144</v>
      </c>
      <c r="U1376">
        <f>INT(T1376-S1376)</f>
        <v>29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>ROUND((E1377/D1377)*100,0)</f>
        <v>171</v>
      </c>
      <c r="P1377">
        <f>IF(L1377&gt;0,ROUND(E1377/L1377,0),0)</f>
        <v>63</v>
      </c>
      <c r="Q1377" t="s">
        <v>8325</v>
      </c>
      <c r="R1377" t="s">
        <v>8326</v>
      </c>
      <c r="S1377" s="8">
        <f>(((J1377/60)/60)/24)+DATE(1970,1,1)+(-8/24)</f>
        <v>42719.732858796291</v>
      </c>
      <c r="T1377" s="8">
        <f>(((I1377/60)/60)/24)+DATE(1970,1,1)+(-8/24)</f>
        <v>42749.732858796291</v>
      </c>
      <c r="U1377">
        <f>INT(T1377-S1377)</f>
        <v>30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>ROUND((E1378/D1378)*100,0)</f>
        <v>252</v>
      </c>
      <c r="P1378">
        <f>IF(L1378&gt;0,ROUND(E1378/L1378,0),0)</f>
        <v>56</v>
      </c>
      <c r="Q1378" t="s">
        <v>8325</v>
      </c>
      <c r="R1378" t="s">
        <v>8326</v>
      </c>
      <c r="S1378" s="8">
        <f>(((J1378/60)/60)/24)+DATE(1970,1,1)+(-8/24)</f>
        <v>42677.335717592585</v>
      </c>
      <c r="T1378" s="8">
        <f>(((I1378/60)/60)/24)+DATE(1970,1,1)+(-8/24)</f>
        <v>42707.377384259256</v>
      </c>
      <c r="U1378">
        <f>INT(T1378-S1378)</f>
        <v>30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>ROUND((E1379/D1379)*100,0)</f>
        <v>116</v>
      </c>
      <c r="P1379">
        <f>IF(L1379&gt;0,ROUND(E1379/L1379,0),0)</f>
        <v>49</v>
      </c>
      <c r="Q1379" t="s">
        <v>8325</v>
      </c>
      <c r="R1379" t="s">
        <v>8326</v>
      </c>
      <c r="S1379" s="8">
        <f>(((J1379/60)/60)/24)+DATE(1970,1,1)+(-8/24)</f>
        <v>42746.88622685185</v>
      </c>
      <c r="T1379" s="8">
        <f>(((I1379/60)/60)/24)+DATE(1970,1,1)+(-8/24)</f>
        <v>42768.84097222222</v>
      </c>
      <c r="U1379">
        <f>INT(T1379-S1379)</f>
        <v>21</v>
      </c>
    </row>
    <row r="1380" spans="1:2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>ROUND((E1380/D1380)*100,0)</f>
        <v>203</v>
      </c>
      <c r="P1380">
        <f>IF(L1380&gt;0,ROUND(E1380/L1380,0),0)</f>
        <v>31</v>
      </c>
      <c r="Q1380" t="s">
        <v>8325</v>
      </c>
      <c r="R1380" t="s">
        <v>8326</v>
      </c>
      <c r="S1380" s="8">
        <f>(((J1380/60)/60)/24)+DATE(1970,1,1)+(-8/24)</f>
        <v>42568.426041666658</v>
      </c>
      <c r="T1380" s="8">
        <f>(((I1380/60)/60)/24)+DATE(1970,1,1)+(-8/24)</f>
        <v>42583.426041666658</v>
      </c>
      <c r="U1380">
        <f>INT(T1380-S1380)</f>
        <v>15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>ROUND((E1381/D1381)*100,0)</f>
        <v>112</v>
      </c>
      <c r="P1381">
        <f>IF(L1381&gt;0,ROUND(E1381/L1381,0),0)</f>
        <v>74</v>
      </c>
      <c r="Q1381" t="s">
        <v>8325</v>
      </c>
      <c r="R1381" t="s">
        <v>8326</v>
      </c>
      <c r="S1381" s="8">
        <f>(((J1381/60)/60)/24)+DATE(1970,1,1)+(-8/24)</f>
        <v>42130.15828703704</v>
      </c>
      <c r="T1381" s="8">
        <f>(((I1381/60)/60)/24)+DATE(1970,1,1)+(-8/24)</f>
        <v>42160.15828703704</v>
      </c>
      <c r="U1381">
        <f>INT(T1381-S1381)</f>
        <v>30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>ROUND((E1382/D1382)*100,0)</f>
        <v>424</v>
      </c>
      <c r="P1382">
        <f>IF(L1382&gt;0,ROUND(E1382/L1382,0),0)</f>
        <v>21</v>
      </c>
      <c r="Q1382" t="s">
        <v>8325</v>
      </c>
      <c r="R1382" t="s">
        <v>8326</v>
      </c>
      <c r="S1382" s="8">
        <f>(((J1382/60)/60)/24)+DATE(1970,1,1)+(-8/24)</f>
        <v>42141.429467592585</v>
      </c>
      <c r="T1382" s="8">
        <f>(((I1382/60)/60)/24)+DATE(1970,1,1)+(-8/24)</f>
        <v>42163.749999999993</v>
      </c>
      <c r="U1382">
        <f>INT(T1382-S1382)</f>
        <v>22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>ROUND((E1383/D1383)*100,0)</f>
        <v>107</v>
      </c>
      <c r="P1383">
        <f>IF(L1383&gt;0,ROUND(E1383/L1383,0),0)</f>
        <v>73</v>
      </c>
      <c r="Q1383" t="s">
        <v>8325</v>
      </c>
      <c r="R1383" t="s">
        <v>8326</v>
      </c>
      <c r="S1383" s="8">
        <f>(((J1383/60)/60)/24)+DATE(1970,1,1)+(-8/24)</f>
        <v>42702.881076388883</v>
      </c>
      <c r="T1383" s="8">
        <f>(((I1383/60)/60)/24)+DATE(1970,1,1)+(-8/24)</f>
        <v>42732.881076388883</v>
      </c>
      <c r="U1383">
        <f>INT(T1383-S1383)</f>
        <v>30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>ROUND((E1384/D1384)*100,0)</f>
        <v>104</v>
      </c>
      <c r="P1384">
        <f>IF(L1384&gt;0,ROUND(E1384/L1384,0),0)</f>
        <v>56</v>
      </c>
      <c r="Q1384" t="s">
        <v>8325</v>
      </c>
      <c r="R1384" t="s">
        <v>8326</v>
      </c>
      <c r="S1384" s="8">
        <f>(((J1384/60)/60)/24)+DATE(1970,1,1)+(-8/24)</f>
        <v>41370.466851851852</v>
      </c>
      <c r="T1384" s="8">
        <f>(((I1384/60)/60)/24)+DATE(1970,1,1)+(-8/24)</f>
        <v>41400.466851851852</v>
      </c>
      <c r="U1384">
        <f>INT(T1384-S1384)</f>
        <v>30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>ROUND((E1385/D1385)*100,0)</f>
        <v>212</v>
      </c>
      <c r="P1385">
        <f>IF(L1385&gt;0,ROUND(E1385/L1385,0),0)</f>
        <v>50</v>
      </c>
      <c r="Q1385" t="s">
        <v>8325</v>
      </c>
      <c r="R1385" t="s">
        <v>8326</v>
      </c>
      <c r="S1385" s="8">
        <f>(((J1385/60)/60)/24)+DATE(1970,1,1)+(-8/24)</f>
        <v>42706.741643518515</v>
      </c>
      <c r="T1385" s="8">
        <f>(((I1385/60)/60)/24)+DATE(1970,1,1)+(-8/24)</f>
        <v>42726.741643518515</v>
      </c>
      <c r="U1385">
        <f>INT(T1385-S1385)</f>
        <v>20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>ROUND((E1386/D1386)*100,0)</f>
        <v>124</v>
      </c>
      <c r="P1386">
        <f>IF(L1386&gt;0,ROUND(E1386/L1386,0),0)</f>
        <v>69</v>
      </c>
      <c r="Q1386" t="s">
        <v>8325</v>
      </c>
      <c r="R1386" t="s">
        <v>8326</v>
      </c>
      <c r="S1386" s="8">
        <f>(((J1386/60)/60)/24)+DATE(1970,1,1)+(-8/24)</f>
        <v>42160.401874999996</v>
      </c>
      <c r="T1386" s="8">
        <f>(((I1386/60)/60)/24)+DATE(1970,1,1)+(-8/24)</f>
        <v>42190.401874999996</v>
      </c>
      <c r="U1386">
        <f>INT(T1386-S1386)</f>
        <v>30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>ROUND((E1387/D1387)*100,0)</f>
        <v>110</v>
      </c>
      <c r="P1387">
        <f>IF(L1387&gt;0,ROUND(E1387/L1387,0),0)</f>
        <v>66</v>
      </c>
      <c r="Q1387" t="s">
        <v>8325</v>
      </c>
      <c r="R1387" t="s">
        <v>8326</v>
      </c>
      <c r="S1387" s="8">
        <f>(((J1387/60)/60)/24)+DATE(1970,1,1)+(-8/24)</f>
        <v>42433.355567129627</v>
      </c>
      <c r="T1387" s="8">
        <f>(((I1387/60)/60)/24)+DATE(1970,1,1)+(-8/24)</f>
        <v>42489.174305555549</v>
      </c>
      <c r="U1387">
        <f>INT(T1387-S1387)</f>
        <v>55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>ROUND((E1388/D1388)*100,0)</f>
        <v>219</v>
      </c>
      <c r="P1388">
        <f>IF(L1388&gt;0,ROUND(E1388/L1388,0),0)</f>
        <v>63</v>
      </c>
      <c r="Q1388" t="s">
        <v>8325</v>
      </c>
      <c r="R1388" t="s">
        <v>8326</v>
      </c>
      <c r="S1388" s="8">
        <f>(((J1388/60)/60)/24)+DATE(1970,1,1)+(-8/24)</f>
        <v>42184.313530092586</v>
      </c>
      <c r="T1388" s="8">
        <f>(((I1388/60)/60)/24)+DATE(1970,1,1)+(-8/24)</f>
        <v>42214.313530092586</v>
      </c>
      <c r="U1388">
        <f>INT(T1388-S1388)</f>
        <v>30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>ROUND((E1389/D1389)*100,0)</f>
        <v>137</v>
      </c>
      <c r="P1389">
        <f>IF(L1389&gt;0,ROUND(E1389/L1389,0),0)</f>
        <v>70</v>
      </c>
      <c r="Q1389" t="s">
        <v>8325</v>
      </c>
      <c r="R1389" t="s">
        <v>8326</v>
      </c>
      <c r="S1389" s="8">
        <f>(((J1389/60)/60)/24)+DATE(1970,1,1)+(-8/24)</f>
        <v>42126.587905092594</v>
      </c>
      <c r="T1389" s="8">
        <f>(((I1389/60)/60)/24)+DATE(1970,1,1)+(-8/24)</f>
        <v>42157.854166666664</v>
      </c>
      <c r="U1389">
        <f>INT(T1389-S1389)</f>
        <v>31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>ROUND((E1390/D1390)*100,0)</f>
        <v>135</v>
      </c>
      <c r="P1390">
        <f>IF(L1390&gt;0,ROUND(E1390/L1390,0),0)</f>
        <v>60</v>
      </c>
      <c r="Q1390" t="s">
        <v>8325</v>
      </c>
      <c r="R1390" t="s">
        <v>8326</v>
      </c>
      <c r="S1390" s="8">
        <f>(((J1390/60)/60)/24)+DATE(1970,1,1)+(-8/24)</f>
        <v>42634.281446759262</v>
      </c>
      <c r="T1390" s="8">
        <f>(((I1390/60)/60)/24)+DATE(1970,1,1)+(-8/24)</f>
        <v>42660.343055555553</v>
      </c>
      <c r="U1390">
        <f>INT(T1390-S1390)</f>
        <v>26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>ROUND((E1391/D1391)*100,0)</f>
        <v>145</v>
      </c>
      <c r="P1391">
        <f>IF(L1391&gt;0,ROUND(E1391/L1391,0),0)</f>
        <v>21</v>
      </c>
      <c r="Q1391" t="s">
        <v>8325</v>
      </c>
      <c r="R1391" t="s">
        <v>8326</v>
      </c>
      <c r="S1391" s="8">
        <f>(((J1391/60)/60)/24)+DATE(1970,1,1)+(-8/24)</f>
        <v>42565.147650462961</v>
      </c>
      <c r="T1391" s="8">
        <f>(((I1391/60)/60)/24)+DATE(1970,1,1)+(-8/24)</f>
        <v>42595.147650462961</v>
      </c>
      <c r="U1391">
        <f>INT(T1391-S1391)</f>
        <v>30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>ROUND((E1392/D1392)*100,0)</f>
        <v>109</v>
      </c>
      <c r="P1392">
        <f>IF(L1392&gt;0,ROUND(E1392/L1392,0),0)</f>
        <v>161</v>
      </c>
      <c r="Q1392" t="s">
        <v>8325</v>
      </c>
      <c r="R1392" t="s">
        <v>8326</v>
      </c>
      <c r="S1392" s="8">
        <f>(((J1392/60)/60)/24)+DATE(1970,1,1)+(-8/24)</f>
        <v>42087.469976851848</v>
      </c>
      <c r="T1392" s="8">
        <f>(((I1392/60)/60)/24)+DATE(1970,1,1)+(-8/24)</f>
        <v>42121.383333333331</v>
      </c>
      <c r="U1392">
        <f>INT(T1392-S1392)</f>
        <v>33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>ROUND((E1393/D1393)*100,0)</f>
        <v>110</v>
      </c>
      <c r="P1393">
        <f>IF(L1393&gt;0,ROUND(E1393/L1393,0),0)</f>
        <v>42</v>
      </c>
      <c r="Q1393" t="s">
        <v>8325</v>
      </c>
      <c r="R1393" t="s">
        <v>8326</v>
      </c>
      <c r="S1393" s="8">
        <f>(((J1393/60)/60)/24)+DATE(1970,1,1)+(-8/24)</f>
        <v>42193.317337962959</v>
      </c>
      <c r="T1393" s="8">
        <f>(((I1393/60)/60)/24)+DATE(1970,1,1)+(-8/24)</f>
        <v>42237.874305555553</v>
      </c>
      <c r="U1393">
        <f>INT(T1393-S1393)</f>
        <v>44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>ROUND((E1394/D1394)*100,0)</f>
        <v>114</v>
      </c>
      <c r="P1394">
        <f>IF(L1394&gt;0,ROUND(E1394/L1394,0),0)</f>
        <v>27</v>
      </c>
      <c r="Q1394" t="s">
        <v>8325</v>
      </c>
      <c r="R1394" t="s">
        <v>8326</v>
      </c>
      <c r="S1394" s="8">
        <f>(((J1394/60)/60)/24)+DATE(1970,1,1)+(-8/24)</f>
        <v>42400.821597222217</v>
      </c>
      <c r="T1394" s="8">
        <f>(((I1394/60)/60)/24)+DATE(1970,1,1)+(-8/24)</f>
        <v>42431.821597222217</v>
      </c>
      <c r="U1394">
        <f>INT(T1394-S1394)</f>
        <v>31</v>
      </c>
    </row>
    <row r="1395" spans="1:2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>ROUND((E1395/D1395)*100,0)</f>
        <v>102</v>
      </c>
      <c r="P1395">
        <f>IF(L1395&gt;0,ROUND(E1395/L1395,0),0)</f>
        <v>197</v>
      </c>
      <c r="Q1395" t="s">
        <v>8325</v>
      </c>
      <c r="R1395" t="s">
        <v>8326</v>
      </c>
      <c r="S1395" s="8">
        <f>(((J1395/60)/60)/24)+DATE(1970,1,1)+(-8/24)</f>
        <v>42553.348645833328</v>
      </c>
      <c r="T1395" s="8">
        <f>(((I1395/60)/60)/24)+DATE(1970,1,1)+(-8/24)</f>
        <v>42583.348645833328</v>
      </c>
      <c r="U1395">
        <f>INT(T1395-S1395)</f>
        <v>30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>ROUND((E1396/D1396)*100,0)</f>
        <v>122</v>
      </c>
      <c r="P1396">
        <f>IF(L1396&gt;0,ROUND(E1396/L1396,0),0)</f>
        <v>54</v>
      </c>
      <c r="Q1396" t="s">
        <v>8325</v>
      </c>
      <c r="R1396" t="s">
        <v>8326</v>
      </c>
      <c r="S1396" s="8">
        <f>(((J1396/60)/60)/24)+DATE(1970,1,1)+(-8/24)</f>
        <v>42751.811643518515</v>
      </c>
      <c r="T1396" s="8">
        <f>(((I1396/60)/60)/24)+DATE(1970,1,1)+(-8/24)</f>
        <v>42794.791666666664</v>
      </c>
      <c r="U1396">
        <f>INT(T1396-S1396)</f>
        <v>42</v>
      </c>
    </row>
    <row r="1397" spans="1:2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>ROUND((E1397/D1397)*100,0)</f>
        <v>112</v>
      </c>
      <c r="P1397">
        <f>IF(L1397&gt;0,ROUND(E1397/L1397,0),0)</f>
        <v>48</v>
      </c>
      <c r="Q1397" t="s">
        <v>8325</v>
      </c>
      <c r="R1397" t="s">
        <v>8326</v>
      </c>
      <c r="S1397" s="8">
        <f>(((J1397/60)/60)/24)+DATE(1970,1,1)+(-8/24)</f>
        <v>42719.575011574074</v>
      </c>
      <c r="T1397" s="8">
        <f>(((I1397/60)/60)/24)+DATE(1970,1,1)+(-8/24)</f>
        <v>42749.575011574074</v>
      </c>
      <c r="U1397">
        <f>INT(T1397-S1397)</f>
        <v>30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>ROUND((E1398/D1398)*100,0)</f>
        <v>107</v>
      </c>
      <c r="P1398">
        <f>IF(L1398&gt;0,ROUND(E1398/L1398,0),0)</f>
        <v>88</v>
      </c>
      <c r="Q1398" t="s">
        <v>8325</v>
      </c>
      <c r="R1398" t="s">
        <v>8326</v>
      </c>
      <c r="S1398" s="8">
        <f>(((J1398/60)/60)/24)+DATE(1970,1,1)+(-8/24)</f>
        <v>42018.665300925924</v>
      </c>
      <c r="T1398" s="8">
        <f>(((I1398/60)/60)/24)+DATE(1970,1,1)+(-8/24)</f>
        <v>42048.665300925924</v>
      </c>
      <c r="U1398">
        <f>INT(T1398-S1398)</f>
        <v>30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>ROUND((E1399/D1399)*100,0)</f>
        <v>114</v>
      </c>
      <c r="P1399">
        <f>IF(L1399&gt;0,ROUND(E1399/L1399,0),0)</f>
        <v>72</v>
      </c>
      <c r="Q1399" t="s">
        <v>8325</v>
      </c>
      <c r="R1399" t="s">
        <v>8326</v>
      </c>
      <c r="S1399" s="8">
        <f>(((J1399/60)/60)/24)+DATE(1970,1,1)+(-8/24)</f>
        <v>42640.584606481476</v>
      </c>
      <c r="T1399" s="8">
        <f>(((I1399/60)/60)/24)+DATE(1970,1,1)+(-8/24)</f>
        <v>42670.554861111108</v>
      </c>
      <c r="U1399">
        <f>INT(T1399-S1399)</f>
        <v>29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>ROUND((E1400/D1400)*100,0)</f>
        <v>110</v>
      </c>
      <c r="P1400">
        <f>IF(L1400&gt;0,ROUND(E1400/L1400,0),0)</f>
        <v>74</v>
      </c>
      <c r="Q1400" t="s">
        <v>8325</v>
      </c>
      <c r="R1400" t="s">
        <v>8326</v>
      </c>
      <c r="S1400" s="8">
        <f>(((J1400/60)/60)/24)+DATE(1970,1,1)+(-8/24)</f>
        <v>42526.540902777771</v>
      </c>
      <c r="T1400" s="8">
        <f>(((I1400/60)/60)/24)+DATE(1970,1,1)+(-8/24)</f>
        <v>42556.540902777771</v>
      </c>
      <c r="U1400">
        <f>INT(T1400-S1400)</f>
        <v>30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>ROUND((E1401/D1401)*100,0)</f>
        <v>126</v>
      </c>
      <c r="P1401">
        <f>IF(L1401&gt;0,ROUND(E1401/L1401,0),0)</f>
        <v>62</v>
      </c>
      <c r="Q1401" t="s">
        <v>8325</v>
      </c>
      <c r="R1401" t="s">
        <v>8326</v>
      </c>
      <c r="S1401" s="8">
        <f>(((J1401/60)/60)/24)+DATE(1970,1,1)+(-8/24)</f>
        <v>41888.670983796292</v>
      </c>
      <c r="T1401" s="8">
        <f>(((I1401/60)/60)/24)+DATE(1970,1,1)+(-8/24)</f>
        <v>41918.670983796292</v>
      </c>
      <c r="U1401">
        <f>INT(T1401-S1401)</f>
        <v>30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>ROUND((E1402/D1402)*100,0)</f>
        <v>167</v>
      </c>
      <c r="P1402">
        <f>IF(L1402&gt;0,ROUND(E1402/L1402,0),0)</f>
        <v>17</v>
      </c>
      <c r="Q1402" t="s">
        <v>8325</v>
      </c>
      <c r="R1402" t="s">
        <v>8326</v>
      </c>
      <c r="S1402" s="8">
        <f>(((J1402/60)/60)/24)+DATE(1970,1,1)+(-8/24)</f>
        <v>42498.007789351854</v>
      </c>
      <c r="T1402" s="8">
        <f>(((I1402/60)/60)/24)+DATE(1970,1,1)+(-8/24)</f>
        <v>42532.895833333336</v>
      </c>
      <c r="U1402">
        <f>INT(T1402-S1402)</f>
        <v>34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>ROUND((E1403/D1403)*100,0)</f>
        <v>497</v>
      </c>
      <c r="P1403">
        <f>IF(L1403&gt;0,ROUND(E1403/L1403,0),0)</f>
        <v>52</v>
      </c>
      <c r="Q1403" t="s">
        <v>8325</v>
      </c>
      <c r="R1403" t="s">
        <v>8326</v>
      </c>
      <c r="S1403" s="8">
        <f>(((J1403/60)/60)/24)+DATE(1970,1,1)+(-8/24)</f>
        <v>41399.662893518514</v>
      </c>
      <c r="T1403" s="8">
        <f>(((I1403/60)/60)/24)+DATE(1970,1,1)+(-8/24)</f>
        <v>41420.662893518514</v>
      </c>
      <c r="U1403">
        <f>INT(T1403-S1403)</f>
        <v>21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>ROUND((E1404/D1404)*100,0)</f>
        <v>109</v>
      </c>
      <c r="P1404">
        <f>IF(L1404&gt;0,ROUND(E1404/L1404,0),0)</f>
        <v>24</v>
      </c>
      <c r="Q1404" t="s">
        <v>8325</v>
      </c>
      <c r="R1404" t="s">
        <v>8326</v>
      </c>
      <c r="S1404" s="8">
        <f>(((J1404/60)/60)/24)+DATE(1970,1,1)+(-8/24)</f>
        <v>42064.720034722217</v>
      </c>
      <c r="T1404" s="8">
        <f>(((I1404/60)/60)/24)+DATE(1970,1,1)+(-8/24)</f>
        <v>42124.67836805556</v>
      </c>
      <c r="U1404">
        <f>INT(T1404-S1404)</f>
        <v>59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>ROUND((E1405/D1405)*100,0)</f>
        <v>103</v>
      </c>
      <c r="P1405">
        <f>IF(L1405&gt;0,ROUND(E1405/L1405,0),0)</f>
        <v>62</v>
      </c>
      <c r="Q1405" t="s">
        <v>8325</v>
      </c>
      <c r="R1405" t="s">
        <v>8326</v>
      </c>
      <c r="S1405" s="8">
        <f>(((J1405/60)/60)/24)+DATE(1970,1,1)+(-8/24)</f>
        <v>41450.729571759257</v>
      </c>
      <c r="T1405" s="8">
        <f>(((I1405/60)/60)/24)+DATE(1970,1,1)+(-8/24)</f>
        <v>41480.729571759257</v>
      </c>
      <c r="U1405">
        <f>INT(T1405-S1405)</f>
        <v>30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>ROUND((E1406/D1406)*100,0)</f>
        <v>2</v>
      </c>
      <c r="P1406">
        <f>IF(L1406&gt;0,ROUND(E1406/L1406,0),0)</f>
        <v>48</v>
      </c>
      <c r="Q1406" t="s">
        <v>8322</v>
      </c>
      <c r="R1406" t="s">
        <v>8341</v>
      </c>
      <c r="S1406" s="8">
        <f>(((J1406/60)/60)/24)+DATE(1970,1,1)+(-8/24)</f>
        <v>42032.17690972222</v>
      </c>
      <c r="T1406" s="8">
        <f>(((I1406/60)/60)/24)+DATE(1970,1,1)+(-8/24)</f>
        <v>42057.17690972222</v>
      </c>
      <c r="U1406">
        <f>INT(T1406-S1406)</f>
        <v>25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>ROUND((E1407/D1407)*100,0)</f>
        <v>0</v>
      </c>
      <c r="P1407">
        <f>IF(L1407&gt;0,ROUND(E1407/L1407,0),0)</f>
        <v>6</v>
      </c>
      <c r="Q1407" t="s">
        <v>8322</v>
      </c>
      <c r="R1407" t="s">
        <v>8341</v>
      </c>
      <c r="S1407" s="8">
        <f>(((J1407/60)/60)/24)+DATE(1970,1,1)+(-8/24)</f>
        <v>41941.347233796296</v>
      </c>
      <c r="T1407" s="8">
        <f>(((I1407/60)/60)/24)+DATE(1970,1,1)+(-8/24)</f>
        <v>41971.38890046296</v>
      </c>
      <c r="U1407">
        <f>INT(T1407-S1407)</f>
        <v>30</v>
      </c>
    </row>
    <row r="1408" spans="1:21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>ROUND((E1408/D1408)*100,0)</f>
        <v>0</v>
      </c>
      <c r="P1408">
        <f>IF(L1408&gt;0,ROUND(E1408/L1408,0),0)</f>
        <v>5</v>
      </c>
      <c r="Q1408" t="s">
        <v>8322</v>
      </c>
      <c r="R1408" t="s">
        <v>8341</v>
      </c>
      <c r="S1408" s="8">
        <f>(((J1408/60)/60)/24)+DATE(1970,1,1)+(-8/24)</f>
        <v>42297.099618055552</v>
      </c>
      <c r="T1408" s="8">
        <f>(((I1408/60)/60)/24)+DATE(1970,1,1)+(-8/24)</f>
        <v>42350.083333333336</v>
      </c>
      <c r="U1408">
        <f>INT(T1408-S1408)</f>
        <v>52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>ROUND((E1409/D1409)*100,0)</f>
        <v>1</v>
      </c>
      <c r="P1409">
        <f>IF(L1409&gt;0,ROUND(E1409/L1409,0),0)</f>
        <v>8</v>
      </c>
      <c r="Q1409" t="s">
        <v>8322</v>
      </c>
      <c r="R1409" t="s">
        <v>8341</v>
      </c>
      <c r="S1409" s="8">
        <f>(((J1409/60)/60)/24)+DATE(1970,1,1)+(-8/24)</f>
        <v>41838.20344907407</v>
      </c>
      <c r="T1409" s="8">
        <f>(((I1409/60)/60)/24)+DATE(1970,1,1)+(-8/24)</f>
        <v>41863.20344907407</v>
      </c>
      <c r="U1409">
        <f>INT(T1409-S1409)</f>
        <v>25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>ROUND((E1410/D1410)*100,0)</f>
        <v>7</v>
      </c>
      <c r="P1410">
        <f>IF(L1410&gt;0,ROUND(E1410/L1410,0),0)</f>
        <v>12</v>
      </c>
      <c r="Q1410" t="s">
        <v>8322</v>
      </c>
      <c r="R1410" t="s">
        <v>8341</v>
      </c>
      <c r="S1410" s="8">
        <f>(((J1410/60)/60)/24)+DATE(1970,1,1)+(-8/24)</f>
        <v>42291.538842592585</v>
      </c>
      <c r="T1410" s="8">
        <f>(((I1410/60)/60)/24)+DATE(1970,1,1)+(-8/24)</f>
        <v>42321.580509259256</v>
      </c>
      <c r="U1410">
        <f>INT(T1410-S1410)</f>
        <v>30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>ROUND((E1411/D1411)*100,0)</f>
        <v>0</v>
      </c>
      <c r="P1411">
        <f>IF(L1411&gt;0,ROUND(E1411/L1411,0),0)</f>
        <v>0</v>
      </c>
      <c r="Q1411" t="s">
        <v>8322</v>
      </c>
      <c r="R1411" t="s">
        <v>8341</v>
      </c>
      <c r="S1411" s="8">
        <f>(((J1411/60)/60)/24)+DATE(1970,1,1)+(-8/24)</f>
        <v>41944.800173611111</v>
      </c>
      <c r="T1411" s="8">
        <f>(((I1411/60)/60)/24)+DATE(1970,1,1)+(-8/24)</f>
        <v>42004.841840277775</v>
      </c>
      <c r="U1411">
        <f>INT(T1411-S1411)</f>
        <v>60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>ROUND((E1412/D1412)*100,0)</f>
        <v>0</v>
      </c>
      <c r="P1412">
        <f>IF(L1412&gt;0,ROUND(E1412/L1412,0),0)</f>
        <v>1</v>
      </c>
      <c r="Q1412" t="s">
        <v>8322</v>
      </c>
      <c r="R1412" t="s">
        <v>8341</v>
      </c>
      <c r="S1412" s="8">
        <f>(((J1412/60)/60)/24)+DATE(1970,1,1)+(-8/24)</f>
        <v>42478.985185185178</v>
      </c>
      <c r="T1412" s="8">
        <f>(((I1412/60)/60)/24)+DATE(1970,1,1)+(-8/24)</f>
        <v>42523.985185185178</v>
      </c>
      <c r="U1412">
        <f>INT(T1412-S1412)</f>
        <v>45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>ROUND((E1413/D1413)*100,0)</f>
        <v>0</v>
      </c>
      <c r="P1413">
        <f>IF(L1413&gt;0,ROUND(E1413/L1413,0),0)</f>
        <v>2</v>
      </c>
      <c r="Q1413" t="s">
        <v>8322</v>
      </c>
      <c r="R1413" t="s">
        <v>8341</v>
      </c>
      <c r="S1413" s="8">
        <f>(((J1413/60)/60)/24)+DATE(1970,1,1)+(-8/24)</f>
        <v>42012.725694444445</v>
      </c>
      <c r="T1413" s="8">
        <f>(((I1413/60)/60)/24)+DATE(1970,1,1)+(-8/24)</f>
        <v>42040.725694444445</v>
      </c>
      <c r="U1413">
        <f>INT(T1413-S1413)</f>
        <v>28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>ROUND((E1414/D1414)*100,0)</f>
        <v>5</v>
      </c>
      <c r="P1414">
        <f>IF(L1414&gt;0,ROUND(E1414/L1414,0),0)</f>
        <v>25</v>
      </c>
      <c r="Q1414" t="s">
        <v>8322</v>
      </c>
      <c r="R1414" t="s">
        <v>8341</v>
      </c>
      <c r="S1414" s="8">
        <f>(((J1414/60)/60)/24)+DATE(1970,1,1)+(-8/24)</f>
        <v>41946.730312499996</v>
      </c>
      <c r="T1414" s="8">
        <f>(((I1414/60)/60)/24)+DATE(1970,1,1)+(-8/24)</f>
        <v>41976.730312499996</v>
      </c>
      <c r="U1414">
        <f>INT(T1414-S1414)</f>
        <v>30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>ROUND((E1415/D1415)*100,0)</f>
        <v>5</v>
      </c>
      <c r="P1415">
        <f>IF(L1415&gt;0,ROUND(E1415/L1415,0),0)</f>
        <v>100</v>
      </c>
      <c r="Q1415" t="s">
        <v>8322</v>
      </c>
      <c r="R1415" t="s">
        <v>8341</v>
      </c>
      <c r="S1415" s="8">
        <f>(((J1415/60)/60)/24)+DATE(1970,1,1)+(-8/24)</f>
        <v>42360.103819444441</v>
      </c>
      <c r="T1415" s="8">
        <f>(((I1415/60)/60)/24)+DATE(1970,1,1)+(-8/24)</f>
        <v>42420.103819444441</v>
      </c>
      <c r="U1415">
        <f>INT(T1415-S1415)</f>
        <v>60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>ROUND((E1416/D1416)*100,0)</f>
        <v>0</v>
      </c>
      <c r="P1416">
        <f>IF(L1416&gt;0,ROUND(E1416/L1416,0),0)</f>
        <v>1</v>
      </c>
      <c r="Q1416" t="s">
        <v>8322</v>
      </c>
      <c r="R1416" t="s">
        <v>8341</v>
      </c>
      <c r="S1416" s="8">
        <f>(((J1416/60)/60)/24)+DATE(1970,1,1)+(-8/24)</f>
        <v>42707.919756944444</v>
      </c>
      <c r="T1416" s="8">
        <f>(((I1416/60)/60)/24)+DATE(1970,1,1)+(-8/24)</f>
        <v>42737.919756944444</v>
      </c>
      <c r="U1416">
        <f>INT(T1416-S1416)</f>
        <v>30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>ROUND((E1417/D1417)*100,0)</f>
        <v>18</v>
      </c>
      <c r="P1417">
        <f>IF(L1417&gt;0,ROUND(E1417/L1417,0),0)</f>
        <v>89</v>
      </c>
      <c r="Q1417" t="s">
        <v>8322</v>
      </c>
      <c r="R1417" t="s">
        <v>8341</v>
      </c>
      <c r="S1417" s="8">
        <f>(((J1417/60)/60)/24)+DATE(1970,1,1)+(-8/24)</f>
        <v>42192.342488425922</v>
      </c>
      <c r="T1417" s="8">
        <f>(((I1417/60)/60)/24)+DATE(1970,1,1)+(-8/24)</f>
        <v>42232.342488425922</v>
      </c>
      <c r="U1417">
        <f>INT(T1417-S1417)</f>
        <v>40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>ROUND((E1418/D1418)*100,0)</f>
        <v>0</v>
      </c>
      <c r="P1418">
        <f>IF(L1418&gt;0,ROUND(E1418/L1418,0),0)</f>
        <v>0</v>
      </c>
      <c r="Q1418" t="s">
        <v>8322</v>
      </c>
      <c r="R1418" t="s">
        <v>8341</v>
      </c>
      <c r="S1418" s="8">
        <f>(((J1418/60)/60)/24)+DATE(1970,1,1)+(-8/24)</f>
        <v>42299.592812499999</v>
      </c>
      <c r="T1418" s="8">
        <f>(((I1418/60)/60)/24)+DATE(1970,1,1)+(-8/24)</f>
        <v>42329.634479166663</v>
      </c>
      <c r="U1418">
        <f>INT(T1418-S1418)</f>
        <v>30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>ROUND((E1419/D1419)*100,0)</f>
        <v>1</v>
      </c>
      <c r="P1419">
        <f>IF(L1419&gt;0,ROUND(E1419/L1419,0),0)</f>
        <v>28</v>
      </c>
      <c r="Q1419" t="s">
        <v>8322</v>
      </c>
      <c r="R1419" t="s">
        <v>8341</v>
      </c>
      <c r="S1419" s="8">
        <f>(((J1419/60)/60)/24)+DATE(1970,1,1)+(-8/24)</f>
        <v>42231.816828703704</v>
      </c>
      <c r="T1419" s="8">
        <f>(((I1419/60)/60)/24)+DATE(1970,1,1)+(-8/24)</f>
        <v>42262.132638888892</v>
      </c>
      <c r="U1419">
        <f>INT(T1419-S1419)</f>
        <v>30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>ROUND((E1420/D1420)*100,0)</f>
        <v>0</v>
      </c>
      <c r="P1420">
        <f>IF(L1420&gt;0,ROUND(E1420/L1420,0),0)</f>
        <v>6</v>
      </c>
      <c r="Q1420" t="s">
        <v>8322</v>
      </c>
      <c r="R1420" t="s">
        <v>8341</v>
      </c>
      <c r="S1420" s="8">
        <f>(((J1420/60)/60)/24)+DATE(1970,1,1)+(-8/24)</f>
        <v>42395.123078703698</v>
      </c>
      <c r="T1420" s="8">
        <f>(((I1420/60)/60)/24)+DATE(1970,1,1)+(-8/24)</f>
        <v>42425.123078703698</v>
      </c>
      <c r="U1420">
        <f>INT(T1420-S1420)</f>
        <v>30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>ROUND((E1421/D1421)*100,0)</f>
        <v>7</v>
      </c>
      <c r="P1421">
        <f>IF(L1421&gt;0,ROUND(E1421/L1421,0),0)</f>
        <v>45</v>
      </c>
      <c r="Q1421" t="s">
        <v>8322</v>
      </c>
      <c r="R1421" t="s">
        <v>8341</v>
      </c>
      <c r="S1421" s="8">
        <f>(((J1421/60)/60)/24)+DATE(1970,1,1)+(-8/24)</f>
        <v>42622.12290509259</v>
      </c>
      <c r="T1421" s="8">
        <f>(((I1421/60)/60)/24)+DATE(1970,1,1)+(-8/24)</f>
        <v>42652.12290509259</v>
      </c>
      <c r="U1421">
        <f>INT(T1421-S1421)</f>
        <v>30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>ROUND((E1422/D1422)*100,0)</f>
        <v>3</v>
      </c>
      <c r="P1422">
        <f>IF(L1422&gt;0,ROUND(E1422/L1422,0),0)</f>
        <v>1</v>
      </c>
      <c r="Q1422" t="s">
        <v>8322</v>
      </c>
      <c r="R1422" t="s">
        <v>8341</v>
      </c>
      <c r="S1422" s="8">
        <f>(((J1422/60)/60)/24)+DATE(1970,1,1)+(-8/24)</f>
        <v>42524.334328703706</v>
      </c>
      <c r="T1422" s="8">
        <f>(((I1422/60)/60)/24)+DATE(1970,1,1)+(-8/24)</f>
        <v>42549.334328703706</v>
      </c>
      <c r="U1422">
        <f>INT(T1422-S1422)</f>
        <v>25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>ROUND((E1423/D1423)*100,0)</f>
        <v>0</v>
      </c>
      <c r="P1423">
        <f>IF(L1423&gt;0,ROUND(E1423/L1423,0),0)</f>
        <v>100</v>
      </c>
      <c r="Q1423" t="s">
        <v>8322</v>
      </c>
      <c r="R1423" t="s">
        <v>8341</v>
      </c>
      <c r="S1423" s="8">
        <f>(((J1423/60)/60)/24)+DATE(1970,1,1)+(-8/24)</f>
        <v>42013.582280092589</v>
      </c>
      <c r="T1423" s="8">
        <f>(((I1423/60)/60)/24)+DATE(1970,1,1)+(-8/24)</f>
        <v>42043.582280092589</v>
      </c>
      <c r="U1423">
        <f>INT(T1423-S1423)</f>
        <v>30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>ROUND((E1424/D1424)*100,0)</f>
        <v>0</v>
      </c>
      <c r="P1424">
        <f>IF(L1424&gt;0,ROUND(E1424/L1424,0),0)</f>
        <v>13</v>
      </c>
      <c r="Q1424" t="s">
        <v>8322</v>
      </c>
      <c r="R1424" t="s">
        <v>8341</v>
      </c>
      <c r="S1424" s="8">
        <f>(((J1424/60)/60)/24)+DATE(1970,1,1)+(-8/24)</f>
        <v>42603.906296296293</v>
      </c>
      <c r="T1424" s="8">
        <f>(((I1424/60)/60)/24)+DATE(1970,1,1)+(-8/24)</f>
        <v>42633.906296296293</v>
      </c>
      <c r="U1424">
        <f>INT(T1424-S1424)</f>
        <v>30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>ROUND((E1425/D1425)*100,0)</f>
        <v>0</v>
      </c>
      <c r="P1425">
        <f>IF(L1425&gt;0,ROUND(E1425/L1425,0),0)</f>
        <v>100</v>
      </c>
      <c r="Q1425" t="s">
        <v>8322</v>
      </c>
      <c r="R1425" t="s">
        <v>8341</v>
      </c>
      <c r="S1425" s="8">
        <f>(((J1425/60)/60)/24)+DATE(1970,1,1)+(-8/24)</f>
        <v>42340.026979166665</v>
      </c>
      <c r="T1425" s="8">
        <f>(((I1425/60)/60)/24)+DATE(1970,1,1)+(-8/24)</f>
        <v>42370.026979166665</v>
      </c>
      <c r="U1425">
        <f>INT(T1425-S1425)</f>
        <v>30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>ROUND((E1426/D1426)*100,0)</f>
        <v>20</v>
      </c>
      <c r="P1426">
        <f>IF(L1426&gt;0,ROUND(E1426/L1426,0),0)</f>
        <v>109</v>
      </c>
      <c r="Q1426" t="s">
        <v>8322</v>
      </c>
      <c r="R1426" t="s">
        <v>8341</v>
      </c>
      <c r="S1426" s="8">
        <f>(((J1426/60)/60)/24)+DATE(1970,1,1)+(-8/24)</f>
        <v>42676.384282407402</v>
      </c>
      <c r="T1426" s="8">
        <f>(((I1426/60)/60)/24)+DATE(1970,1,1)+(-8/24)</f>
        <v>42689.425949074073</v>
      </c>
      <c r="U1426">
        <f>INT(T1426-S1426)</f>
        <v>13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>ROUND((E1427/D1427)*100,0)</f>
        <v>0</v>
      </c>
      <c r="P1427">
        <f>IF(L1427&gt;0,ROUND(E1427/L1427,0),0)</f>
        <v>0</v>
      </c>
      <c r="Q1427" t="s">
        <v>8322</v>
      </c>
      <c r="R1427" t="s">
        <v>8341</v>
      </c>
      <c r="S1427" s="8">
        <f>(((J1427/60)/60)/24)+DATE(1970,1,1)+(-8/24)</f>
        <v>42092.798136574071</v>
      </c>
      <c r="T1427" s="8">
        <f>(((I1427/60)/60)/24)+DATE(1970,1,1)+(-8/24)</f>
        <v>42122.798136574071</v>
      </c>
      <c r="U1427">
        <f>INT(T1427-S1427)</f>
        <v>30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>ROUND((E1428/D1428)*100,0)</f>
        <v>0</v>
      </c>
      <c r="P1428">
        <f>IF(L1428&gt;0,ROUND(E1428/L1428,0),0)</f>
        <v>0</v>
      </c>
      <c r="Q1428" t="s">
        <v>8322</v>
      </c>
      <c r="R1428" t="s">
        <v>8341</v>
      </c>
      <c r="S1428" s="8">
        <f>(((J1428/60)/60)/24)+DATE(1970,1,1)+(-8/24)</f>
        <v>42180.056944444441</v>
      </c>
      <c r="T1428" s="8">
        <f>(((I1428/60)/60)/24)+DATE(1970,1,1)+(-8/24)</f>
        <v>42240.056944444441</v>
      </c>
      <c r="U1428">
        <f>INT(T1428-S1428)</f>
        <v>60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>ROUND((E1429/D1429)*100,0)</f>
        <v>8</v>
      </c>
      <c r="P1429">
        <f>IF(L1429&gt;0,ROUND(E1429/L1429,0),0)</f>
        <v>105</v>
      </c>
      <c r="Q1429" t="s">
        <v>8322</v>
      </c>
      <c r="R1429" t="s">
        <v>8341</v>
      </c>
      <c r="S1429" s="8">
        <f>(((J1429/60)/60)/24)+DATE(1970,1,1)+(-8/24)</f>
        <v>42601.518344907403</v>
      </c>
      <c r="T1429" s="8">
        <f>(((I1429/60)/60)/24)+DATE(1970,1,1)+(-8/24)</f>
        <v>42631.518344907403</v>
      </c>
      <c r="U1429">
        <f>INT(T1429-S1429)</f>
        <v>30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>ROUND((E1430/D1430)*100,0)</f>
        <v>5</v>
      </c>
      <c r="P1430">
        <f>IF(L1430&gt;0,ROUND(E1430/L1430,0),0)</f>
        <v>15</v>
      </c>
      <c r="Q1430" t="s">
        <v>8322</v>
      </c>
      <c r="R1430" t="s">
        <v>8341</v>
      </c>
      <c r="S1430" s="8">
        <f>(((J1430/60)/60)/24)+DATE(1970,1,1)+(-8/24)</f>
        <v>42432.046493055554</v>
      </c>
      <c r="T1430" s="8">
        <f>(((I1430/60)/60)/24)+DATE(1970,1,1)+(-8/24)</f>
        <v>42462.004826388882</v>
      </c>
      <c r="U1430">
        <f>INT(T1430-S1430)</f>
        <v>29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>ROUND((E1431/D1431)*100,0)</f>
        <v>0</v>
      </c>
      <c r="P1431">
        <f>IF(L1431&gt;0,ROUND(E1431/L1431,0),0)</f>
        <v>0</v>
      </c>
      <c r="Q1431" t="s">
        <v>8322</v>
      </c>
      <c r="R1431" t="s">
        <v>8341</v>
      </c>
      <c r="S1431" s="8">
        <f>(((J1431/60)/60)/24)+DATE(1970,1,1)+(-8/24)</f>
        <v>42073.727337962955</v>
      </c>
      <c r="T1431" s="8">
        <f>(((I1431/60)/60)/24)+DATE(1970,1,1)+(-8/24)</f>
        <v>42103.727337962955</v>
      </c>
      <c r="U1431">
        <f>INT(T1431-S1431)</f>
        <v>30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>ROUND((E1432/D1432)*100,0)</f>
        <v>8</v>
      </c>
      <c r="P1432">
        <f>IF(L1432&gt;0,ROUND(E1432/L1432,0),0)</f>
        <v>81</v>
      </c>
      <c r="Q1432" t="s">
        <v>8322</v>
      </c>
      <c r="R1432" t="s">
        <v>8341</v>
      </c>
      <c r="S1432" s="8">
        <f>(((J1432/60)/60)/24)+DATE(1970,1,1)+(-8/24)</f>
        <v>41961.480185185181</v>
      </c>
      <c r="T1432" s="8">
        <f>(((I1432/60)/60)/24)+DATE(1970,1,1)+(-8/24)</f>
        <v>41992.480185185181</v>
      </c>
      <c r="U1432">
        <f>INT(T1432-S1432)</f>
        <v>31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>ROUND((E1433/D1433)*100,0)</f>
        <v>32</v>
      </c>
      <c r="P1433">
        <f>IF(L1433&gt;0,ROUND(E1433/L1433,0),0)</f>
        <v>116</v>
      </c>
      <c r="Q1433" t="s">
        <v>8322</v>
      </c>
      <c r="R1433" t="s">
        <v>8341</v>
      </c>
      <c r="S1433" s="8">
        <f>(((J1433/60)/60)/24)+DATE(1970,1,1)+(-8/24)</f>
        <v>42303.877499999995</v>
      </c>
      <c r="T1433" s="8">
        <f>(((I1433/60)/60)/24)+DATE(1970,1,1)+(-8/24)</f>
        <v>42333.919166666667</v>
      </c>
      <c r="U1433">
        <f>INT(T1433-S1433)</f>
        <v>30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>ROUND((E1434/D1434)*100,0)</f>
        <v>0</v>
      </c>
      <c r="P1434">
        <f>IF(L1434&gt;0,ROUND(E1434/L1434,0),0)</f>
        <v>0</v>
      </c>
      <c r="Q1434" t="s">
        <v>8322</v>
      </c>
      <c r="R1434" t="s">
        <v>8341</v>
      </c>
      <c r="S1434" s="8">
        <f>(((J1434/60)/60)/24)+DATE(1970,1,1)+(-8/24)</f>
        <v>42175.447083333333</v>
      </c>
      <c r="T1434" s="8">
        <f>(((I1434/60)/60)/24)+DATE(1970,1,1)+(-8/24)</f>
        <v>42205.447083333333</v>
      </c>
      <c r="U1434">
        <f>INT(T1434-S1434)</f>
        <v>30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>ROUND((E1435/D1435)*100,0)</f>
        <v>7</v>
      </c>
      <c r="P1435">
        <f>IF(L1435&gt;0,ROUND(E1435/L1435,0),0)</f>
        <v>81</v>
      </c>
      <c r="Q1435" t="s">
        <v>8322</v>
      </c>
      <c r="R1435" t="s">
        <v>8341</v>
      </c>
      <c r="S1435" s="8">
        <f>(((J1435/60)/60)/24)+DATE(1970,1,1)+(-8/24)</f>
        <v>42673.292534722219</v>
      </c>
      <c r="T1435" s="8">
        <f>(((I1435/60)/60)/24)+DATE(1970,1,1)+(-8/24)</f>
        <v>42714.124999999993</v>
      </c>
      <c r="U1435">
        <f>INT(T1435-S1435)</f>
        <v>40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>ROUND((E1436/D1436)*100,0)</f>
        <v>10</v>
      </c>
      <c r="P1436">
        <f>IF(L1436&gt;0,ROUND(E1436/L1436,0),0)</f>
        <v>745</v>
      </c>
      <c r="Q1436" t="s">
        <v>8322</v>
      </c>
      <c r="R1436" t="s">
        <v>8341</v>
      </c>
      <c r="S1436" s="8">
        <f>(((J1436/60)/60)/24)+DATE(1970,1,1)+(-8/24)</f>
        <v>42142.433773148143</v>
      </c>
      <c r="T1436" s="8">
        <f>(((I1436/60)/60)/24)+DATE(1970,1,1)+(-8/24)</f>
        <v>42163.291666666664</v>
      </c>
      <c r="U1436">
        <f>INT(T1436-S1436)</f>
        <v>20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>ROUND((E1437/D1437)*100,0)</f>
        <v>0</v>
      </c>
      <c r="P1437">
        <f>IF(L1437&gt;0,ROUND(E1437/L1437,0),0)</f>
        <v>8</v>
      </c>
      <c r="Q1437" t="s">
        <v>8322</v>
      </c>
      <c r="R1437" t="s">
        <v>8341</v>
      </c>
      <c r="S1437" s="8">
        <f>(((J1437/60)/60)/24)+DATE(1970,1,1)+(-8/24)</f>
        <v>42258.44699074074</v>
      </c>
      <c r="T1437" s="8">
        <f>(((I1437/60)/60)/24)+DATE(1970,1,1)+(-8/24)</f>
        <v>42288.44699074074</v>
      </c>
      <c r="U1437">
        <f>INT(T1437-S1437)</f>
        <v>30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>ROUND((E1438/D1438)*100,0)</f>
        <v>1</v>
      </c>
      <c r="P1438">
        <f>IF(L1438&gt;0,ROUND(E1438/L1438,0),0)</f>
        <v>39</v>
      </c>
      <c r="Q1438" t="s">
        <v>8322</v>
      </c>
      <c r="R1438" t="s">
        <v>8341</v>
      </c>
      <c r="S1438" s="8">
        <f>(((J1438/60)/60)/24)+DATE(1970,1,1)+(-8/24)</f>
        <v>42391.016863425924</v>
      </c>
      <c r="T1438" s="8">
        <f>(((I1438/60)/60)/24)+DATE(1970,1,1)+(-8/24)</f>
        <v>42421.016863425924</v>
      </c>
      <c r="U1438">
        <f>INT(T1438-S1438)</f>
        <v>30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>ROUND((E1439/D1439)*100,0)</f>
        <v>27</v>
      </c>
      <c r="P1439">
        <f>IF(L1439&gt;0,ROUND(E1439/L1439,0),0)</f>
        <v>37</v>
      </c>
      <c r="Q1439" t="s">
        <v>8322</v>
      </c>
      <c r="R1439" t="s">
        <v>8341</v>
      </c>
      <c r="S1439" s="8">
        <f>(((J1439/60)/60)/24)+DATE(1970,1,1)+(-8/24)</f>
        <v>41796.19836805555</v>
      </c>
      <c r="T1439" s="8">
        <f>(((I1439/60)/60)/24)+DATE(1970,1,1)+(-8/24)</f>
        <v>41832.874305555553</v>
      </c>
      <c r="U1439">
        <f>INT(T1439-S1439)</f>
        <v>36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>ROUND((E1440/D1440)*100,0)</f>
        <v>3</v>
      </c>
      <c r="P1440">
        <f>IF(L1440&gt;0,ROUND(E1440/L1440,0),0)</f>
        <v>75</v>
      </c>
      <c r="Q1440" t="s">
        <v>8322</v>
      </c>
      <c r="R1440" t="s">
        <v>8341</v>
      </c>
      <c r="S1440" s="8">
        <f>(((J1440/60)/60)/24)+DATE(1970,1,1)+(-8/24)</f>
        <v>42457.538182870368</v>
      </c>
      <c r="T1440" s="8">
        <f>(((I1440/60)/60)/24)+DATE(1970,1,1)+(-8/24)</f>
        <v>42487.246527777774</v>
      </c>
      <c r="U1440">
        <f>INT(T1440-S1440)</f>
        <v>29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>ROUND((E1441/D1441)*100,0)</f>
        <v>7</v>
      </c>
      <c r="P1441">
        <f>IF(L1441&gt;0,ROUND(E1441/L1441,0),0)</f>
        <v>30</v>
      </c>
      <c r="Q1441" t="s">
        <v>8322</v>
      </c>
      <c r="R1441" t="s">
        <v>8341</v>
      </c>
      <c r="S1441" s="8">
        <f>(((J1441/60)/60)/24)+DATE(1970,1,1)+(-8/24)</f>
        <v>42040.496539351843</v>
      </c>
      <c r="T1441" s="8">
        <f>(((I1441/60)/60)/24)+DATE(1970,1,1)+(-8/24)</f>
        <v>42070.496539351843</v>
      </c>
      <c r="U1441">
        <f>INT(T1441-S1441)</f>
        <v>30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>ROUND((E1442/D1442)*100,0)</f>
        <v>0</v>
      </c>
      <c r="P1442">
        <f>IF(L1442&gt;0,ROUND(E1442/L1442,0),0)</f>
        <v>1</v>
      </c>
      <c r="Q1442" t="s">
        <v>8322</v>
      </c>
      <c r="R1442" t="s">
        <v>8341</v>
      </c>
      <c r="S1442" s="8">
        <f>(((J1442/60)/60)/24)+DATE(1970,1,1)+(-8/24)</f>
        <v>42486.415081018517</v>
      </c>
      <c r="T1442" s="8">
        <f>(((I1442/60)/60)/24)+DATE(1970,1,1)+(-8/24)</f>
        <v>42516.415081018517</v>
      </c>
      <c r="U1442">
        <f>INT(T1442-S1442)</f>
        <v>30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>ROUND((E1443/D1443)*100,0)</f>
        <v>1</v>
      </c>
      <c r="P1443">
        <f>IF(L1443&gt;0,ROUND(E1443/L1443,0),0)</f>
        <v>673</v>
      </c>
      <c r="Q1443" t="s">
        <v>8322</v>
      </c>
      <c r="R1443" t="s">
        <v>8341</v>
      </c>
      <c r="S1443" s="8">
        <f>(((J1443/60)/60)/24)+DATE(1970,1,1)+(-8/24)</f>
        <v>42198.432511574072</v>
      </c>
      <c r="T1443" s="8">
        <f>(((I1443/60)/60)/24)+DATE(1970,1,1)+(-8/24)</f>
        <v>42258.432511574072</v>
      </c>
      <c r="U1443">
        <f>INT(T1443-S1443)</f>
        <v>60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>ROUND((E1444/D1444)*100,0)</f>
        <v>0</v>
      </c>
      <c r="P1444">
        <f>IF(L1444&gt;0,ROUND(E1444/L1444,0),0)</f>
        <v>0</v>
      </c>
      <c r="Q1444" t="s">
        <v>8322</v>
      </c>
      <c r="R1444" t="s">
        <v>8341</v>
      </c>
      <c r="S1444" s="8">
        <f>(((J1444/60)/60)/24)+DATE(1970,1,1)+(-8/24)</f>
        <v>42485.312013888884</v>
      </c>
      <c r="T1444" s="8">
        <f>(((I1444/60)/60)/24)+DATE(1970,1,1)+(-8/24)</f>
        <v>42515.312013888884</v>
      </c>
      <c r="U1444">
        <f>INT(T1444-S1444)</f>
        <v>30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>ROUND((E1445/D1445)*100,0)</f>
        <v>0</v>
      </c>
      <c r="P1445">
        <f>IF(L1445&gt;0,ROUND(E1445/L1445,0),0)</f>
        <v>0</v>
      </c>
      <c r="Q1445" t="s">
        <v>8322</v>
      </c>
      <c r="R1445" t="s">
        <v>8341</v>
      </c>
      <c r="S1445" s="8">
        <f>(((J1445/60)/60)/24)+DATE(1970,1,1)+(-8/24)</f>
        <v>42707.59269675926</v>
      </c>
      <c r="T1445" s="8">
        <f>(((I1445/60)/60)/24)+DATE(1970,1,1)+(-8/24)</f>
        <v>42737.59269675926</v>
      </c>
      <c r="U1445">
        <f>INT(T1445-S1445)</f>
        <v>30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>ROUND((E1446/D1446)*100,0)</f>
        <v>0</v>
      </c>
      <c r="P1446">
        <f>IF(L1446&gt;0,ROUND(E1446/L1446,0),0)</f>
        <v>0</v>
      </c>
      <c r="Q1446" t="s">
        <v>8322</v>
      </c>
      <c r="R1446" t="s">
        <v>8341</v>
      </c>
      <c r="S1446" s="8">
        <f>(((J1446/60)/60)/24)+DATE(1970,1,1)+(-8/24)</f>
        <v>42199.540069444447</v>
      </c>
      <c r="T1446" s="8">
        <f>(((I1446/60)/60)/24)+DATE(1970,1,1)+(-8/24)</f>
        <v>42259.540069444447</v>
      </c>
      <c r="U1446">
        <f>INT(T1446-S1446)</f>
        <v>60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>ROUND((E1447/D1447)*100,0)</f>
        <v>0</v>
      </c>
      <c r="P1447">
        <f>IF(L1447&gt;0,ROUND(E1447/L1447,0),0)</f>
        <v>0</v>
      </c>
      <c r="Q1447" t="s">
        <v>8322</v>
      </c>
      <c r="R1447" t="s">
        <v>8341</v>
      </c>
      <c r="S1447" s="8">
        <f>(((J1447/60)/60)/24)+DATE(1970,1,1)+(-8/24)</f>
        <v>42139.208969907406</v>
      </c>
      <c r="T1447" s="8">
        <f>(((I1447/60)/60)/24)+DATE(1970,1,1)+(-8/24)</f>
        <v>42169.208969907406</v>
      </c>
      <c r="U1447">
        <f>INT(T1447-S1447)</f>
        <v>30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>ROUND((E1448/D1448)*100,0)</f>
        <v>0</v>
      </c>
      <c r="P1448">
        <f>IF(L1448&gt;0,ROUND(E1448/L1448,0),0)</f>
        <v>0</v>
      </c>
      <c r="Q1448" t="s">
        <v>8322</v>
      </c>
      <c r="R1448" t="s">
        <v>8341</v>
      </c>
      <c r="S1448" s="8">
        <f>(((J1448/60)/60)/24)+DATE(1970,1,1)+(-8/24)</f>
        <v>42461.114328703705</v>
      </c>
      <c r="T1448" s="8">
        <f>(((I1448/60)/60)/24)+DATE(1970,1,1)+(-8/24)</f>
        <v>42481.114328703705</v>
      </c>
      <c r="U1448">
        <f>INT(T1448-S1448)</f>
        <v>20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>ROUND((E1449/D1449)*100,0)</f>
        <v>0</v>
      </c>
      <c r="P1449">
        <f>IF(L1449&gt;0,ROUND(E1449/L1449,0),0)</f>
        <v>25</v>
      </c>
      <c r="Q1449" t="s">
        <v>8322</v>
      </c>
      <c r="R1449" t="s">
        <v>8341</v>
      </c>
      <c r="S1449" s="8">
        <f>(((J1449/60)/60)/24)+DATE(1970,1,1)+(-8/24)</f>
        <v>42529.39738425926</v>
      </c>
      <c r="T1449" s="8">
        <f>(((I1449/60)/60)/24)+DATE(1970,1,1)+(-8/24)</f>
        <v>42559.39738425926</v>
      </c>
      <c r="U1449">
        <f>INT(T1449-S1449)</f>
        <v>30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>ROUND((E1450/D1450)*100,0)</f>
        <v>0</v>
      </c>
      <c r="P1450">
        <f>IF(L1450&gt;0,ROUND(E1450/L1450,0),0)</f>
        <v>0</v>
      </c>
      <c r="Q1450" t="s">
        <v>8322</v>
      </c>
      <c r="R1450" t="s">
        <v>8341</v>
      </c>
      <c r="S1450" s="8">
        <f>(((J1450/60)/60)/24)+DATE(1970,1,1)+(-8/24)</f>
        <v>42115.603217592587</v>
      </c>
      <c r="T1450" s="8">
        <f>(((I1450/60)/60)/24)+DATE(1970,1,1)+(-8/24)</f>
        <v>42145.892361111109</v>
      </c>
      <c r="U1450">
        <f>INT(T1450-S1450)</f>
        <v>30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>ROUND((E1451/D1451)*100,0)</f>
        <v>0</v>
      </c>
      <c r="P1451">
        <f>IF(L1451&gt;0,ROUND(E1451/L1451,0),0)</f>
        <v>0</v>
      </c>
      <c r="Q1451" t="s">
        <v>8322</v>
      </c>
      <c r="R1451" t="s">
        <v>8341</v>
      </c>
      <c r="S1451" s="8">
        <f>(((J1451/60)/60)/24)+DATE(1970,1,1)+(-8/24)</f>
        <v>42086.478067129625</v>
      </c>
      <c r="T1451" s="8">
        <f>(((I1451/60)/60)/24)+DATE(1970,1,1)+(-8/24)</f>
        <v>42134.478067129625</v>
      </c>
      <c r="U1451">
        <f>INT(T1451-S1451)</f>
        <v>48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>ROUND((E1452/D1452)*100,0)</f>
        <v>0</v>
      </c>
      <c r="P1452">
        <f>IF(L1452&gt;0,ROUND(E1452/L1452,0),0)</f>
        <v>1</v>
      </c>
      <c r="Q1452" t="s">
        <v>8322</v>
      </c>
      <c r="R1452" t="s">
        <v>8341</v>
      </c>
      <c r="S1452" s="8">
        <f>(((J1452/60)/60)/24)+DATE(1970,1,1)+(-8/24)</f>
        <v>42389.837928240733</v>
      </c>
      <c r="T1452" s="8">
        <f>(((I1452/60)/60)/24)+DATE(1970,1,1)+(-8/24)</f>
        <v>42419.837928240733</v>
      </c>
      <c r="U1452">
        <f>INT(T1452-S1452)</f>
        <v>30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>ROUND((E1453/D1453)*100,0)</f>
        <v>0</v>
      </c>
      <c r="P1453">
        <f>IF(L1453&gt;0,ROUND(E1453/L1453,0),0)</f>
        <v>1</v>
      </c>
      <c r="Q1453" t="s">
        <v>8322</v>
      </c>
      <c r="R1453" t="s">
        <v>8341</v>
      </c>
      <c r="S1453" s="8">
        <f>(((J1453/60)/60)/24)+DATE(1970,1,1)+(-8/24)</f>
        <v>41931.62568287037</v>
      </c>
      <c r="T1453" s="8">
        <f>(((I1453/60)/60)/24)+DATE(1970,1,1)+(-8/24)</f>
        <v>41961.667349537034</v>
      </c>
      <c r="U1453">
        <f>INT(T1453-S1453)</f>
        <v>30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>ROUND((E1454/D1454)*100,0)</f>
        <v>0</v>
      </c>
      <c r="P1454">
        <f>IF(L1454&gt;0,ROUND(E1454/L1454,0),0)</f>
        <v>0</v>
      </c>
      <c r="Q1454" t="s">
        <v>8322</v>
      </c>
      <c r="R1454" t="s">
        <v>8341</v>
      </c>
      <c r="S1454" s="8">
        <f>(((J1454/60)/60)/24)+DATE(1970,1,1)+(-8/24)</f>
        <v>41818.369942129626</v>
      </c>
      <c r="T1454" s="8">
        <f>(((I1454/60)/60)/24)+DATE(1970,1,1)+(-8/24)</f>
        <v>41848.369942129626</v>
      </c>
      <c r="U1454">
        <f>INT(T1454-S1454)</f>
        <v>30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>ROUND((E1455/D1455)*100,0)</f>
        <v>0</v>
      </c>
      <c r="P1455">
        <f>IF(L1455&gt;0,ROUND(E1455/L1455,0),0)</f>
        <v>0</v>
      </c>
      <c r="Q1455" t="s">
        <v>8322</v>
      </c>
      <c r="R1455" t="s">
        <v>8341</v>
      </c>
      <c r="S1455" s="8">
        <f>(((J1455/60)/60)/24)+DATE(1970,1,1)+(-8/24)</f>
        <v>42795.362812499996</v>
      </c>
      <c r="T1455" s="8">
        <f>(((I1455/60)/60)/24)+DATE(1970,1,1)+(-8/24)</f>
        <v>42840.321145833332</v>
      </c>
      <c r="U1455">
        <f>INT(T1455-S1455)</f>
        <v>44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>ROUND((E1456/D1456)*100,0)</f>
        <v>1</v>
      </c>
      <c r="P1456">
        <f>IF(L1456&gt;0,ROUND(E1456/L1456,0),0)</f>
        <v>15</v>
      </c>
      <c r="Q1456" t="s">
        <v>8322</v>
      </c>
      <c r="R1456" t="s">
        <v>8341</v>
      </c>
      <c r="S1456" s="8">
        <f>(((J1456/60)/60)/24)+DATE(1970,1,1)+(-8/24)</f>
        <v>42463.533333333333</v>
      </c>
      <c r="T1456" s="8">
        <f>(((I1456/60)/60)/24)+DATE(1970,1,1)+(-8/24)</f>
        <v>42484.582638888889</v>
      </c>
      <c r="U1456">
        <f>INT(T1456-S1456)</f>
        <v>21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>ROUND((E1457/D1457)*100,0)</f>
        <v>11</v>
      </c>
      <c r="P1457">
        <f>IF(L1457&gt;0,ROUND(E1457/L1457,0),0)</f>
        <v>225</v>
      </c>
      <c r="Q1457" t="s">
        <v>8322</v>
      </c>
      <c r="R1457" t="s">
        <v>8341</v>
      </c>
      <c r="S1457" s="8">
        <f>(((J1457/60)/60)/24)+DATE(1970,1,1)+(-8/24)</f>
        <v>41832.33935185185</v>
      </c>
      <c r="T1457" s="8">
        <f>(((I1457/60)/60)/24)+DATE(1970,1,1)+(-8/24)</f>
        <v>41887.235416666663</v>
      </c>
      <c r="U1457">
        <f>INT(T1457-S1457)</f>
        <v>54</v>
      </c>
    </row>
    <row r="1458" spans="1:2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>ROUND((E1458/D1458)*100,0)</f>
        <v>3</v>
      </c>
      <c r="P1458">
        <f>IF(L1458&gt;0,ROUND(E1458/L1458,0),0)</f>
        <v>48</v>
      </c>
      <c r="Q1458" t="s">
        <v>8322</v>
      </c>
      <c r="R1458" t="s">
        <v>8341</v>
      </c>
      <c r="S1458" s="8">
        <f>(((J1458/60)/60)/24)+DATE(1970,1,1)+(-8/24)</f>
        <v>42708.335243055553</v>
      </c>
      <c r="T1458" s="8">
        <f>(((I1458/60)/60)/24)+DATE(1970,1,1)+(-8/24)</f>
        <v>42738.335243055553</v>
      </c>
      <c r="U1458">
        <f>INT(T1458-S1458)</f>
        <v>30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>ROUND((E1459/D1459)*100,0)</f>
        <v>0</v>
      </c>
      <c r="P1459">
        <f>IF(L1459&gt;0,ROUND(E1459/L1459,0),0)</f>
        <v>0</v>
      </c>
      <c r="Q1459" t="s">
        <v>8322</v>
      </c>
      <c r="R1459" t="s">
        <v>8341</v>
      </c>
      <c r="S1459" s="8">
        <f>(((J1459/60)/60)/24)+DATE(1970,1,1)+(-8/24)</f>
        <v>42289.563009259255</v>
      </c>
      <c r="T1459" s="8">
        <f>(((I1459/60)/60)/24)+DATE(1970,1,1)+(-8/24)</f>
        <v>42319.604675925926</v>
      </c>
      <c r="U1459">
        <f>INT(T1459-S1459)</f>
        <v>30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>ROUND((E1460/D1460)*100,0)</f>
        <v>0</v>
      </c>
      <c r="P1460">
        <f>IF(L1460&gt;0,ROUND(E1460/L1460,0),0)</f>
        <v>0</v>
      </c>
      <c r="Q1460" t="s">
        <v>8322</v>
      </c>
      <c r="R1460" t="s">
        <v>8341</v>
      </c>
      <c r="S1460" s="8">
        <f>(((J1460/60)/60)/24)+DATE(1970,1,1)+(-8/24)</f>
        <v>41831.37222222222</v>
      </c>
      <c r="T1460" s="8">
        <f>(((I1460/60)/60)/24)+DATE(1970,1,1)+(-8/24)</f>
        <v>41861.833333333328</v>
      </c>
      <c r="U1460">
        <f>INT(T1460-S1460)</f>
        <v>30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>ROUND((E1461/D1461)*100,0)</f>
        <v>0</v>
      </c>
      <c r="P1461">
        <f>IF(L1461&gt;0,ROUND(E1461/L1461,0),0)</f>
        <v>0</v>
      </c>
      <c r="Q1461" t="s">
        <v>8322</v>
      </c>
      <c r="R1461" t="s">
        <v>8341</v>
      </c>
      <c r="S1461" s="8">
        <f>(((J1461/60)/60)/24)+DATE(1970,1,1)+(-8/24)</f>
        <v>42311.871481481481</v>
      </c>
      <c r="T1461" s="8">
        <f>(((I1461/60)/60)/24)+DATE(1970,1,1)+(-8/24)</f>
        <v>42340.392361111109</v>
      </c>
      <c r="U1461">
        <f>INT(T1461-S1461)</f>
        <v>28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>ROUND((E1462/D1462)*100,0)</f>
        <v>0</v>
      </c>
      <c r="P1462">
        <f>IF(L1462&gt;0,ROUND(E1462/L1462,0),0)</f>
        <v>0</v>
      </c>
      <c r="Q1462" t="s">
        <v>8322</v>
      </c>
      <c r="R1462" t="s">
        <v>8341</v>
      </c>
      <c r="S1462" s="8">
        <f>(((J1462/60)/60)/24)+DATE(1970,1,1)+(-8/24)</f>
        <v>41915.563634259255</v>
      </c>
      <c r="T1462" s="8">
        <f>(((I1462/60)/60)/24)+DATE(1970,1,1)+(-8/24)</f>
        <v>41973.656249999993</v>
      </c>
      <c r="U1462">
        <f>INT(T1462-S1462)</f>
        <v>58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>ROUND((E1463/D1463)*100,0)</f>
        <v>101</v>
      </c>
      <c r="P1463">
        <f>IF(L1463&gt;0,ROUND(E1463/L1463,0),0)</f>
        <v>45</v>
      </c>
      <c r="Q1463" t="s">
        <v>8322</v>
      </c>
      <c r="R1463" t="s">
        <v>8342</v>
      </c>
      <c r="S1463" s="8">
        <f>(((J1463/60)/60)/24)+DATE(1970,1,1)+(-8/24)</f>
        <v>41899.311967592592</v>
      </c>
      <c r="T1463" s="8">
        <f>(((I1463/60)/60)/24)+DATE(1970,1,1)+(-8/24)</f>
        <v>41932.666666666664</v>
      </c>
      <c r="U1463">
        <f>INT(T1463-S1463)</f>
        <v>33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>ROUND((E1464/D1464)*100,0)</f>
        <v>109</v>
      </c>
      <c r="P1464">
        <f>IF(L1464&gt;0,ROUND(E1464/L1464,0),0)</f>
        <v>29</v>
      </c>
      <c r="Q1464" t="s">
        <v>8322</v>
      </c>
      <c r="R1464" t="s">
        <v>8342</v>
      </c>
      <c r="S1464" s="8">
        <f>(((J1464/60)/60)/24)+DATE(1970,1,1)+(-8/24)</f>
        <v>41344.329525462963</v>
      </c>
      <c r="T1464" s="8">
        <f>(((I1464/60)/60)/24)+DATE(1970,1,1)+(-8/24)</f>
        <v>41374.329525462963</v>
      </c>
      <c r="U1464">
        <f>INT(T1464-S1464)</f>
        <v>30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>ROUND((E1465/D1465)*100,0)</f>
        <v>148</v>
      </c>
      <c r="P1465">
        <f>IF(L1465&gt;0,ROUND(E1465/L1465,0),0)</f>
        <v>35</v>
      </c>
      <c r="Q1465" t="s">
        <v>8322</v>
      </c>
      <c r="R1465" t="s">
        <v>8342</v>
      </c>
      <c r="S1465" s="8">
        <f>(((J1465/60)/60)/24)+DATE(1970,1,1)+(-8/24)</f>
        <v>41326.577986111108</v>
      </c>
      <c r="T1465" s="8">
        <f>(((I1465/60)/60)/24)+DATE(1970,1,1)+(-8/24)</f>
        <v>41371.536319444444</v>
      </c>
      <c r="U1465">
        <f>INT(T1465-S1465)</f>
        <v>44</v>
      </c>
    </row>
    <row r="1466" spans="1:21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>ROUND((E1466/D1466)*100,0)</f>
        <v>163</v>
      </c>
      <c r="P1466">
        <f>IF(L1466&gt;0,ROUND(E1466/L1466,0),0)</f>
        <v>35</v>
      </c>
      <c r="Q1466" t="s">
        <v>8322</v>
      </c>
      <c r="R1466" t="s">
        <v>8342</v>
      </c>
      <c r="S1466" s="8">
        <f>(((J1466/60)/60)/24)+DATE(1970,1,1)+(-8/24)</f>
        <v>41291.328217592592</v>
      </c>
      <c r="T1466" s="8">
        <f>(((I1466/60)/60)/24)+DATE(1970,1,1)+(-8/24)</f>
        <v>41321.328217592592</v>
      </c>
      <c r="U1466">
        <f>INT(T1466-S1466)</f>
        <v>30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>ROUND((E1467/D1467)*100,0)</f>
        <v>456</v>
      </c>
      <c r="P1467">
        <f>IF(L1467&gt;0,ROUND(E1467/L1467,0),0)</f>
        <v>53</v>
      </c>
      <c r="Q1467" t="s">
        <v>8322</v>
      </c>
      <c r="R1467" t="s">
        <v>8342</v>
      </c>
      <c r="S1467" s="8">
        <f>(((J1467/60)/60)/24)+DATE(1970,1,1)+(-8/24)</f>
        <v>40959.401064814811</v>
      </c>
      <c r="T1467" s="8">
        <f>(((I1467/60)/60)/24)+DATE(1970,1,1)+(-8/24)</f>
        <v>40989.791666666664</v>
      </c>
      <c r="U1467">
        <f>INT(T1467-S1467)</f>
        <v>30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>ROUND((E1468/D1468)*100,0)</f>
        <v>108</v>
      </c>
      <c r="P1468">
        <f>IF(L1468&gt;0,ROUND(E1468/L1468,0),0)</f>
        <v>70</v>
      </c>
      <c r="Q1468" t="s">
        <v>8322</v>
      </c>
      <c r="R1468" t="s">
        <v>8342</v>
      </c>
      <c r="S1468" s="8">
        <f>(((J1468/60)/60)/24)+DATE(1970,1,1)+(-8/24)</f>
        <v>42339.838726851849</v>
      </c>
      <c r="T1468" s="8">
        <f>(((I1468/60)/60)/24)+DATE(1970,1,1)+(-8/24)</f>
        <v>42380.874999999993</v>
      </c>
      <c r="U1468">
        <f>INT(T1468-S1468)</f>
        <v>41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>ROUND((E1469/D1469)*100,0)</f>
        <v>115</v>
      </c>
      <c r="P1469">
        <f>IF(L1469&gt;0,ROUND(E1469/L1469,0),0)</f>
        <v>77</v>
      </c>
      <c r="Q1469" t="s">
        <v>8322</v>
      </c>
      <c r="R1469" t="s">
        <v>8342</v>
      </c>
      <c r="S1469" s="8">
        <f>(((J1469/60)/60)/24)+DATE(1970,1,1)+(-8/24)</f>
        <v>40933.468576388885</v>
      </c>
      <c r="T1469" s="8">
        <f>(((I1469/60)/60)/24)+DATE(1970,1,1)+(-8/24)</f>
        <v>40993.42690972222</v>
      </c>
      <c r="U1469">
        <f>INT(T1469-S1469)</f>
        <v>59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>ROUND((E1470/D1470)*100,0)</f>
        <v>102</v>
      </c>
      <c r="P1470">
        <f>IF(L1470&gt;0,ROUND(E1470/L1470,0),0)</f>
        <v>33</v>
      </c>
      <c r="Q1470" t="s">
        <v>8322</v>
      </c>
      <c r="R1470" t="s">
        <v>8342</v>
      </c>
      <c r="S1470" s="8">
        <f>(((J1470/60)/60)/24)+DATE(1970,1,1)+(-8/24)</f>
        <v>40645.681122685186</v>
      </c>
      <c r="T1470" s="8">
        <f>(((I1470/60)/60)/24)+DATE(1970,1,1)+(-8/24)</f>
        <v>40705.681122685186</v>
      </c>
      <c r="U1470">
        <f>INT(T1470-S1470)</f>
        <v>60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>ROUND((E1471/D1471)*100,0)</f>
        <v>108</v>
      </c>
      <c r="P1471">
        <f>IF(L1471&gt;0,ROUND(E1471/L1471,0),0)</f>
        <v>149</v>
      </c>
      <c r="Q1471" t="s">
        <v>8322</v>
      </c>
      <c r="R1471" t="s">
        <v>8342</v>
      </c>
      <c r="S1471" s="8">
        <f>(((J1471/60)/60)/24)+DATE(1970,1,1)+(-8/24)</f>
        <v>41290.265150462961</v>
      </c>
      <c r="T1471" s="8">
        <f>(((I1471/60)/60)/24)+DATE(1970,1,1)+(-8/24)</f>
        <v>41320.265150462961</v>
      </c>
      <c r="U1471">
        <f>INT(T1471-S1471)</f>
        <v>30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>ROUND((E1472/D1472)*100,0)</f>
        <v>125</v>
      </c>
      <c r="P1472">
        <f>IF(L1472&gt;0,ROUND(E1472/L1472,0),0)</f>
        <v>23</v>
      </c>
      <c r="Q1472" t="s">
        <v>8322</v>
      </c>
      <c r="R1472" t="s">
        <v>8342</v>
      </c>
      <c r="S1472" s="8">
        <f>(((J1472/60)/60)/24)+DATE(1970,1,1)+(-8/24)</f>
        <v>41250.493784722217</v>
      </c>
      <c r="T1472" s="8">
        <f>(((I1472/60)/60)/24)+DATE(1970,1,1)+(-8/24)</f>
        <v>41271.493784722217</v>
      </c>
      <c r="U1472">
        <f>INT(T1472-S1472)</f>
        <v>21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>ROUND((E1473/D1473)*100,0)</f>
        <v>104</v>
      </c>
      <c r="P1473">
        <f>IF(L1473&gt;0,ROUND(E1473/L1473,0),0)</f>
        <v>97</v>
      </c>
      <c r="Q1473" t="s">
        <v>8322</v>
      </c>
      <c r="R1473" t="s">
        <v>8342</v>
      </c>
      <c r="S1473" s="8">
        <f>(((J1473/60)/60)/24)+DATE(1970,1,1)+(-8/24)</f>
        <v>42073.624236111107</v>
      </c>
      <c r="T1473" s="8">
        <f>(((I1473/60)/60)/24)+DATE(1970,1,1)+(-8/24)</f>
        <v>42103.624236111107</v>
      </c>
      <c r="U1473">
        <f>INT(T1473-S1473)</f>
        <v>30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>ROUND((E1474/D1474)*100,0)</f>
        <v>139</v>
      </c>
      <c r="P1474">
        <f>IF(L1474&gt;0,ROUND(E1474/L1474,0),0)</f>
        <v>103</v>
      </c>
      <c r="Q1474" t="s">
        <v>8322</v>
      </c>
      <c r="R1474" t="s">
        <v>8342</v>
      </c>
      <c r="S1474" s="8">
        <f>(((J1474/60)/60)/24)+DATE(1970,1,1)+(-8/24)</f>
        <v>41533.20952546296</v>
      </c>
      <c r="T1474" s="8">
        <f>(((I1474/60)/60)/24)+DATE(1970,1,1)+(-8/24)</f>
        <v>41563.20952546296</v>
      </c>
      <c r="U1474">
        <f>INT(T1474-S1474)</f>
        <v>30</v>
      </c>
    </row>
    <row r="1475" spans="1:21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>ROUND((E1475/D1475)*100,0)</f>
        <v>121</v>
      </c>
      <c r="P1475">
        <f>IF(L1475&gt;0,ROUND(E1475/L1475,0),0)</f>
        <v>38</v>
      </c>
      <c r="Q1475" t="s">
        <v>8322</v>
      </c>
      <c r="R1475" t="s">
        <v>8342</v>
      </c>
      <c r="S1475" s="8">
        <f>(((J1475/60)/60)/24)+DATE(1970,1,1)+(-8/24)</f>
        <v>40939.646284722221</v>
      </c>
      <c r="T1475" s="8">
        <f>(((I1475/60)/60)/24)+DATE(1970,1,1)+(-8/24)</f>
        <v>40969.646284722221</v>
      </c>
      <c r="U1475">
        <f>INT(T1475-S1475)</f>
        <v>30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>ROUND((E1476/D1476)*100,0)</f>
        <v>112</v>
      </c>
      <c r="P1476">
        <f>IF(L1476&gt;0,ROUND(E1476/L1476,0),0)</f>
        <v>44</v>
      </c>
      <c r="Q1476" t="s">
        <v>8322</v>
      </c>
      <c r="R1476" t="s">
        <v>8342</v>
      </c>
      <c r="S1476" s="8">
        <f>(((J1476/60)/60)/24)+DATE(1970,1,1)+(-8/24)</f>
        <v>41500.394583333327</v>
      </c>
      <c r="T1476" s="8">
        <f>(((I1476/60)/60)/24)+DATE(1970,1,1)+(-8/24)</f>
        <v>41530.394583333327</v>
      </c>
      <c r="U1476">
        <f>INT(T1476-S1476)</f>
        <v>30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>ROUND((E1477/D1477)*100,0)</f>
        <v>189</v>
      </c>
      <c r="P1477">
        <f>IF(L1477&gt;0,ROUND(E1477/L1477,0),0)</f>
        <v>64</v>
      </c>
      <c r="Q1477" t="s">
        <v>8322</v>
      </c>
      <c r="R1477" t="s">
        <v>8342</v>
      </c>
      <c r="S1477" s="8">
        <f>(((J1477/60)/60)/24)+DATE(1970,1,1)+(-8/24)</f>
        <v>41960.389618055553</v>
      </c>
      <c r="T1477" s="8">
        <f>(((I1477/60)/60)/24)+DATE(1970,1,1)+(-8/24)</f>
        <v>41992.874305555553</v>
      </c>
      <c r="U1477">
        <f>INT(T1477-S1477)</f>
        <v>32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>ROUND((E1478/D1478)*100,0)</f>
        <v>662</v>
      </c>
      <c r="P1478">
        <f>IF(L1478&gt;0,ROUND(E1478/L1478,0),0)</f>
        <v>43</v>
      </c>
      <c r="Q1478" t="s">
        <v>8322</v>
      </c>
      <c r="R1478" t="s">
        <v>8342</v>
      </c>
      <c r="S1478" s="8">
        <f>(((J1478/60)/60)/24)+DATE(1970,1,1)+(-8/24)</f>
        <v>40765.708587962959</v>
      </c>
      <c r="T1478" s="8">
        <f>(((I1478/60)/60)/24)+DATE(1970,1,1)+(-8/24)</f>
        <v>40795.708587962959</v>
      </c>
      <c r="U1478">
        <f>INT(T1478-S1478)</f>
        <v>30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>ROUND((E1479/D1479)*100,0)</f>
        <v>111</v>
      </c>
      <c r="P1479">
        <f>IF(L1479&gt;0,ROUND(E1479/L1479,0),0)</f>
        <v>90</v>
      </c>
      <c r="Q1479" t="s">
        <v>8322</v>
      </c>
      <c r="R1479" t="s">
        <v>8342</v>
      </c>
      <c r="S1479" s="8">
        <f>(((J1479/60)/60)/24)+DATE(1970,1,1)+(-8/24)</f>
        <v>40840.282453703701</v>
      </c>
      <c r="T1479" s="8">
        <f>(((I1479/60)/60)/24)+DATE(1970,1,1)+(-8/24)</f>
        <v>40899.791666666664</v>
      </c>
      <c r="U1479">
        <f>INT(T1479-S1479)</f>
        <v>59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>ROUND((E1480/D1480)*100,0)</f>
        <v>1182</v>
      </c>
      <c r="P1480">
        <f>IF(L1480&gt;0,ROUND(E1480/L1480,0),0)</f>
        <v>29</v>
      </c>
      <c r="Q1480" t="s">
        <v>8322</v>
      </c>
      <c r="R1480" t="s">
        <v>8342</v>
      </c>
      <c r="S1480" s="8">
        <f>(((J1480/60)/60)/24)+DATE(1970,1,1)+(-8/24)</f>
        <v>41394.538344907407</v>
      </c>
      <c r="T1480" s="8">
        <f>(((I1480/60)/60)/24)+DATE(1970,1,1)+(-8/24)</f>
        <v>41408.538344907407</v>
      </c>
      <c r="U1480">
        <f>INT(T1480-S1480)</f>
        <v>14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>ROUND((E1481/D1481)*100,0)</f>
        <v>137</v>
      </c>
      <c r="P1481">
        <f>IF(L1481&gt;0,ROUND(E1481/L1481,0),0)</f>
        <v>31</v>
      </c>
      <c r="Q1481" t="s">
        <v>8322</v>
      </c>
      <c r="R1481" t="s">
        <v>8342</v>
      </c>
      <c r="S1481" s="8">
        <f>(((J1481/60)/60)/24)+DATE(1970,1,1)+(-8/24)</f>
        <v>41754.411909722221</v>
      </c>
      <c r="T1481" s="8">
        <f>(((I1481/60)/60)/24)+DATE(1970,1,1)+(-8/24)</f>
        <v>41768.832638888889</v>
      </c>
      <c r="U1481">
        <f>INT(T1481-S1481)</f>
        <v>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>ROUND((E1482/D1482)*100,0)</f>
        <v>117</v>
      </c>
      <c r="P1482">
        <f>IF(L1482&gt;0,ROUND(E1482/L1482,0),0)</f>
        <v>92</v>
      </c>
      <c r="Q1482" t="s">
        <v>8322</v>
      </c>
      <c r="R1482" t="s">
        <v>8342</v>
      </c>
      <c r="S1482" s="8">
        <f>(((J1482/60)/60)/24)+DATE(1970,1,1)+(-8/24)</f>
        <v>41464.600682870368</v>
      </c>
      <c r="T1482" s="8">
        <f>(((I1482/60)/60)/24)+DATE(1970,1,1)+(-8/24)</f>
        <v>41481.375</v>
      </c>
      <c r="U1482">
        <f>INT(T1482-S1482)</f>
        <v>16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>ROUND((E1483/D1483)*100,0)</f>
        <v>2</v>
      </c>
      <c r="P1483">
        <f>IF(L1483&gt;0,ROUND(E1483/L1483,0),0)</f>
        <v>18</v>
      </c>
      <c r="Q1483" t="s">
        <v>8322</v>
      </c>
      <c r="R1483" t="s">
        <v>8324</v>
      </c>
      <c r="S1483" s="8">
        <f>(((J1483/60)/60)/24)+DATE(1970,1,1)+(-8/24)</f>
        <v>41550.589641203704</v>
      </c>
      <c r="T1483" s="8">
        <f>(((I1483/60)/60)/24)+DATE(1970,1,1)+(-8/24)</f>
        <v>41580.589641203704</v>
      </c>
      <c r="U1483">
        <f>INT(T1483-S1483)</f>
        <v>30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>ROUND((E1484/D1484)*100,0)</f>
        <v>0</v>
      </c>
      <c r="P1484">
        <f>IF(L1484&gt;0,ROUND(E1484/L1484,0),0)</f>
        <v>5</v>
      </c>
      <c r="Q1484" t="s">
        <v>8322</v>
      </c>
      <c r="R1484" t="s">
        <v>8324</v>
      </c>
      <c r="S1484" s="8">
        <f>(((J1484/60)/60)/24)+DATE(1970,1,1)+(-8/24)</f>
        <v>41136.524722222224</v>
      </c>
      <c r="T1484" s="8">
        <f>(((I1484/60)/60)/24)+DATE(1970,1,1)+(-8/24)</f>
        <v>41158.993749999994</v>
      </c>
      <c r="U1484">
        <f>INT(T1484-S1484)</f>
        <v>22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>ROUND((E1485/D1485)*100,0)</f>
        <v>1</v>
      </c>
      <c r="P1485">
        <f>IF(L1485&gt;0,ROUND(E1485/L1485,0),0)</f>
        <v>25</v>
      </c>
      <c r="Q1485" t="s">
        <v>8322</v>
      </c>
      <c r="R1485" t="s">
        <v>8324</v>
      </c>
      <c r="S1485" s="8">
        <f>(((J1485/60)/60)/24)+DATE(1970,1,1)+(-8/24)</f>
        <v>42547.859664351847</v>
      </c>
      <c r="T1485" s="8">
        <f>(((I1485/60)/60)/24)+DATE(1970,1,1)+(-8/24)</f>
        <v>42572.859664351847</v>
      </c>
      <c r="U1485">
        <f>INT(T1485-S1485)</f>
        <v>25</v>
      </c>
    </row>
    <row r="1486" spans="1:21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>ROUND((E1486/D1486)*100,0)</f>
        <v>0</v>
      </c>
      <c r="P1486">
        <f>IF(L1486&gt;0,ROUND(E1486/L1486,0),0)</f>
        <v>0</v>
      </c>
      <c r="Q1486" t="s">
        <v>8322</v>
      </c>
      <c r="R1486" t="s">
        <v>8324</v>
      </c>
      <c r="S1486" s="8">
        <f>(((J1486/60)/60)/24)+DATE(1970,1,1)+(-8/24)</f>
        <v>41052.867627314808</v>
      </c>
      <c r="T1486" s="8">
        <f>(((I1486/60)/60)/24)+DATE(1970,1,1)+(-8/24)</f>
        <v>41111.285416666666</v>
      </c>
      <c r="U1486">
        <f>INT(T1486-S1486)</f>
        <v>58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>ROUND((E1487/D1487)*100,0)</f>
        <v>2</v>
      </c>
      <c r="P1487">
        <f>IF(L1487&gt;0,ROUND(E1487/L1487,0),0)</f>
        <v>50</v>
      </c>
      <c r="Q1487" t="s">
        <v>8322</v>
      </c>
      <c r="R1487" t="s">
        <v>8324</v>
      </c>
      <c r="S1487" s="8">
        <f>(((J1487/60)/60)/24)+DATE(1970,1,1)+(-8/24)</f>
        <v>42130.462650462963</v>
      </c>
      <c r="T1487" s="8">
        <f>(((I1487/60)/60)/24)+DATE(1970,1,1)+(-8/24)</f>
        <v>42175.462650462963</v>
      </c>
      <c r="U1487">
        <f>INT(T1487-S1487)</f>
        <v>45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>ROUND((E1488/D1488)*100,0)</f>
        <v>0</v>
      </c>
      <c r="P1488">
        <f>IF(L1488&gt;0,ROUND(E1488/L1488,0),0)</f>
        <v>16</v>
      </c>
      <c r="Q1488" t="s">
        <v>8322</v>
      </c>
      <c r="R1488" t="s">
        <v>8324</v>
      </c>
      <c r="S1488" s="8">
        <f>(((J1488/60)/60)/24)+DATE(1970,1,1)+(-8/24)</f>
        <v>42031.835196759253</v>
      </c>
      <c r="T1488" s="8">
        <f>(((I1488/60)/60)/24)+DATE(1970,1,1)+(-8/24)</f>
        <v>42061.835196759253</v>
      </c>
      <c r="U1488">
        <f>INT(T1488-S1488)</f>
        <v>30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>ROUND((E1489/D1489)*100,0)</f>
        <v>0</v>
      </c>
      <c r="P1489">
        <f>IF(L1489&gt;0,ROUND(E1489/L1489,0),0)</f>
        <v>0</v>
      </c>
      <c r="Q1489" t="s">
        <v>8322</v>
      </c>
      <c r="R1489" t="s">
        <v>8324</v>
      </c>
      <c r="S1489" s="8">
        <f>(((J1489/60)/60)/24)+DATE(1970,1,1)+(-8/24)</f>
        <v>42554.584155092591</v>
      </c>
      <c r="T1489" s="8">
        <f>(((I1489/60)/60)/24)+DATE(1970,1,1)+(-8/24)</f>
        <v>42584.584155092591</v>
      </c>
      <c r="U1489">
        <f>INT(T1489-S1489)</f>
        <v>30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>ROUND((E1490/D1490)*100,0)</f>
        <v>2</v>
      </c>
      <c r="P1490">
        <f>IF(L1490&gt;0,ROUND(E1490/L1490,0),0)</f>
        <v>60</v>
      </c>
      <c r="Q1490" t="s">
        <v>8322</v>
      </c>
      <c r="R1490" t="s">
        <v>8324</v>
      </c>
      <c r="S1490" s="8">
        <f>(((J1490/60)/60)/24)+DATE(1970,1,1)+(-8/24)</f>
        <v>41614.229861111111</v>
      </c>
      <c r="T1490" s="8">
        <f>(((I1490/60)/60)/24)+DATE(1970,1,1)+(-8/24)</f>
        <v>41644.229861111111</v>
      </c>
      <c r="U1490">
        <f>INT(T1490-S1490)</f>
        <v>30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>ROUND((E1491/D1491)*100,0)</f>
        <v>0</v>
      </c>
      <c r="P1491">
        <f>IF(L1491&gt;0,ROUND(E1491/L1491,0),0)</f>
        <v>0</v>
      </c>
      <c r="Q1491" t="s">
        <v>8322</v>
      </c>
      <c r="R1491" t="s">
        <v>8324</v>
      </c>
      <c r="S1491" s="8">
        <f>(((J1491/60)/60)/24)+DATE(1970,1,1)+(-8/24)</f>
        <v>41198.278379629628</v>
      </c>
      <c r="T1491" s="8">
        <f>(((I1491/60)/60)/24)+DATE(1970,1,1)+(-8/24)</f>
        <v>41228.320046296292</v>
      </c>
      <c r="U1491">
        <f>INT(T1491-S1491)</f>
        <v>30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>ROUND((E1492/D1492)*100,0)</f>
        <v>31</v>
      </c>
      <c r="P1492">
        <f>IF(L1492&gt;0,ROUND(E1492/L1492,0),0)</f>
        <v>47</v>
      </c>
      <c r="Q1492" t="s">
        <v>8322</v>
      </c>
      <c r="R1492" t="s">
        <v>8324</v>
      </c>
      <c r="S1492" s="8">
        <f>(((J1492/60)/60)/24)+DATE(1970,1,1)+(-8/24)</f>
        <v>41520.227708333332</v>
      </c>
      <c r="T1492" s="8">
        <f>(((I1492/60)/60)/24)+DATE(1970,1,1)+(-8/24)</f>
        <v>41549.227708333332</v>
      </c>
      <c r="U1492">
        <f>INT(T1492-S1492)</f>
        <v>29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>ROUND((E1493/D1493)*100,0)</f>
        <v>8</v>
      </c>
      <c r="P1493">
        <f>IF(L1493&gt;0,ROUND(E1493/L1493,0),0)</f>
        <v>100</v>
      </c>
      <c r="Q1493" t="s">
        <v>8322</v>
      </c>
      <c r="R1493" t="s">
        <v>8324</v>
      </c>
      <c r="S1493" s="8">
        <f>(((J1493/60)/60)/24)+DATE(1970,1,1)+(-8/24)</f>
        <v>41991.380127314813</v>
      </c>
      <c r="T1493" s="8">
        <f>(((I1493/60)/60)/24)+DATE(1970,1,1)+(-8/24)</f>
        <v>42050.318055555552</v>
      </c>
      <c r="U1493">
        <f>INT(T1493-S1493)</f>
        <v>58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>ROUND((E1494/D1494)*100,0)</f>
        <v>1</v>
      </c>
      <c r="P1494">
        <f>IF(L1494&gt;0,ROUND(E1494/L1494,0),0)</f>
        <v>15</v>
      </c>
      <c r="Q1494" t="s">
        <v>8322</v>
      </c>
      <c r="R1494" t="s">
        <v>8324</v>
      </c>
      <c r="S1494" s="8">
        <f>(((J1494/60)/60)/24)+DATE(1970,1,1)+(-8/24)</f>
        <v>40682.551458333335</v>
      </c>
      <c r="T1494" s="8">
        <f>(((I1494/60)/60)/24)+DATE(1970,1,1)+(-8/24)</f>
        <v>40712.551458333335</v>
      </c>
      <c r="U1494">
        <f>INT(T1494-S1494)</f>
        <v>30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>ROUND((E1495/D1495)*100,0)</f>
        <v>0</v>
      </c>
      <c r="P1495">
        <f>IF(L1495&gt;0,ROUND(E1495/L1495,0),0)</f>
        <v>0</v>
      </c>
      <c r="Q1495" t="s">
        <v>8322</v>
      </c>
      <c r="R1495" t="s">
        <v>8324</v>
      </c>
      <c r="S1495" s="8">
        <f>(((J1495/60)/60)/24)+DATE(1970,1,1)+(-8/24)</f>
        <v>41411.533275462964</v>
      </c>
      <c r="T1495" s="8">
        <f>(((I1495/60)/60)/24)+DATE(1970,1,1)+(-8/24)</f>
        <v>41441.533275462964</v>
      </c>
      <c r="U1495">
        <f>INT(T1495-S1495)</f>
        <v>30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>ROUND((E1496/D1496)*100,0)</f>
        <v>9</v>
      </c>
      <c r="P1496">
        <f>IF(L1496&gt;0,ROUND(E1496/L1496,0),0)</f>
        <v>40</v>
      </c>
      <c r="Q1496" t="s">
        <v>8322</v>
      </c>
      <c r="R1496" t="s">
        <v>8324</v>
      </c>
      <c r="S1496" s="8">
        <f>(((J1496/60)/60)/24)+DATE(1970,1,1)+(-8/24)</f>
        <v>42067.389039351845</v>
      </c>
      <c r="T1496" s="8">
        <f>(((I1496/60)/60)/24)+DATE(1970,1,1)+(-8/24)</f>
        <v>42097.318055555552</v>
      </c>
      <c r="U1496">
        <f>INT(T1496-S1496)</f>
        <v>29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>ROUND((E1497/D1497)*100,0)</f>
        <v>0</v>
      </c>
      <c r="P1497">
        <f>IF(L1497&gt;0,ROUND(E1497/L1497,0),0)</f>
        <v>0</v>
      </c>
      <c r="Q1497" t="s">
        <v>8322</v>
      </c>
      <c r="R1497" t="s">
        <v>8324</v>
      </c>
      <c r="S1497" s="8">
        <f>(((J1497/60)/60)/24)+DATE(1970,1,1)+(-8/24)</f>
        <v>40752.456377314811</v>
      </c>
      <c r="T1497" s="8">
        <f>(((I1497/60)/60)/24)+DATE(1970,1,1)+(-8/24)</f>
        <v>40782.456377314811</v>
      </c>
      <c r="U1497">
        <f>INT(T1497-S1497)</f>
        <v>30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>ROUND((E1498/D1498)*100,0)</f>
        <v>0</v>
      </c>
      <c r="P1498">
        <f>IF(L1498&gt;0,ROUND(E1498/L1498,0),0)</f>
        <v>0</v>
      </c>
      <c r="Q1498" t="s">
        <v>8322</v>
      </c>
      <c r="R1498" t="s">
        <v>8324</v>
      </c>
      <c r="S1498" s="8">
        <f>(((J1498/60)/60)/24)+DATE(1970,1,1)+(-8/24)</f>
        <v>41838.141886574071</v>
      </c>
      <c r="T1498" s="8">
        <f>(((I1498/60)/60)/24)+DATE(1970,1,1)+(-8/24)</f>
        <v>41898.141886574071</v>
      </c>
      <c r="U1498">
        <f>INT(T1498-S1498)</f>
        <v>60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>ROUND((E1499/D1499)*100,0)</f>
        <v>0</v>
      </c>
      <c r="P1499">
        <f>IF(L1499&gt;0,ROUND(E1499/L1499,0),0)</f>
        <v>1</v>
      </c>
      <c r="Q1499" t="s">
        <v>8322</v>
      </c>
      <c r="R1499" t="s">
        <v>8324</v>
      </c>
      <c r="S1499" s="8">
        <f>(((J1499/60)/60)/24)+DATE(1970,1,1)+(-8/24)</f>
        <v>41444.309282407405</v>
      </c>
      <c r="T1499" s="8">
        <f>(((I1499/60)/60)/24)+DATE(1970,1,1)+(-8/24)</f>
        <v>41486.488194444442</v>
      </c>
      <c r="U1499">
        <f>INT(T1499-S1499)</f>
        <v>42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>ROUND((E1500/D1500)*100,0)</f>
        <v>2</v>
      </c>
      <c r="P1500">
        <f>IF(L1500&gt;0,ROUND(E1500/L1500,0),0)</f>
        <v>19</v>
      </c>
      <c r="Q1500" t="s">
        <v>8322</v>
      </c>
      <c r="R1500" t="s">
        <v>8324</v>
      </c>
      <c r="S1500" s="8">
        <f>(((J1500/60)/60)/24)+DATE(1970,1,1)+(-8/24)</f>
        <v>41840.650208333333</v>
      </c>
      <c r="T1500" s="8">
        <f>(((I1500/60)/60)/24)+DATE(1970,1,1)+(-8/24)</f>
        <v>41885.650208333333</v>
      </c>
      <c r="U1500">
        <f>INT(T1500-S1500)</f>
        <v>45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>ROUND((E1501/D1501)*100,0)</f>
        <v>0</v>
      </c>
      <c r="P1501">
        <f>IF(L1501&gt;0,ROUND(E1501/L1501,0),0)</f>
        <v>5</v>
      </c>
      <c r="Q1501" t="s">
        <v>8322</v>
      </c>
      <c r="R1501" t="s">
        <v>8324</v>
      </c>
      <c r="S1501" s="8">
        <f>(((J1501/60)/60)/24)+DATE(1970,1,1)+(-8/24)</f>
        <v>42526.673993055556</v>
      </c>
      <c r="T1501" s="8">
        <f>(((I1501/60)/60)/24)+DATE(1970,1,1)+(-8/24)</f>
        <v>42586.673993055556</v>
      </c>
      <c r="U1501">
        <f>INT(T1501-S1501)</f>
        <v>60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>ROUND((E1502/D1502)*100,0)</f>
        <v>25</v>
      </c>
      <c r="P1502">
        <f>IF(L1502&gt;0,ROUND(E1502/L1502,0),0)</f>
        <v>47</v>
      </c>
      <c r="Q1502" t="s">
        <v>8322</v>
      </c>
      <c r="R1502" t="s">
        <v>8324</v>
      </c>
      <c r="S1502" s="8">
        <f>(((J1502/60)/60)/24)+DATE(1970,1,1)+(-8/24)</f>
        <v>41365.57126157407</v>
      </c>
      <c r="T1502" s="8">
        <f>(((I1502/60)/60)/24)+DATE(1970,1,1)+(-8/24)</f>
        <v>41395.57126157407</v>
      </c>
      <c r="U1502">
        <f>INT(T1502-S1502)</f>
        <v>30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>ROUND((E1503/D1503)*100,0)</f>
        <v>166</v>
      </c>
      <c r="P1503">
        <f>IF(L1503&gt;0,ROUND(E1503/L1503,0),0)</f>
        <v>98</v>
      </c>
      <c r="Q1503" t="s">
        <v>8338</v>
      </c>
      <c r="R1503" t="s">
        <v>8339</v>
      </c>
      <c r="S1503" s="8">
        <f>(((J1503/60)/60)/24)+DATE(1970,1,1)+(-8/24)</f>
        <v>42163.2502662037</v>
      </c>
      <c r="T1503" s="8">
        <f>(((I1503/60)/60)/24)+DATE(1970,1,1)+(-8/24)</f>
        <v>42193.2502662037</v>
      </c>
      <c r="U1503">
        <f>INT(T1503-S1503)</f>
        <v>30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>ROUND((E1504/D1504)*100,0)</f>
        <v>101</v>
      </c>
      <c r="P1504">
        <f>IF(L1504&gt;0,ROUND(E1504/L1504,0),0)</f>
        <v>68</v>
      </c>
      <c r="Q1504" t="s">
        <v>8338</v>
      </c>
      <c r="R1504" t="s">
        <v>8339</v>
      </c>
      <c r="S1504" s="8">
        <f>(((J1504/60)/60)/24)+DATE(1970,1,1)+(-8/24)</f>
        <v>42426.20925925926</v>
      </c>
      <c r="T1504" s="8">
        <f>(((I1504/60)/60)/24)+DATE(1970,1,1)+(-8/24)</f>
        <v>42454.583333333336</v>
      </c>
      <c r="U1504">
        <f>INT(T1504-S1504)</f>
        <v>28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>ROUND((E1505/D1505)*100,0)</f>
        <v>108</v>
      </c>
      <c r="P1505">
        <f>IF(L1505&gt;0,ROUND(E1505/L1505,0),0)</f>
        <v>57</v>
      </c>
      <c r="Q1505" t="s">
        <v>8338</v>
      </c>
      <c r="R1505" t="s">
        <v>8339</v>
      </c>
      <c r="S1505" s="8">
        <f>(((J1505/60)/60)/24)+DATE(1970,1,1)+(-8/24)</f>
        <v>42606.01390046296</v>
      </c>
      <c r="T1505" s="8">
        <f>(((I1505/60)/60)/24)+DATE(1970,1,1)+(-8/24)</f>
        <v>42666.01390046296</v>
      </c>
      <c r="U1505">
        <f>INT(T1505-S1505)</f>
        <v>60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>ROUND((E1506/D1506)*100,0)</f>
        <v>278</v>
      </c>
      <c r="P1506">
        <f>IF(L1506&gt;0,ROUND(E1506/L1506,0),0)</f>
        <v>67</v>
      </c>
      <c r="Q1506" t="s">
        <v>8338</v>
      </c>
      <c r="R1506" t="s">
        <v>8339</v>
      </c>
      <c r="S1506" s="8">
        <f>(((J1506/60)/60)/24)+DATE(1970,1,1)+(-8/24)</f>
        <v>41772.32435185185</v>
      </c>
      <c r="T1506" s="8">
        <f>(((I1506/60)/60)/24)+DATE(1970,1,1)+(-8/24)</f>
        <v>41800.022916666661</v>
      </c>
      <c r="U1506">
        <f>INT(T1506-S1506)</f>
        <v>27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>ROUND((E1507/D1507)*100,0)</f>
        <v>104</v>
      </c>
      <c r="P1507">
        <f>IF(L1507&gt;0,ROUND(E1507/L1507,0),0)</f>
        <v>48</v>
      </c>
      <c r="Q1507" t="s">
        <v>8338</v>
      </c>
      <c r="R1507" t="s">
        <v>8339</v>
      </c>
      <c r="S1507" s="8">
        <f>(((J1507/60)/60)/24)+DATE(1970,1,1)+(-8/24)</f>
        <v>42414.109988425924</v>
      </c>
      <c r="T1507" s="8">
        <f>(((I1507/60)/60)/24)+DATE(1970,1,1)+(-8/24)</f>
        <v>42451.500694444439</v>
      </c>
      <c r="U1507">
        <f>INT(T1507-S1507)</f>
        <v>37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>ROUND((E1508/D1508)*100,0)</f>
        <v>111</v>
      </c>
      <c r="P1508">
        <f>IF(L1508&gt;0,ROUND(E1508/L1508,0),0)</f>
        <v>39</v>
      </c>
      <c r="Q1508" t="s">
        <v>8338</v>
      </c>
      <c r="R1508" t="s">
        <v>8339</v>
      </c>
      <c r="S1508" s="8">
        <f>(((J1508/60)/60)/24)+DATE(1970,1,1)+(-8/24)</f>
        <v>41814.452592592592</v>
      </c>
      <c r="T1508" s="8">
        <f>(((I1508/60)/60)/24)+DATE(1970,1,1)+(-8/24)</f>
        <v>41844.452592592592</v>
      </c>
      <c r="U1508">
        <f>INT(T1508-S1508)</f>
        <v>30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>ROUND((E1509/D1509)*100,0)</f>
        <v>215</v>
      </c>
      <c r="P1509">
        <f>IF(L1509&gt;0,ROUND(E1509/L1509,0),0)</f>
        <v>78</v>
      </c>
      <c r="Q1509" t="s">
        <v>8338</v>
      </c>
      <c r="R1509" t="s">
        <v>8339</v>
      </c>
      <c r="S1509" s="8">
        <f>(((J1509/60)/60)/24)+DATE(1970,1,1)+(-8/24)</f>
        <v>40254.117002314815</v>
      </c>
      <c r="T1509" s="8">
        <f>(((I1509/60)/60)/24)+DATE(1970,1,1)+(-8/24)</f>
        <v>40313.006944444445</v>
      </c>
      <c r="U1509">
        <f>INT(T1509-S1509)</f>
        <v>58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>ROUND((E1510/D1510)*100,0)</f>
        <v>111</v>
      </c>
      <c r="P1510">
        <f>IF(L1510&gt;0,ROUND(E1510/L1510,0),0)</f>
        <v>97</v>
      </c>
      <c r="Q1510" t="s">
        <v>8338</v>
      </c>
      <c r="R1510" t="s">
        <v>8339</v>
      </c>
      <c r="S1510" s="8">
        <f>(((J1510/60)/60)/24)+DATE(1970,1,1)+(-8/24)</f>
        <v>41786.281030092592</v>
      </c>
      <c r="T1510" s="8">
        <f>(((I1510/60)/60)/24)+DATE(1970,1,1)+(-8/24)</f>
        <v>41817.281030092592</v>
      </c>
      <c r="U1510">
        <f>INT(T1510-S1510)</f>
        <v>31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>ROUND((E1511/D1511)*100,0)</f>
        <v>124</v>
      </c>
      <c r="P1511">
        <f>IF(L1511&gt;0,ROUND(E1511/L1511,0),0)</f>
        <v>110</v>
      </c>
      <c r="Q1511" t="s">
        <v>8338</v>
      </c>
      <c r="R1511" t="s">
        <v>8339</v>
      </c>
      <c r="S1511" s="8">
        <f>(((J1511/60)/60)/24)+DATE(1970,1,1)+(-8/24)</f>
        <v>42751.200057870366</v>
      </c>
      <c r="T1511" s="8">
        <f>(((I1511/60)/60)/24)+DATE(1970,1,1)+(-8/24)</f>
        <v>42780.624305555553</v>
      </c>
      <c r="U1511">
        <f>INT(T1511-S1511)</f>
        <v>29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>ROUND((E1512/D1512)*100,0)</f>
        <v>101</v>
      </c>
      <c r="P1512">
        <f>IF(L1512&gt;0,ROUND(E1512/L1512,0),0)</f>
        <v>40</v>
      </c>
      <c r="Q1512" t="s">
        <v>8338</v>
      </c>
      <c r="R1512" t="s">
        <v>8339</v>
      </c>
      <c r="S1512" s="8">
        <f>(((J1512/60)/60)/24)+DATE(1970,1,1)+(-8/24)</f>
        <v>41809.051828703698</v>
      </c>
      <c r="T1512" s="8">
        <f>(((I1512/60)/60)/24)+DATE(1970,1,1)+(-8/24)</f>
        <v>41839.051828703698</v>
      </c>
      <c r="U1512">
        <f>INT(T1512-S1512)</f>
        <v>30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>ROUND((E1513/D1513)*100,0)</f>
        <v>112</v>
      </c>
      <c r="P1513">
        <f>IF(L1513&gt;0,ROUND(E1513/L1513,0),0)</f>
        <v>76</v>
      </c>
      <c r="Q1513" t="s">
        <v>8338</v>
      </c>
      <c r="R1513" t="s">
        <v>8339</v>
      </c>
      <c r="S1513" s="8">
        <f>(((J1513/60)/60)/24)+DATE(1970,1,1)+(-8/24)</f>
        <v>42296.250046296293</v>
      </c>
      <c r="T1513" s="8">
        <f>(((I1513/60)/60)/24)+DATE(1970,1,1)+(-8/24)</f>
        <v>42326.291712962957</v>
      </c>
      <c r="U1513">
        <f>INT(T1513-S1513)</f>
        <v>30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>ROUND((E1514/D1514)*100,0)</f>
        <v>559</v>
      </c>
      <c r="P1514">
        <f>IF(L1514&gt;0,ROUND(E1514/L1514,0),0)</f>
        <v>58</v>
      </c>
      <c r="Q1514" t="s">
        <v>8338</v>
      </c>
      <c r="R1514" t="s">
        <v>8339</v>
      </c>
      <c r="S1514" s="8">
        <f>(((J1514/60)/60)/24)+DATE(1970,1,1)+(-8/24)</f>
        <v>42741.351145833331</v>
      </c>
      <c r="T1514" s="8">
        <f>(((I1514/60)/60)/24)+DATE(1970,1,1)+(-8/24)</f>
        <v>42771.351145833331</v>
      </c>
      <c r="U1514">
        <f>INT(T1514-S1514)</f>
        <v>30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>ROUND((E1515/D1515)*100,0)</f>
        <v>150</v>
      </c>
      <c r="P1515">
        <f>IF(L1515&gt;0,ROUND(E1515/L1515,0),0)</f>
        <v>56</v>
      </c>
      <c r="Q1515" t="s">
        <v>8338</v>
      </c>
      <c r="R1515" t="s">
        <v>8339</v>
      </c>
      <c r="S1515" s="8">
        <f>(((J1515/60)/60)/24)+DATE(1970,1,1)+(-8/24)</f>
        <v>41806.30400462963</v>
      </c>
      <c r="T1515" s="8">
        <f>(((I1515/60)/60)/24)+DATE(1970,1,1)+(-8/24)</f>
        <v>41836.30400462963</v>
      </c>
      <c r="U1515">
        <f>INT(T1515-S1515)</f>
        <v>30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>ROUND((E1516/D1516)*100,0)</f>
        <v>106</v>
      </c>
      <c r="P1516">
        <f>IF(L1516&gt;0,ROUND(E1516/L1516,0),0)</f>
        <v>151</v>
      </c>
      <c r="Q1516" t="s">
        <v>8338</v>
      </c>
      <c r="R1516" t="s">
        <v>8339</v>
      </c>
      <c r="S1516" s="8">
        <f>(((J1516/60)/60)/24)+DATE(1970,1,1)+(-8/24)</f>
        <v>42234.264351851853</v>
      </c>
      <c r="T1516" s="8">
        <f>(((I1516/60)/60)/24)+DATE(1970,1,1)+(-8/24)</f>
        <v>42274.264351851853</v>
      </c>
      <c r="U1516">
        <f>INT(T1516-S1516)</f>
        <v>40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>ROUND((E1517/D1517)*100,0)</f>
        <v>157</v>
      </c>
      <c r="P1517">
        <f>IF(L1517&gt;0,ROUND(E1517/L1517,0),0)</f>
        <v>850</v>
      </c>
      <c r="Q1517" t="s">
        <v>8338</v>
      </c>
      <c r="R1517" t="s">
        <v>8339</v>
      </c>
      <c r="S1517" s="8">
        <f>(((J1517/60)/60)/24)+DATE(1970,1,1)+(-8/24)</f>
        <v>42414.92010416666</v>
      </c>
      <c r="T1517" s="8">
        <f>(((I1517/60)/60)/24)+DATE(1970,1,1)+(-8/24)</f>
        <v>42444.878437499996</v>
      </c>
      <c r="U1517">
        <f>INT(T1517-S1517)</f>
        <v>29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>ROUND((E1518/D1518)*100,0)</f>
        <v>109</v>
      </c>
      <c r="P1518">
        <f>IF(L1518&gt;0,ROUND(E1518/L1518,0),0)</f>
        <v>159</v>
      </c>
      <c r="Q1518" t="s">
        <v>8338</v>
      </c>
      <c r="R1518" t="s">
        <v>8339</v>
      </c>
      <c r="S1518" s="8">
        <f>(((J1518/60)/60)/24)+DATE(1970,1,1)+(-8/24)</f>
        <v>42619.133009259262</v>
      </c>
      <c r="T1518" s="8">
        <f>(((I1518/60)/60)/24)+DATE(1970,1,1)+(-8/24)</f>
        <v>42649.249999999993</v>
      </c>
      <c r="U1518">
        <f>INT(T1518-S1518)</f>
        <v>30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>ROUND((E1519/D1519)*100,0)</f>
        <v>162</v>
      </c>
      <c r="P1519">
        <f>IF(L1519&gt;0,ROUND(E1519/L1519,0),0)</f>
        <v>40</v>
      </c>
      <c r="Q1519" t="s">
        <v>8338</v>
      </c>
      <c r="R1519" t="s">
        <v>8339</v>
      </c>
      <c r="S1519" s="8">
        <f>(((J1519/60)/60)/24)+DATE(1970,1,1)+(-8/24)</f>
        <v>41948.233252314814</v>
      </c>
      <c r="T1519" s="8">
        <f>(((I1519/60)/60)/24)+DATE(1970,1,1)+(-8/24)</f>
        <v>41978.916666666664</v>
      </c>
      <c r="U1519">
        <f>INT(T1519-S1519)</f>
        <v>30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>ROUND((E1520/D1520)*100,0)</f>
        <v>205</v>
      </c>
      <c r="P1520">
        <f>IF(L1520&gt;0,ROUND(E1520/L1520,0),0)</f>
        <v>131</v>
      </c>
      <c r="Q1520" t="s">
        <v>8338</v>
      </c>
      <c r="R1520" t="s">
        <v>8339</v>
      </c>
      <c r="S1520" s="8">
        <f>(((J1520/60)/60)/24)+DATE(1970,1,1)+(-8/24)</f>
        <v>41760.486712962964</v>
      </c>
      <c r="T1520" s="8">
        <f>(((I1520/60)/60)/24)+DATE(1970,1,1)+(-8/24)</f>
        <v>41790.486712962964</v>
      </c>
      <c r="U1520">
        <f>INT(T1520-S1520)</f>
        <v>30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>ROUND((E1521/D1521)*100,0)</f>
        <v>103</v>
      </c>
      <c r="P1521">
        <f>IF(L1521&gt;0,ROUND(E1521/L1521,0),0)</f>
        <v>64</v>
      </c>
      <c r="Q1521" t="s">
        <v>8338</v>
      </c>
      <c r="R1521" t="s">
        <v>8339</v>
      </c>
      <c r="S1521" s="8">
        <f>(((J1521/60)/60)/24)+DATE(1970,1,1)+(-8/24)</f>
        <v>41782.408368055556</v>
      </c>
      <c r="T1521" s="8">
        <f>(((I1521/60)/60)/24)+DATE(1970,1,1)+(-8/24)</f>
        <v>41810.582638888889</v>
      </c>
      <c r="U1521">
        <f>INT(T1521-S1521)</f>
        <v>28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>ROUND((E1522/D1522)*100,0)</f>
        <v>103</v>
      </c>
      <c r="P1522">
        <f>IF(L1522&gt;0,ROUND(E1522/L1522,0),0)</f>
        <v>112</v>
      </c>
      <c r="Q1522" t="s">
        <v>8338</v>
      </c>
      <c r="R1522" t="s">
        <v>8339</v>
      </c>
      <c r="S1522" s="8">
        <f>(((J1522/60)/60)/24)+DATE(1970,1,1)+(-8/24)</f>
        <v>41955.524456018517</v>
      </c>
      <c r="T1522" s="8">
        <f>(((I1522/60)/60)/24)+DATE(1970,1,1)+(-8/24)</f>
        <v>41991.833333333336</v>
      </c>
      <c r="U1522">
        <f>INT(T1522-S1522)</f>
        <v>36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>ROUND((E1523/D1523)*100,0)</f>
        <v>107</v>
      </c>
      <c r="P1523">
        <f>IF(L1523&gt;0,ROUND(E1523/L1523,0),0)</f>
        <v>170</v>
      </c>
      <c r="Q1523" t="s">
        <v>8338</v>
      </c>
      <c r="R1523" t="s">
        <v>8339</v>
      </c>
      <c r="S1523" s="8">
        <f>(((J1523/60)/60)/24)+DATE(1970,1,1)+(-8/24)</f>
        <v>42492.834386574068</v>
      </c>
      <c r="T1523" s="8">
        <f>(((I1523/60)/60)/24)+DATE(1970,1,1)+(-8/24)</f>
        <v>42527.834386574068</v>
      </c>
      <c r="U1523">
        <f>INT(T1523-S1523)</f>
        <v>35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>ROUND((E1524/D1524)*100,0)</f>
        <v>139</v>
      </c>
      <c r="P1524">
        <f>IF(L1524&gt;0,ROUND(E1524/L1524,0),0)</f>
        <v>134</v>
      </c>
      <c r="Q1524" t="s">
        <v>8338</v>
      </c>
      <c r="R1524" t="s">
        <v>8339</v>
      </c>
      <c r="S1524" s="8">
        <f>(((J1524/60)/60)/24)+DATE(1970,1,1)+(-8/24)</f>
        <v>41899.496979166666</v>
      </c>
      <c r="T1524" s="8">
        <f>(((I1524/60)/60)/24)+DATE(1970,1,1)+(-8/24)</f>
        <v>41929.496979166666</v>
      </c>
      <c r="U1524">
        <f>INT(T1524-S1524)</f>
        <v>30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>ROUND((E1525/D1525)*100,0)</f>
        <v>125</v>
      </c>
      <c r="P1525">
        <f>IF(L1525&gt;0,ROUND(E1525/L1525,0),0)</f>
        <v>96</v>
      </c>
      <c r="Q1525" t="s">
        <v>8338</v>
      </c>
      <c r="R1525" t="s">
        <v>8339</v>
      </c>
      <c r="S1525" s="8">
        <f>(((J1525/60)/60)/24)+DATE(1970,1,1)+(-8/24)</f>
        <v>41964.418009259258</v>
      </c>
      <c r="T1525" s="8">
        <f>(((I1525/60)/60)/24)+DATE(1970,1,1)+(-8/24)</f>
        <v>41995.666666666664</v>
      </c>
      <c r="U1525">
        <f>INT(T1525-S1525)</f>
        <v>31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>ROUND((E1526/D1526)*100,0)</f>
        <v>207</v>
      </c>
      <c r="P1526">
        <f>IF(L1526&gt;0,ROUND(E1526/L1526,0),0)</f>
        <v>222</v>
      </c>
      <c r="Q1526" t="s">
        <v>8338</v>
      </c>
      <c r="R1526" t="s">
        <v>8339</v>
      </c>
      <c r="S1526" s="8">
        <f>(((J1526/60)/60)/24)+DATE(1970,1,1)+(-8/24)</f>
        <v>42756.167708333327</v>
      </c>
      <c r="T1526" s="8">
        <f>(((I1526/60)/60)/24)+DATE(1970,1,1)+(-8/24)</f>
        <v>42786.167708333327</v>
      </c>
      <c r="U1526">
        <f>INT(T1526-S1526)</f>
        <v>30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>ROUND((E1527/D1527)*100,0)</f>
        <v>174</v>
      </c>
      <c r="P1527">
        <f>IF(L1527&gt;0,ROUND(E1527/L1527,0),0)</f>
        <v>32</v>
      </c>
      <c r="Q1527" t="s">
        <v>8338</v>
      </c>
      <c r="R1527" t="s">
        <v>8339</v>
      </c>
      <c r="S1527" s="8">
        <f>(((J1527/60)/60)/24)+DATE(1970,1,1)+(-8/24)</f>
        <v>42570.369652777772</v>
      </c>
      <c r="T1527" s="8">
        <f>(((I1527/60)/60)/24)+DATE(1970,1,1)+(-8/24)</f>
        <v>42600.369652777772</v>
      </c>
      <c r="U1527">
        <f>INT(T1527-S1527)</f>
        <v>30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>ROUND((E1528/D1528)*100,0)</f>
        <v>120</v>
      </c>
      <c r="P1528">
        <f>IF(L1528&gt;0,ROUND(E1528/L1528,0),0)</f>
        <v>99</v>
      </c>
      <c r="Q1528" t="s">
        <v>8338</v>
      </c>
      <c r="R1528" t="s">
        <v>8339</v>
      </c>
      <c r="S1528" s="8">
        <f>(((J1528/60)/60)/24)+DATE(1970,1,1)+(-8/24)</f>
        <v>42338.942673611113</v>
      </c>
      <c r="T1528" s="8">
        <f>(((I1528/60)/60)/24)+DATE(1970,1,1)+(-8/24)</f>
        <v>42387.942673611113</v>
      </c>
      <c r="U1528">
        <f>INT(T1528-S1528)</f>
        <v>49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>ROUND((E1529/D1529)*100,0)</f>
        <v>110</v>
      </c>
      <c r="P1529">
        <f>IF(L1529&gt;0,ROUND(E1529/L1529,0),0)</f>
        <v>55</v>
      </c>
      <c r="Q1529" t="s">
        <v>8338</v>
      </c>
      <c r="R1529" t="s">
        <v>8339</v>
      </c>
      <c r="S1529" s="8">
        <f>(((J1529/60)/60)/24)+DATE(1970,1,1)+(-8/24)</f>
        <v>42780.267199074071</v>
      </c>
      <c r="T1529" s="8">
        <f>(((I1529/60)/60)/24)+DATE(1970,1,1)+(-8/24)</f>
        <v>42808.225532407399</v>
      </c>
      <c r="U1529">
        <f>INT(T1529-S1529)</f>
        <v>27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>ROUND((E1530/D1530)*100,0)</f>
        <v>282</v>
      </c>
      <c r="P1530">
        <f>IF(L1530&gt;0,ROUND(E1530/L1530,0),0)</f>
        <v>53</v>
      </c>
      <c r="Q1530" t="s">
        <v>8338</v>
      </c>
      <c r="R1530" t="s">
        <v>8339</v>
      </c>
      <c r="S1530" s="8">
        <f>(((J1530/60)/60)/24)+DATE(1970,1,1)+(-8/24)</f>
        <v>42736.399560185186</v>
      </c>
      <c r="T1530" s="8">
        <f>(((I1530/60)/60)/24)+DATE(1970,1,1)+(-8/24)</f>
        <v>42766.666666666664</v>
      </c>
      <c r="U1530">
        <f>INT(T1530-S1530)</f>
        <v>30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>ROUND((E1531/D1531)*100,0)</f>
        <v>101</v>
      </c>
      <c r="P1531">
        <f>IF(L1531&gt;0,ROUND(E1531/L1531,0),0)</f>
        <v>136</v>
      </c>
      <c r="Q1531" t="s">
        <v>8338</v>
      </c>
      <c r="R1531" t="s">
        <v>8339</v>
      </c>
      <c r="S1531" s="8">
        <f>(((J1531/60)/60)/24)+DATE(1970,1,1)+(-8/24)</f>
        <v>42052.295370370368</v>
      </c>
      <c r="T1531" s="8">
        <f>(((I1531/60)/60)/24)+DATE(1970,1,1)+(-8/24)</f>
        <v>42082.253703703704</v>
      </c>
      <c r="U1531">
        <f>INT(T1531-S1531)</f>
        <v>29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>ROUND((E1532/D1532)*100,0)</f>
        <v>135</v>
      </c>
      <c r="P1532">
        <f>IF(L1532&gt;0,ROUND(E1532/L1532,0),0)</f>
        <v>54</v>
      </c>
      <c r="Q1532" t="s">
        <v>8338</v>
      </c>
      <c r="R1532" t="s">
        <v>8339</v>
      </c>
      <c r="S1532" s="8">
        <f>(((J1532/60)/60)/24)+DATE(1970,1,1)+(-8/24)</f>
        <v>42275.433969907412</v>
      </c>
      <c r="T1532" s="8">
        <f>(((I1532/60)/60)/24)+DATE(1970,1,1)+(-8/24)</f>
        <v>42300.433969907412</v>
      </c>
      <c r="U1532">
        <f>INT(T1532-S1532)</f>
        <v>25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>ROUND((E1533/D1533)*100,0)</f>
        <v>176</v>
      </c>
      <c r="P1533">
        <f>IF(L1533&gt;0,ROUND(E1533/L1533,0),0)</f>
        <v>57</v>
      </c>
      <c r="Q1533" t="s">
        <v>8338</v>
      </c>
      <c r="R1533" t="s">
        <v>8339</v>
      </c>
      <c r="S1533" s="8">
        <f>(((J1533/60)/60)/24)+DATE(1970,1,1)+(-8/24)</f>
        <v>41941.469050925924</v>
      </c>
      <c r="T1533" s="8">
        <f>(((I1533/60)/60)/24)+DATE(1970,1,1)+(-8/24)</f>
        <v>41973.791666666664</v>
      </c>
      <c r="U1533">
        <f>INT(T1533-S1533)</f>
        <v>32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>ROUND((E1534/D1534)*100,0)</f>
        <v>484</v>
      </c>
      <c r="P1534">
        <f>IF(L1534&gt;0,ROUND(E1534/L1534,0),0)</f>
        <v>82</v>
      </c>
      <c r="Q1534" t="s">
        <v>8338</v>
      </c>
      <c r="R1534" t="s">
        <v>8339</v>
      </c>
      <c r="S1534" s="8">
        <f>(((J1534/60)/60)/24)+DATE(1970,1,1)+(-8/24)</f>
        <v>42391.141956018517</v>
      </c>
      <c r="T1534" s="8">
        <f>(((I1534/60)/60)/24)+DATE(1970,1,1)+(-8/24)</f>
        <v>42415.291666666664</v>
      </c>
      <c r="U1534">
        <f>INT(T1534-S1534)</f>
        <v>24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>ROUND((E1535/D1535)*100,0)</f>
        <v>145</v>
      </c>
      <c r="P1535">
        <f>IF(L1535&gt;0,ROUND(E1535/L1535,0),0)</f>
        <v>88</v>
      </c>
      <c r="Q1535" t="s">
        <v>8338</v>
      </c>
      <c r="R1535" t="s">
        <v>8339</v>
      </c>
      <c r="S1535" s="8">
        <f>(((J1535/60)/60)/24)+DATE(1970,1,1)+(-8/24)</f>
        <v>42442.668715277774</v>
      </c>
      <c r="T1535" s="8">
        <f>(((I1535/60)/60)/24)+DATE(1970,1,1)+(-8/24)</f>
        <v>42491.832638888889</v>
      </c>
      <c r="U1535">
        <f>INT(T1535-S1535)</f>
        <v>49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>ROUND((E1536/D1536)*100,0)</f>
        <v>418</v>
      </c>
      <c r="P1536">
        <f>IF(L1536&gt;0,ROUND(E1536/L1536,0),0)</f>
        <v>85</v>
      </c>
      <c r="Q1536" t="s">
        <v>8338</v>
      </c>
      <c r="R1536" t="s">
        <v>8339</v>
      </c>
      <c r="S1536" s="8">
        <f>(((J1536/60)/60)/24)+DATE(1970,1,1)+(-8/24)</f>
        <v>42221.340995370374</v>
      </c>
      <c r="T1536" s="8">
        <f>(((I1536/60)/60)/24)+DATE(1970,1,1)+(-8/24)</f>
        <v>42251.340995370374</v>
      </c>
      <c r="U1536">
        <f>INT(T1536-S1536)</f>
        <v>30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>ROUND((E1537/D1537)*100,0)</f>
        <v>132</v>
      </c>
      <c r="P1537">
        <f>IF(L1537&gt;0,ROUND(E1537/L1537,0),0)</f>
        <v>48</v>
      </c>
      <c r="Q1537" t="s">
        <v>8338</v>
      </c>
      <c r="R1537" t="s">
        <v>8339</v>
      </c>
      <c r="S1537" s="8">
        <f>(((J1537/60)/60)/24)+DATE(1970,1,1)+(-8/24)</f>
        <v>42484.495729166665</v>
      </c>
      <c r="T1537" s="8">
        <f>(((I1537/60)/60)/24)+DATE(1970,1,1)+(-8/24)</f>
        <v>42513.583333333336</v>
      </c>
      <c r="U1537">
        <f>INT(T1537-S1537)</f>
        <v>29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>ROUND((E1538/D1538)*100,0)</f>
        <v>250</v>
      </c>
      <c r="P1538">
        <f>IF(L1538&gt;0,ROUND(E1538/L1538,0),0)</f>
        <v>66</v>
      </c>
      <c r="Q1538" t="s">
        <v>8338</v>
      </c>
      <c r="R1538" t="s">
        <v>8339</v>
      </c>
      <c r="S1538" s="8">
        <f>(((J1538/60)/60)/24)+DATE(1970,1,1)+(-8/24)</f>
        <v>42213.468865740739</v>
      </c>
      <c r="T1538" s="8">
        <f>(((I1538/60)/60)/24)+DATE(1970,1,1)+(-8/24)</f>
        <v>42243.468865740739</v>
      </c>
      <c r="U1538">
        <f>INT(T1538-S1538)</f>
        <v>30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>ROUND((E1539/D1539)*100,0)</f>
        <v>180</v>
      </c>
      <c r="P1539">
        <f>IF(L1539&gt;0,ROUND(E1539/L1539,0),0)</f>
        <v>96</v>
      </c>
      <c r="Q1539" t="s">
        <v>8338</v>
      </c>
      <c r="R1539" t="s">
        <v>8339</v>
      </c>
      <c r="S1539" s="8">
        <f>(((J1539/60)/60)/24)+DATE(1970,1,1)+(-8/24)</f>
        <v>42551.981793981475</v>
      </c>
      <c r="T1539" s="8">
        <f>(((I1539/60)/60)/24)+DATE(1970,1,1)+(-8/24)</f>
        <v>42588.416666666664</v>
      </c>
      <c r="U1539">
        <f>INT(T1539-S1539)</f>
        <v>36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>ROUND((E1540/D1540)*100,0)</f>
        <v>103</v>
      </c>
      <c r="P1540">
        <f>IF(L1540&gt;0,ROUND(E1540/L1540,0),0)</f>
        <v>156</v>
      </c>
      <c r="Q1540" t="s">
        <v>8338</v>
      </c>
      <c r="R1540" t="s">
        <v>8339</v>
      </c>
      <c r="S1540" s="8">
        <f>(((J1540/60)/60)/24)+DATE(1970,1,1)+(-8/24)</f>
        <v>41981.44872685185</v>
      </c>
      <c r="T1540" s="8">
        <f>(((I1540/60)/60)/24)+DATE(1970,1,1)+(-8/24)</f>
        <v>42026.44872685185</v>
      </c>
      <c r="U1540">
        <f>INT(T1540-S1540)</f>
        <v>45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>ROUND((E1541/D1541)*100,0)</f>
        <v>136</v>
      </c>
      <c r="P1541">
        <f>IF(L1541&gt;0,ROUND(E1541/L1541,0),0)</f>
        <v>96</v>
      </c>
      <c r="Q1541" t="s">
        <v>8338</v>
      </c>
      <c r="R1541" t="s">
        <v>8339</v>
      </c>
      <c r="S1541" s="8">
        <f>(((J1541/60)/60)/24)+DATE(1970,1,1)+(-8/24)</f>
        <v>42705.585868055547</v>
      </c>
      <c r="T1541" s="8">
        <f>(((I1541/60)/60)/24)+DATE(1970,1,1)+(-8/24)</f>
        <v>42738.585868055547</v>
      </c>
      <c r="U1541">
        <f>INT(T1541-S1541)</f>
        <v>33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>ROUND((E1542/D1542)*100,0)</f>
        <v>118</v>
      </c>
      <c r="P1542">
        <f>IF(L1542&gt;0,ROUND(E1542/L1542,0),0)</f>
        <v>180</v>
      </c>
      <c r="Q1542" t="s">
        <v>8338</v>
      </c>
      <c r="R1542" t="s">
        <v>8339</v>
      </c>
      <c r="S1542" s="8">
        <f>(((J1542/60)/60)/24)+DATE(1970,1,1)+(-8/24)</f>
        <v>41938.673796296294</v>
      </c>
      <c r="T1542" s="8">
        <f>(((I1542/60)/60)/24)+DATE(1970,1,1)+(-8/24)</f>
        <v>41968.718749999993</v>
      </c>
      <c r="U1542">
        <f>INT(T1542-S1542)</f>
        <v>30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>ROUND((E1543/D1543)*100,0)</f>
        <v>0</v>
      </c>
      <c r="P1543">
        <f>IF(L1543&gt;0,ROUND(E1543/L1543,0),0)</f>
        <v>3</v>
      </c>
      <c r="Q1543" t="s">
        <v>8338</v>
      </c>
      <c r="R1543" t="s">
        <v>8343</v>
      </c>
      <c r="S1543" s="8">
        <f>(((J1543/60)/60)/24)+DATE(1970,1,1)+(-8/24)</f>
        <v>41974.378912037035</v>
      </c>
      <c r="T1543" s="8">
        <f>(((I1543/60)/60)/24)+DATE(1970,1,1)+(-8/24)</f>
        <v>42004.378912037035</v>
      </c>
      <c r="U1543">
        <f>INT(T1543-S1543)</f>
        <v>30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>ROUND((E1544/D1544)*100,0)</f>
        <v>4</v>
      </c>
      <c r="P1544">
        <f>IF(L1544&gt;0,ROUND(E1544/L1544,0),0)</f>
        <v>20</v>
      </c>
      <c r="Q1544" t="s">
        <v>8338</v>
      </c>
      <c r="R1544" t="s">
        <v>8343</v>
      </c>
      <c r="S1544" s="8">
        <f>(((J1544/60)/60)/24)+DATE(1970,1,1)+(-8/24)</f>
        <v>42170.663194444445</v>
      </c>
      <c r="T1544" s="8">
        <f>(((I1544/60)/60)/24)+DATE(1970,1,1)+(-8/24)</f>
        <v>42185.663194444445</v>
      </c>
      <c r="U1544">
        <f>INT(T1544-S1544)</f>
        <v>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>ROUND((E1545/D1545)*100,0)</f>
        <v>0</v>
      </c>
      <c r="P1545">
        <f>IF(L1545&gt;0,ROUND(E1545/L1545,0),0)</f>
        <v>10</v>
      </c>
      <c r="Q1545" t="s">
        <v>8338</v>
      </c>
      <c r="R1545" t="s">
        <v>8343</v>
      </c>
      <c r="S1545" s="8">
        <f>(((J1545/60)/60)/24)+DATE(1970,1,1)+(-8/24)</f>
        <v>41935.176319444443</v>
      </c>
      <c r="T1545" s="8">
        <f>(((I1545/60)/60)/24)+DATE(1970,1,1)+(-8/24)</f>
        <v>41965.217986111107</v>
      </c>
      <c r="U1545">
        <f>INT(T1545-S1545)</f>
        <v>30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>ROUND((E1546/D1546)*100,0)</f>
        <v>0</v>
      </c>
      <c r="P1546">
        <f>IF(L1546&gt;0,ROUND(E1546/L1546,0),0)</f>
        <v>0</v>
      </c>
      <c r="Q1546" t="s">
        <v>8338</v>
      </c>
      <c r="R1546" t="s">
        <v>8343</v>
      </c>
      <c r="S1546" s="8">
        <f>(((J1546/60)/60)/24)+DATE(1970,1,1)+(-8/24)</f>
        <v>42052.717870370368</v>
      </c>
      <c r="T1546" s="8">
        <f>(((I1546/60)/60)/24)+DATE(1970,1,1)+(-8/24)</f>
        <v>42094.679166666661</v>
      </c>
      <c r="U1546">
        <f>INT(T1546-S1546)</f>
        <v>41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>ROUND((E1547/D1547)*100,0)</f>
        <v>0</v>
      </c>
      <c r="P1547">
        <f>IF(L1547&gt;0,ROUND(E1547/L1547,0),0)</f>
        <v>1</v>
      </c>
      <c r="Q1547" t="s">
        <v>8338</v>
      </c>
      <c r="R1547" t="s">
        <v>8343</v>
      </c>
      <c r="S1547" s="8">
        <f>(((J1547/60)/60)/24)+DATE(1970,1,1)+(-8/24)</f>
        <v>42031.551319444443</v>
      </c>
      <c r="T1547" s="8">
        <f>(((I1547/60)/60)/24)+DATE(1970,1,1)+(-8/24)</f>
        <v>42065.552777777775</v>
      </c>
      <c r="U1547">
        <f>INT(T1547-S1547)</f>
        <v>34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>ROUND((E1548/D1548)*100,0)</f>
        <v>29</v>
      </c>
      <c r="P1548">
        <f>IF(L1548&gt;0,ROUND(E1548/L1548,0),0)</f>
        <v>26</v>
      </c>
      <c r="Q1548" t="s">
        <v>8338</v>
      </c>
      <c r="R1548" t="s">
        <v>8343</v>
      </c>
      <c r="S1548" s="8">
        <f>(((J1548/60)/60)/24)+DATE(1970,1,1)+(-8/24)</f>
        <v>41838.879618055551</v>
      </c>
      <c r="T1548" s="8">
        <f>(((I1548/60)/60)/24)+DATE(1970,1,1)+(-8/24)</f>
        <v>41898.879618055551</v>
      </c>
      <c r="U1548">
        <f>INT(T1548-S1548)</f>
        <v>60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>ROUND((E1549/D1549)*100,0)</f>
        <v>0</v>
      </c>
      <c r="P1549">
        <f>IF(L1549&gt;0,ROUND(E1549/L1549,0),0)</f>
        <v>0</v>
      </c>
      <c r="Q1549" t="s">
        <v>8338</v>
      </c>
      <c r="R1549" t="s">
        <v>8343</v>
      </c>
      <c r="S1549" s="8">
        <f>(((J1549/60)/60)/24)+DATE(1970,1,1)+(-8/24)</f>
        <v>42782.093541666669</v>
      </c>
      <c r="T1549" s="8">
        <f>(((I1549/60)/60)/24)+DATE(1970,1,1)+(-8/24)</f>
        <v>42789.093541666669</v>
      </c>
      <c r="U1549">
        <f>INT(T1549-S1549)</f>
        <v>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>ROUND((E1550/D1550)*100,0)</f>
        <v>9</v>
      </c>
      <c r="P1550">
        <f>IF(L1550&gt;0,ROUND(E1550/L1550,0),0)</f>
        <v>60</v>
      </c>
      <c r="Q1550" t="s">
        <v>8338</v>
      </c>
      <c r="R1550" t="s">
        <v>8343</v>
      </c>
      <c r="S1550" s="8">
        <f>(((J1550/60)/60)/24)+DATE(1970,1,1)+(-8/24)</f>
        <v>42286.548842592594</v>
      </c>
      <c r="T1550" s="8">
        <f>(((I1550/60)/60)/24)+DATE(1970,1,1)+(-8/24)</f>
        <v>42316.590509259251</v>
      </c>
      <c r="U1550">
        <f>INT(T1550-S1550)</f>
        <v>30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>ROUND((E1551/D1551)*100,0)</f>
        <v>34</v>
      </c>
      <c r="P1551">
        <f>IF(L1551&gt;0,ROUND(E1551/L1551,0),0)</f>
        <v>28</v>
      </c>
      <c r="Q1551" t="s">
        <v>8338</v>
      </c>
      <c r="R1551" t="s">
        <v>8343</v>
      </c>
      <c r="S1551" s="8">
        <f>(((J1551/60)/60)/24)+DATE(1970,1,1)+(-8/24)</f>
        <v>42280.802766203698</v>
      </c>
      <c r="T1551" s="8">
        <f>(((I1551/60)/60)/24)+DATE(1970,1,1)+(-8/24)</f>
        <v>42310.84443287037</v>
      </c>
      <c r="U1551">
        <f>INT(T1551-S1551)</f>
        <v>30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>ROUND((E1552/D1552)*100,0)</f>
        <v>13</v>
      </c>
      <c r="P1552">
        <f>IF(L1552&gt;0,ROUND(E1552/L1552,0),0)</f>
        <v>14</v>
      </c>
      <c r="Q1552" t="s">
        <v>8338</v>
      </c>
      <c r="R1552" t="s">
        <v>8343</v>
      </c>
      <c r="S1552" s="8">
        <f>(((J1552/60)/60)/24)+DATE(1970,1,1)+(-8/24)</f>
        <v>42472.11613425926</v>
      </c>
      <c r="T1552" s="8">
        <f>(((I1552/60)/60)/24)+DATE(1970,1,1)+(-8/24)</f>
        <v>42502.11613425926</v>
      </c>
      <c r="U1552">
        <f>INT(T1552-S1552)</f>
        <v>30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>ROUND((E1553/D1553)*100,0)</f>
        <v>0</v>
      </c>
      <c r="P1553">
        <f>IF(L1553&gt;0,ROUND(E1553/L1553,0),0)</f>
        <v>0</v>
      </c>
      <c r="Q1553" t="s">
        <v>8338</v>
      </c>
      <c r="R1553" t="s">
        <v>8343</v>
      </c>
      <c r="S1553" s="8">
        <f>(((J1553/60)/60)/24)+DATE(1970,1,1)+(-8/24)</f>
        <v>42121.491192129623</v>
      </c>
      <c r="T1553" s="8">
        <f>(((I1553/60)/60)/24)+DATE(1970,1,1)+(-8/24)</f>
        <v>42151.491192129623</v>
      </c>
      <c r="U1553">
        <f>INT(T1553-S1553)</f>
        <v>30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>ROUND((E1554/D1554)*100,0)</f>
        <v>49</v>
      </c>
      <c r="P1554">
        <f>IF(L1554&gt;0,ROUND(E1554/L1554,0),0)</f>
        <v>132</v>
      </c>
      <c r="Q1554" t="s">
        <v>8338</v>
      </c>
      <c r="R1554" t="s">
        <v>8343</v>
      </c>
      <c r="S1554" s="8">
        <f>(((J1554/60)/60)/24)+DATE(1970,1,1)+(-8/24)</f>
        <v>41892.355416666665</v>
      </c>
      <c r="T1554" s="8">
        <f>(((I1554/60)/60)/24)+DATE(1970,1,1)+(-8/24)</f>
        <v>41912.832638888889</v>
      </c>
      <c r="U1554">
        <f>INT(T1554-S1554)</f>
        <v>20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>ROUND((E1555/D1555)*100,0)</f>
        <v>0</v>
      </c>
      <c r="P1555">
        <f>IF(L1555&gt;0,ROUND(E1555/L1555,0),0)</f>
        <v>0</v>
      </c>
      <c r="Q1555" t="s">
        <v>8338</v>
      </c>
      <c r="R1555" t="s">
        <v>8343</v>
      </c>
      <c r="S1555" s="8">
        <f>(((J1555/60)/60)/24)+DATE(1970,1,1)+(-8/24)</f>
        <v>42218.949618055551</v>
      </c>
      <c r="T1555" s="8">
        <f>(((I1555/60)/60)/24)+DATE(1970,1,1)+(-8/24)</f>
        <v>42248.949618055551</v>
      </c>
      <c r="U1555">
        <f>INT(T1555-S1555)</f>
        <v>30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>ROUND((E1556/D1556)*100,0)</f>
        <v>0</v>
      </c>
      <c r="P1556">
        <f>IF(L1556&gt;0,ROUND(E1556/L1556,0),0)</f>
        <v>0</v>
      </c>
      <c r="Q1556" t="s">
        <v>8338</v>
      </c>
      <c r="R1556" t="s">
        <v>8343</v>
      </c>
      <c r="S1556" s="8">
        <f>(((J1556/60)/60)/24)+DATE(1970,1,1)+(-8/24)</f>
        <v>42187.918865740743</v>
      </c>
      <c r="T1556" s="8">
        <f>(((I1556/60)/60)/24)+DATE(1970,1,1)+(-8/24)</f>
        <v>42217.918865740743</v>
      </c>
      <c r="U1556">
        <f>INT(T1556-S1556)</f>
        <v>30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>ROUND((E1557/D1557)*100,0)</f>
        <v>0</v>
      </c>
      <c r="P1557">
        <f>IF(L1557&gt;0,ROUND(E1557/L1557,0),0)</f>
        <v>0</v>
      </c>
      <c r="Q1557" t="s">
        <v>8338</v>
      </c>
      <c r="R1557" t="s">
        <v>8343</v>
      </c>
      <c r="S1557" s="8">
        <f>(((J1557/60)/60)/24)+DATE(1970,1,1)+(-8/24)</f>
        <v>42241.280462962961</v>
      </c>
      <c r="T1557" s="8">
        <f>(((I1557/60)/60)/24)+DATE(1970,1,1)+(-8/24)</f>
        <v>42264.374999999993</v>
      </c>
      <c r="U1557">
        <f>INT(T1557-S1557)</f>
        <v>23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>ROUND((E1558/D1558)*100,0)</f>
        <v>45</v>
      </c>
      <c r="P1558">
        <f>IF(L1558&gt;0,ROUND(E1558/L1558,0),0)</f>
        <v>56</v>
      </c>
      <c r="Q1558" t="s">
        <v>8338</v>
      </c>
      <c r="R1558" t="s">
        <v>8343</v>
      </c>
      <c r="S1558" s="8">
        <f>(((J1558/60)/60)/24)+DATE(1970,1,1)+(-8/24)</f>
        <v>42524.819722222215</v>
      </c>
      <c r="T1558" s="8">
        <f>(((I1558/60)/60)/24)+DATE(1970,1,1)+(-8/24)</f>
        <v>42554.819722222215</v>
      </c>
      <c r="U1558">
        <f>INT(T1558-S1558)</f>
        <v>30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>ROUND((E1559/D1559)*100,0)</f>
        <v>4</v>
      </c>
      <c r="P1559">
        <f>IF(L1559&gt;0,ROUND(E1559/L1559,0),0)</f>
        <v>100</v>
      </c>
      <c r="Q1559" t="s">
        <v>8338</v>
      </c>
      <c r="R1559" t="s">
        <v>8343</v>
      </c>
      <c r="S1559" s="8">
        <f>(((J1559/60)/60)/24)+DATE(1970,1,1)+(-8/24)</f>
        <v>41871.319826388884</v>
      </c>
      <c r="T1559" s="8">
        <f>(((I1559/60)/60)/24)+DATE(1970,1,1)+(-8/24)</f>
        <v>41902.319826388884</v>
      </c>
      <c r="U1559">
        <f>INT(T1559-S1559)</f>
        <v>31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>ROUND((E1560/D1560)*100,0)</f>
        <v>5</v>
      </c>
      <c r="P1560">
        <f>IF(L1560&gt;0,ROUND(E1560/L1560,0),0)</f>
        <v>12</v>
      </c>
      <c r="Q1560" t="s">
        <v>8338</v>
      </c>
      <c r="R1560" t="s">
        <v>8343</v>
      </c>
      <c r="S1560" s="8">
        <f>(((J1560/60)/60)/24)+DATE(1970,1,1)+(-8/24)</f>
        <v>42185.064340277771</v>
      </c>
      <c r="T1560" s="8">
        <f>(((I1560/60)/60)/24)+DATE(1970,1,1)+(-8/24)</f>
        <v>42244.174999999996</v>
      </c>
      <c r="U1560">
        <f>INT(T1560-S1560)</f>
        <v>59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>ROUND((E1561/D1561)*100,0)</f>
        <v>0</v>
      </c>
      <c r="P1561">
        <f>IF(L1561&gt;0,ROUND(E1561/L1561,0),0)</f>
        <v>50</v>
      </c>
      <c r="Q1561" t="s">
        <v>8338</v>
      </c>
      <c r="R1561" t="s">
        <v>8343</v>
      </c>
      <c r="S1561" s="8">
        <f>(((J1561/60)/60)/24)+DATE(1970,1,1)+(-8/24)</f>
        <v>42107.719895833325</v>
      </c>
      <c r="T1561" s="8">
        <f>(((I1561/60)/60)/24)+DATE(1970,1,1)+(-8/24)</f>
        <v>42122.719895833325</v>
      </c>
      <c r="U1561">
        <f>INT(T1561-S1561)</f>
        <v>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>ROUND((E1562/D1562)*100,0)</f>
        <v>4</v>
      </c>
      <c r="P1562">
        <f>IF(L1562&gt;0,ROUND(E1562/L1562,0),0)</f>
        <v>24</v>
      </c>
      <c r="Q1562" t="s">
        <v>8338</v>
      </c>
      <c r="R1562" t="s">
        <v>8343</v>
      </c>
      <c r="S1562" s="8">
        <f>(((J1562/60)/60)/24)+DATE(1970,1,1)+(-8/24)</f>
        <v>41935.687418981477</v>
      </c>
      <c r="T1562" s="8">
        <f>(((I1562/60)/60)/24)+DATE(1970,1,1)+(-8/24)</f>
        <v>41955.729085648149</v>
      </c>
      <c r="U1562">
        <f>INT(T1562-S1562)</f>
        <v>20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>ROUND((E1563/D1563)*100,0)</f>
        <v>1</v>
      </c>
      <c r="P1563">
        <f>IF(L1563&gt;0,ROUND(E1563/L1563,0),0)</f>
        <v>67</v>
      </c>
      <c r="Q1563" t="s">
        <v>8322</v>
      </c>
      <c r="R1563" t="s">
        <v>8344</v>
      </c>
      <c r="S1563" s="8">
        <f>(((J1563/60)/60)/24)+DATE(1970,1,1)+(-8/24)</f>
        <v>41554.708368055552</v>
      </c>
      <c r="T1563" s="8">
        <f>(((I1563/60)/60)/24)+DATE(1970,1,1)+(-8/24)</f>
        <v>41584.750034722223</v>
      </c>
      <c r="U1563">
        <f>INT(T1563-S1563)</f>
        <v>30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>ROUND((E1564/D1564)*100,0)</f>
        <v>0</v>
      </c>
      <c r="P1564">
        <f>IF(L1564&gt;0,ROUND(E1564/L1564,0),0)</f>
        <v>0</v>
      </c>
      <c r="Q1564" t="s">
        <v>8322</v>
      </c>
      <c r="R1564" t="s">
        <v>8344</v>
      </c>
      <c r="S1564" s="8">
        <f>(((J1564/60)/60)/24)+DATE(1970,1,1)+(-8/24)</f>
        <v>40079.232824074068</v>
      </c>
      <c r="T1564" s="8">
        <f>(((I1564/60)/60)/24)+DATE(1970,1,1)+(-8/24)</f>
        <v>40148.701388888883</v>
      </c>
      <c r="U1564">
        <f>INT(T1564-S1564)</f>
        <v>69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>ROUND((E1565/D1565)*100,0)</f>
        <v>1</v>
      </c>
      <c r="P1565">
        <f>IF(L1565&gt;0,ROUND(E1565/L1565,0),0)</f>
        <v>43</v>
      </c>
      <c r="Q1565" t="s">
        <v>8322</v>
      </c>
      <c r="R1565" t="s">
        <v>8344</v>
      </c>
      <c r="S1565" s="8">
        <f>(((J1565/60)/60)/24)+DATE(1970,1,1)+(-8/24)</f>
        <v>41652.409155092588</v>
      </c>
      <c r="T1565" s="8">
        <f>(((I1565/60)/60)/24)+DATE(1970,1,1)+(-8/24)</f>
        <v>41712.367488425924</v>
      </c>
      <c r="U1565">
        <f>INT(T1565-S1565)</f>
        <v>59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>ROUND((E1566/D1566)*100,0)</f>
        <v>0</v>
      </c>
      <c r="P1566">
        <f>IF(L1566&gt;0,ROUND(E1566/L1566,0),0)</f>
        <v>10</v>
      </c>
      <c r="Q1566" t="s">
        <v>8322</v>
      </c>
      <c r="R1566" t="s">
        <v>8344</v>
      </c>
      <c r="S1566" s="8">
        <f>(((J1566/60)/60)/24)+DATE(1970,1,1)+(-8/24)</f>
        <v>42121.033668981479</v>
      </c>
      <c r="T1566" s="8">
        <f>(((I1566/60)/60)/24)+DATE(1970,1,1)+(-8/24)</f>
        <v>42152.503472222219</v>
      </c>
      <c r="U1566">
        <f>INT(T1566-S1566)</f>
        <v>31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>ROUND((E1567/D1567)*100,0)</f>
        <v>3</v>
      </c>
      <c r="P1567">
        <f>IF(L1567&gt;0,ROUND(E1567/L1567,0),0)</f>
        <v>100</v>
      </c>
      <c r="Q1567" t="s">
        <v>8322</v>
      </c>
      <c r="R1567" t="s">
        <v>8344</v>
      </c>
      <c r="S1567" s="8">
        <f>(((J1567/60)/60)/24)+DATE(1970,1,1)+(-8/24)</f>
        <v>40672.396539351852</v>
      </c>
      <c r="T1567" s="8">
        <f>(((I1567/60)/60)/24)+DATE(1970,1,1)+(-8/24)</f>
        <v>40702.396539351852</v>
      </c>
      <c r="U1567">
        <f>INT(T1567-S1567)</f>
        <v>30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>ROUND((E1568/D1568)*100,0)</f>
        <v>21</v>
      </c>
      <c r="P1568">
        <f>IF(L1568&gt;0,ROUND(E1568/L1568,0),0)</f>
        <v>108</v>
      </c>
      <c r="Q1568" t="s">
        <v>8322</v>
      </c>
      <c r="R1568" t="s">
        <v>8344</v>
      </c>
      <c r="S1568" s="8">
        <f>(((J1568/60)/60)/24)+DATE(1970,1,1)+(-8/24)</f>
        <v>42549.583379629628</v>
      </c>
      <c r="T1568" s="8">
        <f>(((I1568/60)/60)/24)+DATE(1970,1,1)+(-8/24)</f>
        <v>42578.583333333336</v>
      </c>
      <c r="U1568">
        <f>INT(T1568-S1568)</f>
        <v>28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>ROUND((E1569/D1569)*100,0)</f>
        <v>4</v>
      </c>
      <c r="P1569">
        <f>IF(L1569&gt;0,ROUND(E1569/L1569,0),0)</f>
        <v>27</v>
      </c>
      <c r="Q1569" t="s">
        <v>8322</v>
      </c>
      <c r="R1569" t="s">
        <v>8344</v>
      </c>
      <c r="S1569" s="8">
        <f>(((J1569/60)/60)/24)+DATE(1970,1,1)+(-8/24)</f>
        <v>41671.603530092587</v>
      </c>
      <c r="T1569" s="8">
        <f>(((I1569/60)/60)/24)+DATE(1970,1,1)+(-8/24)</f>
        <v>41686.666666666664</v>
      </c>
      <c r="U1569">
        <f>INT(T1569-S1569)</f>
        <v>15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>ROUND((E1570/D1570)*100,0)</f>
        <v>14</v>
      </c>
      <c r="P1570">
        <f>IF(L1570&gt;0,ROUND(E1570/L1570,0),0)</f>
        <v>155</v>
      </c>
      <c r="Q1570" t="s">
        <v>8322</v>
      </c>
      <c r="R1570" t="s">
        <v>8344</v>
      </c>
      <c r="S1570" s="8">
        <f>(((J1570/60)/60)/24)+DATE(1970,1,1)+(-8/24)</f>
        <v>41961.728993055549</v>
      </c>
      <c r="T1570" s="8">
        <f>(((I1570/60)/60)/24)+DATE(1970,1,1)+(-8/24)</f>
        <v>41996.728993055549</v>
      </c>
      <c r="U1570">
        <f>INT(T1570-S1570)</f>
        <v>35</v>
      </c>
    </row>
    <row r="1571" spans="1:2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>ROUND((E1571/D1571)*100,0)</f>
        <v>0</v>
      </c>
      <c r="P1571">
        <f>IF(L1571&gt;0,ROUND(E1571/L1571,0),0)</f>
        <v>0</v>
      </c>
      <c r="Q1571" t="s">
        <v>8322</v>
      </c>
      <c r="R1571" t="s">
        <v>8344</v>
      </c>
      <c r="S1571" s="8">
        <f>(((J1571/60)/60)/24)+DATE(1970,1,1)+(-8/24)</f>
        <v>41389.346226851849</v>
      </c>
      <c r="T1571" s="8">
        <f>(((I1571/60)/60)/24)+DATE(1970,1,1)+(-8/24)</f>
        <v>41419.346226851849</v>
      </c>
      <c r="U1571">
        <f>INT(T1571-S1571)</f>
        <v>30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>ROUND((E1572/D1572)*100,0)</f>
        <v>41</v>
      </c>
      <c r="P1572">
        <f>IF(L1572&gt;0,ROUND(E1572/L1572,0),0)</f>
        <v>48</v>
      </c>
      <c r="Q1572" t="s">
        <v>8322</v>
      </c>
      <c r="R1572" t="s">
        <v>8344</v>
      </c>
      <c r="S1572" s="8">
        <f>(((J1572/60)/60)/24)+DATE(1970,1,1)+(-8/24)</f>
        <v>42438.480115740742</v>
      </c>
      <c r="T1572" s="8">
        <f>(((I1572/60)/60)/24)+DATE(1970,1,1)+(-8/24)</f>
        <v>42468.43844907407</v>
      </c>
      <c r="U1572">
        <f>INT(T1572-S1572)</f>
        <v>29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>ROUND((E1573/D1573)*100,0)</f>
        <v>1</v>
      </c>
      <c r="P1573">
        <f>IF(L1573&gt;0,ROUND(E1573/L1573,0),0)</f>
        <v>20</v>
      </c>
      <c r="Q1573" t="s">
        <v>8322</v>
      </c>
      <c r="R1573" t="s">
        <v>8344</v>
      </c>
      <c r="S1573" s="8">
        <f>(((J1573/60)/60)/24)+DATE(1970,1,1)+(-8/24)</f>
        <v>42144.436145833337</v>
      </c>
      <c r="T1573" s="8">
        <f>(((I1573/60)/60)/24)+DATE(1970,1,1)+(-8/24)</f>
        <v>42174.436145833337</v>
      </c>
      <c r="U1573">
        <f>INT(T1573-S1573)</f>
        <v>30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>ROUND((E1574/D1574)*100,0)</f>
        <v>5</v>
      </c>
      <c r="P1574">
        <f>IF(L1574&gt;0,ROUND(E1574/L1574,0),0)</f>
        <v>42</v>
      </c>
      <c r="Q1574" t="s">
        <v>8322</v>
      </c>
      <c r="R1574" t="s">
        <v>8344</v>
      </c>
      <c r="S1574" s="8">
        <f>(((J1574/60)/60)/24)+DATE(1970,1,1)+(-8/24)</f>
        <v>42403.699756944443</v>
      </c>
      <c r="T1574" s="8">
        <f>(((I1574/60)/60)/24)+DATE(1970,1,1)+(-8/24)</f>
        <v>42428.665972222218</v>
      </c>
      <c r="U1574">
        <f>INT(T1574-S1574)</f>
        <v>24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>ROUND((E1575/D1575)*100,0)</f>
        <v>2</v>
      </c>
      <c r="P1575">
        <f>IF(L1575&gt;0,ROUND(E1575/L1575,0),0)</f>
        <v>74</v>
      </c>
      <c r="Q1575" t="s">
        <v>8322</v>
      </c>
      <c r="R1575" t="s">
        <v>8344</v>
      </c>
      <c r="S1575" s="8">
        <f>(((J1575/60)/60)/24)+DATE(1970,1,1)+(-8/24)</f>
        <v>42785.666689814818</v>
      </c>
      <c r="T1575" s="8">
        <f>(((I1575/60)/60)/24)+DATE(1970,1,1)+(-8/24)</f>
        <v>42825.832638888889</v>
      </c>
      <c r="U1575">
        <f>INT(T1575-S1575)</f>
        <v>40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>ROUND((E1576/D1576)*100,0)</f>
        <v>5</v>
      </c>
      <c r="P1576">
        <f>IF(L1576&gt;0,ROUND(E1576/L1576,0),0)</f>
        <v>84</v>
      </c>
      <c r="Q1576" t="s">
        <v>8322</v>
      </c>
      <c r="R1576" t="s">
        <v>8344</v>
      </c>
      <c r="S1576" s="8">
        <f>(((J1576/60)/60)/24)+DATE(1970,1,1)+(-8/24)</f>
        <v>42017.594085648147</v>
      </c>
      <c r="T1576" s="8">
        <f>(((I1576/60)/60)/24)+DATE(1970,1,1)+(-8/24)</f>
        <v>42052.594085648147</v>
      </c>
      <c r="U1576">
        <f>INT(T1576-S1576)</f>
        <v>35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>ROUND((E1577/D1577)*100,0)</f>
        <v>23</v>
      </c>
      <c r="P1577">
        <f>IF(L1577&gt;0,ROUND(E1577/L1577,0),0)</f>
        <v>65</v>
      </c>
      <c r="Q1577" t="s">
        <v>8322</v>
      </c>
      <c r="R1577" t="s">
        <v>8344</v>
      </c>
      <c r="S1577" s="8">
        <f>(((J1577/60)/60)/24)+DATE(1970,1,1)+(-8/24)</f>
        <v>41799.190925925926</v>
      </c>
      <c r="T1577" s="8">
        <f>(((I1577/60)/60)/24)+DATE(1970,1,1)+(-8/24)</f>
        <v>41829.190925925926</v>
      </c>
      <c r="U1577">
        <f>INT(T1577-S1577)</f>
        <v>30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>ROUND((E1578/D1578)*100,0)</f>
        <v>13</v>
      </c>
      <c r="P1578">
        <f>IF(L1578&gt;0,ROUND(E1578/L1578,0),0)</f>
        <v>65</v>
      </c>
      <c r="Q1578" t="s">
        <v>8322</v>
      </c>
      <c r="R1578" t="s">
        <v>8344</v>
      </c>
      <c r="S1578" s="8">
        <f>(((J1578/60)/60)/24)+DATE(1970,1,1)+(-8/24)</f>
        <v>42140.545925925922</v>
      </c>
      <c r="T1578" s="8">
        <f>(((I1578/60)/60)/24)+DATE(1970,1,1)+(-8/24)</f>
        <v>42185.545925925922</v>
      </c>
      <c r="U1578">
        <f>INT(T1578-S1578)</f>
        <v>45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>ROUND((E1579/D1579)*100,0)</f>
        <v>1</v>
      </c>
      <c r="P1579">
        <f>IF(L1579&gt;0,ROUND(E1579/L1579,0),0)</f>
        <v>28</v>
      </c>
      <c r="Q1579" t="s">
        <v>8322</v>
      </c>
      <c r="R1579" t="s">
        <v>8344</v>
      </c>
      <c r="S1579" s="8">
        <f>(((J1579/60)/60)/24)+DATE(1970,1,1)+(-8/24)</f>
        <v>41054.514444444445</v>
      </c>
      <c r="T1579" s="8">
        <f>(((I1579/60)/60)/24)+DATE(1970,1,1)+(-8/24)</f>
        <v>41114.514444444445</v>
      </c>
      <c r="U1579">
        <f>INT(T1579-S1579)</f>
        <v>60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>ROUND((E1580/D1580)*100,0)</f>
        <v>11</v>
      </c>
      <c r="P1580">
        <f>IF(L1580&gt;0,ROUND(E1580/L1580,0),0)</f>
        <v>51</v>
      </c>
      <c r="Q1580" t="s">
        <v>8322</v>
      </c>
      <c r="R1580" t="s">
        <v>8344</v>
      </c>
      <c r="S1580" s="8">
        <f>(((J1580/60)/60)/24)+DATE(1970,1,1)+(-8/24)</f>
        <v>40398.732534722221</v>
      </c>
      <c r="T1580" s="8">
        <f>(((I1580/60)/60)/24)+DATE(1970,1,1)+(-8/24)</f>
        <v>40422.75</v>
      </c>
      <c r="U1580">
        <f>INT(T1580-S1580)</f>
        <v>24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>ROUND((E1581/D1581)*100,0)</f>
        <v>1</v>
      </c>
      <c r="P1581">
        <f>IF(L1581&gt;0,ROUND(E1581/L1581,0),0)</f>
        <v>14</v>
      </c>
      <c r="Q1581" t="s">
        <v>8322</v>
      </c>
      <c r="R1581" t="s">
        <v>8344</v>
      </c>
      <c r="S1581" s="8">
        <f>(((J1581/60)/60)/24)+DATE(1970,1,1)+(-8/24)</f>
        <v>41481.663090277776</v>
      </c>
      <c r="T1581" s="8">
        <f>(((I1581/60)/60)/24)+DATE(1970,1,1)+(-8/24)</f>
        <v>41514.663090277776</v>
      </c>
      <c r="U1581">
        <f>INT(T1581-S1581)</f>
        <v>33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>ROUND((E1582/D1582)*100,0)</f>
        <v>0</v>
      </c>
      <c r="P1582">
        <f>IF(L1582&gt;0,ROUND(E1582/L1582,0),0)</f>
        <v>0</v>
      </c>
      <c r="Q1582" t="s">
        <v>8322</v>
      </c>
      <c r="R1582" t="s">
        <v>8344</v>
      </c>
      <c r="S1582" s="8">
        <f>(((J1582/60)/60)/24)+DATE(1970,1,1)+(-8/24)</f>
        <v>40989.716736111113</v>
      </c>
      <c r="T1582" s="8">
        <f>(((I1582/60)/60)/24)+DATE(1970,1,1)+(-8/24)</f>
        <v>41049.716736111113</v>
      </c>
      <c r="U1582">
        <f>INT(T1582-S1582)</f>
        <v>60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>ROUND((E1583/D1583)*100,0)</f>
        <v>1</v>
      </c>
      <c r="P1583">
        <f>IF(L1583&gt;0,ROUND(E1583/L1583,0),0)</f>
        <v>5</v>
      </c>
      <c r="Q1583" t="s">
        <v>8338</v>
      </c>
      <c r="R1583" t="s">
        <v>8345</v>
      </c>
      <c r="S1583" s="8">
        <f>(((J1583/60)/60)/24)+DATE(1970,1,1)+(-8/24)</f>
        <v>42325.115624999999</v>
      </c>
      <c r="T1583" s="8">
        <f>(((I1583/60)/60)/24)+DATE(1970,1,1)+(-8/24)</f>
        <v>42357.115624999999</v>
      </c>
      <c r="U1583">
        <f>INT(T1583-S1583)</f>
        <v>32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>ROUND((E1584/D1584)*100,0)</f>
        <v>9</v>
      </c>
      <c r="P1584">
        <f>IF(L1584&gt;0,ROUND(E1584/L1584,0),0)</f>
        <v>31</v>
      </c>
      <c r="Q1584" t="s">
        <v>8338</v>
      </c>
      <c r="R1584" t="s">
        <v>8345</v>
      </c>
      <c r="S1584" s="8">
        <f>(((J1584/60)/60)/24)+DATE(1970,1,1)+(-8/24)</f>
        <v>42246.456631944442</v>
      </c>
      <c r="T1584" s="8">
        <f>(((I1584/60)/60)/24)+DATE(1970,1,1)+(-8/24)</f>
        <v>42303.555555555555</v>
      </c>
      <c r="U1584">
        <f>INT(T1584-S1584)</f>
        <v>57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>ROUND((E1585/D1585)*100,0)</f>
        <v>0</v>
      </c>
      <c r="P1585">
        <f>IF(L1585&gt;0,ROUND(E1585/L1585,0),0)</f>
        <v>15</v>
      </c>
      <c r="Q1585" t="s">
        <v>8338</v>
      </c>
      <c r="R1585" t="s">
        <v>8345</v>
      </c>
      <c r="S1585" s="8">
        <f>(((J1585/60)/60)/24)+DATE(1970,1,1)+(-8/24)</f>
        <v>41877.571655092594</v>
      </c>
      <c r="T1585" s="8">
        <f>(((I1585/60)/60)/24)+DATE(1970,1,1)+(-8/24)</f>
        <v>41907.571655092594</v>
      </c>
      <c r="U1585">
        <f>INT(T1585-S1585)</f>
        <v>30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>ROUND((E1586/D1586)*100,0)</f>
        <v>0</v>
      </c>
      <c r="P1586">
        <f>IF(L1586&gt;0,ROUND(E1586/L1586,0),0)</f>
        <v>0</v>
      </c>
      <c r="Q1586" t="s">
        <v>8338</v>
      </c>
      <c r="R1586" t="s">
        <v>8345</v>
      </c>
      <c r="S1586" s="8">
        <f>(((J1586/60)/60)/24)+DATE(1970,1,1)+(-8/24)</f>
        <v>41779.315983796296</v>
      </c>
      <c r="T1586" s="8">
        <f>(((I1586/60)/60)/24)+DATE(1970,1,1)+(-8/24)</f>
        <v>41789.315983796296</v>
      </c>
      <c r="U1586">
        <f>INT(T1586-S1586)</f>
        <v>10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>ROUND((E1587/D1587)*100,0)</f>
        <v>79</v>
      </c>
      <c r="P1587">
        <f>IF(L1587&gt;0,ROUND(E1587/L1587,0),0)</f>
        <v>132</v>
      </c>
      <c r="Q1587" t="s">
        <v>8338</v>
      </c>
      <c r="R1587" t="s">
        <v>8345</v>
      </c>
      <c r="S1587" s="8">
        <f>(((J1587/60)/60)/24)+DATE(1970,1,1)+(-8/24)</f>
        <v>42707.562129629623</v>
      </c>
      <c r="T1587" s="8">
        <f>(((I1587/60)/60)/24)+DATE(1970,1,1)+(-8/24)</f>
        <v>42729.124999999993</v>
      </c>
      <c r="U1587">
        <f>INT(T1587-S1587)</f>
        <v>21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>ROUND((E1588/D1588)*100,0)</f>
        <v>0</v>
      </c>
      <c r="P1588">
        <f>IF(L1588&gt;0,ROUND(E1588/L1588,0),0)</f>
        <v>0</v>
      </c>
      <c r="Q1588" t="s">
        <v>8338</v>
      </c>
      <c r="R1588" t="s">
        <v>8345</v>
      </c>
      <c r="S1588" s="8">
        <f>(((J1588/60)/60)/24)+DATE(1970,1,1)+(-8/24)</f>
        <v>42068.771087962967</v>
      </c>
      <c r="T1588" s="8">
        <f>(((I1588/60)/60)/24)+DATE(1970,1,1)+(-8/24)</f>
        <v>42098.729421296295</v>
      </c>
      <c r="U1588">
        <f>INT(T1588-S1588)</f>
        <v>29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>ROUND((E1589/D1589)*100,0)</f>
        <v>0</v>
      </c>
      <c r="P1589">
        <f>IF(L1589&gt;0,ROUND(E1589/L1589,0),0)</f>
        <v>1</v>
      </c>
      <c r="Q1589" t="s">
        <v>8338</v>
      </c>
      <c r="R1589" t="s">
        <v>8345</v>
      </c>
      <c r="S1589" s="8">
        <f>(((J1589/60)/60)/24)+DATE(1970,1,1)+(-8/24)</f>
        <v>41956.617650462962</v>
      </c>
      <c r="T1589" s="8">
        <f>(((I1589/60)/60)/24)+DATE(1970,1,1)+(-8/24)</f>
        <v>41986.617650462962</v>
      </c>
      <c r="U1589">
        <f>INT(T1589-S1589)</f>
        <v>30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>ROUND((E1590/D1590)*100,0)</f>
        <v>0</v>
      </c>
      <c r="P1590">
        <f>IF(L1590&gt;0,ROUND(E1590/L1590,0),0)</f>
        <v>0</v>
      </c>
      <c r="Q1590" t="s">
        <v>8338</v>
      </c>
      <c r="R1590" t="s">
        <v>8345</v>
      </c>
      <c r="S1590" s="8">
        <f>(((J1590/60)/60)/24)+DATE(1970,1,1)+(-8/24)</f>
        <v>42004.916655092595</v>
      </c>
      <c r="T1590" s="8">
        <f>(((I1590/60)/60)/24)+DATE(1970,1,1)+(-8/24)</f>
        <v>42035.508333333331</v>
      </c>
      <c r="U1590">
        <f>INT(T1590-S1590)</f>
        <v>30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>ROUND((E1591/D1591)*100,0)</f>
        <v>0</v>
      </c>
      <c r="P1591">
        <f>IF(L1591&gt;0,ROUND(E1591/L1591,0),0)</f>
        <v>0</v>
      </c>
      <c r="Q1591" t="s">
        <v>8338</v>
      </c>
      <c r="R1591" t="s">
        <v>8345</v>
      </c>
      <c r="S1591" s="8">
        <f>(((J1591/60)/60)/24)+DATE(1970,1,1)+(-8/24)</f>
        <v>42256.651458333326</v>
      </c>
      <c r="T1591" s="8">
        <f>(((I1591/60)/60)/24)+DATE(1970,1,1)+(-8/24)</f>
        <v>42286.651458333326</v>
      </c>
      <c r="U1591">
        <f>INT(T1591-S1591)</f>
        <v>30</v>
      </c>
    </row>
    <row r="1592" spans="1:21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>ROUND((E1592/D1592)*100,0)</f>
        <v>2</v>
      </c>
      <c r="P1592">
        <f>IF(L1592&gt;0,ROUND(E1592/L1592,0),0)</f>
        <v>510</v>
      </c>
      <c r="Q1592" t="s">
        <v>8338</v>
      </c>
      <c r="R1592" t="s">
        <v>8345</v>
      </c>
      <c r="S1592" s="8">
        <f>(((J1592/60)/60)/24)+DATE(1970,1,1)+(-8/24)</f>
        <v>42240.523888888885</v>
      </c>
      <c r="T1592" s="8">
        <f>(((I1592/60)/60)/24)+DATE(1970,1,1)+(-8/24)</f>
        <v>42270.523888888885</v>
      </c>
      <c r="U1592">
        <f>INT(T1592-S1592)</f>
        <v>30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>ROUND((E1593/D1593)*100,0)</f>
        <v>29</v>
      </c>
      <c r="P1593">
        <f>IF(L1593&gt;0,ROUND(E1593/L1593,0),0)</f>
        <v>44</v>
      </c>
      <c r="Q1593" t="s">
        <v>8338</v>
      </c>
      <c r="R1593" t="s">
        <v>8345</v>
      </c>
      <c r="S1593" s="8">
        <f>(((J1593/60)/60)/24)+DATE(1970,1,1)+(-8/24)</f>
        <v>42433.392835648141</v>
      </c>
      <c r="T1593" s="8">
        <f>(((I1593/60)/60)/24)+DATE(1970,1,1)+(-8/24)</f>
        <v>42463.351168981484</v>
      </c>
      <c r="U1593">
        <f>INT(T1593-S1593)</f>
        <v>29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>ROUND((E1594/D1594)*100,0)</f>
        <v>0</v>
      </c>
      <c r="P1594">
        <f>IF(L1594&gt;0,ROUND(E1594/L1594,0),0)</f>
        <v>0</v>
      </c>
      <c r="Q1594" t="s">
        <v>8338</v>
      </c>
      <c r="R1594" t="s">
        <v>8345</v>
      </c>
      <c r="S1594" s="8">
        <f>(((J1594/60)/60)/24)+DATE(1970,1,1)+(-8/24)</f>
        <v>42045.73940972222</v>
      </c>
      <c r="T1594" s="8">
        <f>(((I1594/60)/60)/24)+DATE(1970,1,1)+(-8/24)</f>
        <v>42090.697743055549</v>
      </c>
      <c r="U1594">
        <f>INT(T1594-S1594)</f>
        <v>44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>ROUND((E1595/D1595)*100,0)</f>
        <v>0</v>
      </c>
      <c r="P1595">
        <f>IF(L1595&gt;0,ROUND(E1595/L1595,0),0)</f>
        <v>1</v>
      </c>
      <c r="Q1595" t="s">
        <v>8338</v>
      </c>
      <c r="R1595" t="s">
        <v>8345</v>
      </c>
      <c r="S1595" s="8">
        <f>(((J1595/60)/60)/24)+DATE(1970,1,1)+(-8/24)</f>
        <v>42033.51221064815</v>
      </c>
      <c r="T1595" s="8">
        <f>(((I1595/60)/60)/24)+DATE(1970,1,1)+(-8/24)</f>
        <v>42063.51221064815</v>
      </c>
      <c r="U1595">
        <f>INT(T1595-S1595)</f>
        <v>30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>ROUND((E1596/D1596)*100,0)</f>
        <v>21</v>
      </c>
      <c r="P1596">
        <f>IF(L1596&gt;0,ROUND(E1596/L1596,0),0)</f>
        <v>21</v>
      </c>
      <c r="Q1596" t="s">
        <v>8338</v>
      </c>
      <c r="R1596" t="s">
        <v>8345</v>
      </c>
      <c r="S1596" s="8">
        <f>(((J1596/60)/60)/24)+DATE(1970,1,1)+(-8/24)</f>
        <v>42445.379421296289</v>
      </c>
      <c r="T1596" s="8">
        <f>(((I1596/60)/60)/24)+DATE(1970,1,1)+(-8/24)</f>
        <v>42505.347916666658</v>
      </c>
      <c r="U1596">
        <f>INT(T1596-S1596)</f>
        <v>59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>ROUND((E1597/D1597)*100,0)</f>
        <v>0</v>
      </c>
      <c r="P1597">
        <f>IF(L1597&gt;0,ROUND(E1597/L1597,0),0)</f>
        <v>40</v>
      </c>
      <c r="Q1597" t="s">
        <v>8338</v>
      </c>
      <c r="R1597" t="s">
        <v>8345</v>
      </c>
      <c r="S1597" s="8">
        <f>(((J1597/60)/60)/24)+DATE(1970,1,1)+(-8/24)</f>
        <v>41779.71675925926</v>
      </c>
      <c r="T1597" s="8">
        <f>(((I1597/60)/60)/24)+DATE(1970,1,1)+(-8/24)</f>
        <v>41808.509027777778</v>
      </c>
      <c r="U1597">
        <f>INT(T1597-S1597)</f>
        <v>28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>ROUND((E1598/D1598)*100,0)</f>
        <v>2</v>
      </c>
      <c r="P1598">
        <f>IF(L1598&gt;0,ROUND(E1598/L1598,0),0)</f>
        <v>25</v>
      </c>
      <c r="Q1598" t="s">
        <v>8338</v>
      </c>
      <c r="R1598" t="s">
        <v>8345</v>
      </c>
      <c r="S1598" s="8">
        <f>(((J1598/60)/60)/24)+DATE(1970,1,1)+(-8/24)</f>
        <v>41941.096863425926</v>
      </c>
      <c r="T1598" s="8">
        <f>(((I1598/60)/60)/24)+DATE(1970,1,1)+(-8/24)</f>
        <v>41986.13853009259</v>
      </c>
      <c r="U1598">
        <f>INT(T1598-S1598)</f>
        <v>45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>ROUND((E1599/D1599)*100,0)</f>
        <v>0</v>
      </c>
      <c r="P1599">
        <f>IF(L1599&gt;0,ROUND(E1599/L1599,0),0)</f>
        <v>0</v>
      </c>
      <c r="Q1599" t="s">
        <v>8338</v>
      </c>
      <c r="R1599" t="s">
        <v>8345</v>
      </c>
      <c r="S1599" s="8">
        <f>(((J1599/60)/60)/24)+DATE(1970,1,1)+(-8/24)</f>
        <v>42603.020798611113</v>
      </c>
      <c r="T1599" s="8">
        <f>(((I1599/60)/60)/24)+DATE(1970,1,1)+(-8/24)</f>
        <v>42633.020798611113</v>
      </c>
      <c r="U1599">
        <f>INT(T1599-S1599)</f>
        <v>30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>ROUND((E1600/D1600)*100,0)</f>
        <v>0</v>
      </c>
      <c r="P1600">
        <f>IF(L1600&gt;0,ROUND(E1600/L1600,0),0)</f>
        <v>1</v>
      </c>
      <c r="Q1600" t="s">
        <v>8338</v>
      </c>
      <c r="R1600" t="s">
        <v>8345</v>
      </c>
      <c r="S1600" s="8">
        <f>(((J1600/60)/60)/24)+DATE(1970,1,1)+(-8/24)</f>
        <v>42151.334004629629</v>
      </c>
      <c r="T1600" s="8">
        <f>(((I1600/60)/60)/24)+DATE(1970,1,1)+(-8/24)</f>
        <v>42211.334004629629</v>
      </c>
      <c r="U1600">
        <f>INT(T1600-S1600)</f>
        <v>60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>ROUND((E1601/D1601)*100,0)</f>
        <v>0</v>
      </c>
      <c r="P1601">
        <f>IF(L1601&gt;0,ROUND(E1601/L1601,0),0)</f>
        <v>0</v>
      </c>
      <c r="Q1601" t="s">
        <v>8338</v>
      </c>
      <c r="R1601" t="s">
        <v>8345</v>
      </c>
      <c r="S1601" s="8">
        <f>(((J1601/60)/60)/24)+DATE(1970,1,1)+(-8/24)</f>
        <v>42438.205740740734</v>
      </c>
      <c r="T1601" s="8">
        <f>(((I1601/60)/60)/24)+DATE(1970,1,1)+(-8/24)</f>
        <v>42468.164074074077</v>
      </c>
      <c r="U1601">
        <f>INT(T1601-S1601)</f>
        <v>29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>ROUND((E1602/D1602)*100,0)</f>
        <v>7</v>
      </c>
      <c r="P1602">
        <f>IF(L1602&gt;0,ROUND(E1602/L1602,0),0)</f>
        <v>41</v>
      </c>
      <c r="Q1602" t="s">
        <v>8338</v>
      </c>
      <c r="R1602" t="s">
        <v>8345</v>
      </c>
      <c r="S1602" s="8">
        <f>(((J1602/60)/60)/24)+DATE(1970,1,1)+(-8/24)</f>
        <v>41790.723981481482</v>
      </c>
      <c r="T1602" s="8">
        <f>(((I1602/60)/60)/24)+DATE(1970,1,1)+(-8/24)</f>
        <v>41834.882638888885</v>
      </c>
      <c r="U1602">
        <f>INT(T1602-S1602)</f>
        <v>44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>ROUND((E1603/D1603)*100,0)</f>
        <v>108</v>
      </c>
      <c r="P1603">
        <f>IF(L1603&gt;0,ROUND(E1603/L1603,0),0)</f>
        <v>48</v>
      </c>
      <c r="Q1603" t="s">
        <v>8325</v>
      </c>
      <c r="R1603" t="s">
        <v>8326</v>
      </c>
      <c r="S1603" s="8">
        <f>(((J1603/60)/60)/24)+DATE(1970,1,1)+(-8/24)</f>
        <v>40637.759641203702</v>
      </c>
      <c r="T1603" s="8">
        <f>(((I1603/60)/60)/24)+DATE(1970,1,1)+(-8/24)</f>
        <v>40667.759641203702</v>
      </c>
      <c r="U1603">
        <f>INT(T1603-S1603)</f>
        <v>30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>ROUND((E1604/D1604)*100,0)</f>
        <v>100</v>
      </c>
      <c r="P1604">
        <f>IF(L1604&gt;0,ROUND(E1604/L1604,0),0)</f>
        <v>47</v>
      </c>
      <c r="Q1604" t="s">
        <v>8325</v>
      </c>
      <c r="R1604" t="s">
        <v>8326</v>
      </c>
      <c r="S1604" s="8">
        <f>(((J1604/60)/60)/24)+DATE(1970,1,1)+(-8/24)</f>
        <v>40787.964317129627</v>
      </c>
      <c r="T1604" s="8">
        <f>(((I1604/60)/60)/24)+DATE(1970,1,1)+(-8/24)</f>
        <v>40830.625</v>
      </c>
      <c r="U1604">
        <f>INT(T1604-S1604)</f>
        <v>42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>ROUND((E1605/D1605)*100,0)</f>
        <v>100</v>
      </c>
      <c r="P1605">
        <f>IF(L1605&gt;0,ROUND(E1605/L1605,0),0)</f>
        <v>67</v>
      </c>
      <c r="Q1605" t="s">
        <v>8325</v>
      </c>
      <c r="R1605" t="s">
        <v>8326</v>
      </c>
      <c r="S1605" s="8">
        <f>(((J1605/60)/60)/24)+DATE(1970,1,1)+(-8/24)</f>
        <v>40875.836331018516</v>
      </c>
      <c r="T1605" s="8">
        <f>(((I1605/60)/60)/24)+DATE(1970,1,1)+(-8/24)</f>
        <v>40935.836331018516</v>
      </c>
      <c r="U1605">
        <f>INT(T1605-S1605)</f>
        <v>60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>ROUND((E1606/D1606)*100,0)</f>
        <v>122</v>
      </c>
      <c r="P1606">
        <f>IF(L1606&gt;0,ROUND(E1606/L1606,0),0)</f>
        <v>49</v>
      </c>
      <c r="Q1606" t="s">
        <v>8325</v>
      </c>
      <c r="R1606" t="s">
        <v>8326</v>
      </c>
      <c r="S1606" s="8">
        <f>(((J1606/60)/60)/24)+DATE(1970,1,1)+(-8/24)</f>
        <v>40945.511979166666</v>
      </c>
      <c r="T1606" s="8">
        <f>(((I1606/60)/60)/24)+DATE(1970,1,1)+(-8/24)</f>
        <v>40985.470312499994</v>
      </c>
      <c r="U1606">
        <f>INT(T1606-S1606)</f>
        <v>39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>ROUND((E1607/D1607)*100,0)</f>
        <v>101</v>
      </c>
      <c r="P1607">
        <f>IF(L1607&gt;0,ROUND(E1607/L1607,0),0)</f>
        <v>137</v>
      </c>
      <c r="Q1607" t="s">
        <v>8325</v>
      </c>
      <c r="R1607" t="s">
        <v>8326</v>
      </c>
      <c r="S1607" s="8">
        <f>(((J1607/60)/60)/24)+DATE(1970,1,1)+(-8/24)</f>
        <v>40746.679548611108</v>
      </c>
      <c r="T1607" s="8">
        <f>(((I1607/60)/60)/24)+DATE(1970,1,1)+(-8/24)</f>
        <v>40755.958333333328</v>
      </c>
      <c r="U1607">
        <f>INT(T1607-S1607)</f>
        <v>9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>ROUND((E1608/D1608)*100,0)</f>
        <v>101</v>
      </c>
      <c r="P1608">
        <f>IF(L1608&gt;0,ROUND(E1608/L1608,0),0)</f>
        <v>88</v>
      </c>
      <c r="Q1608" t="s">
        <v>8325</v>
      </c>
      <c r="R1608" t="s">
        <v>8326</v>
      </c>
      <c r="S1608" s="8">
        <f>(((J1608/60)/60)/24)+DATE(1970,1,1)+(-8/24)</f>
        <v>40535.778217592589</v>
      </c>
      <c r="T1608" s="8">
        <f>(((I1608/60)/60)/24)+DATE(1970,1,1)+(-8/24)</f>
        <v>40625.736550925925</v>
      </c>
      <c r="U1608">
        <f>INT(T1608-S1608)</f>
        <v>89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>ROUND((E1609/D1609)*100,0)</f>
        <v>145</v>
      </c>
      <c r="P1609">
        <f>IF(L1609&gt;0,ROUND(E1609/L1609,0),0)</f>
        <v>71</v>
      </c>
      <c r="Q1609" t="s">
        <v>8325</v>
      </c>
      <c r="R1609" t="s">
        <v>8326</v>
      </c>
      <c r="S1609" s="8">
        <f>(((J1609/60)/60)/24)+DATE(1970,1,1)+(-8/24)</f>
        <v>41053.475127314814</v>
      </c>
      <c r="T1609" s="8">
        <f>(((I1609/60)/60)/24)+DATE(1970,1,1)+(-8/24)</f>
        <v>41074.475127314814</v>
      </c>
      <c r="U1609">
        <f>INT(T1609-S1609)</f>
        <v>21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>ROUND((E1610/D1610)*100,0)</f>
        <v>101</v>
      </c>
      <c r="P1610">
        <f>IF(L1610&gt;0,ROUND(E1610/L1610,0),0)</f>
        <v>53</v>
      </c>
      <c r="Q1610" t="s">
        <v>8325</v>
      </c>
      <c r="R1610" t="s">
        <v>8326</v>
      </c>
      <c r="S1610" s="8">
        <f>(((J1610/60)/60)/24)+DATE(1970,1,1)+(-8/24)</f>
        <v>41607.497523148144</v>
      </c>
      <c r="T1610" s="8">
        <f>(((I1610/60)/60)/24)+DATE(1970,1,1)+(-8/24)</f>
        <v>41639.893055555556</v>
      </c>
      <c r="U1610">
        <f>INT(T1610-S1610)</f>
        <v>32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>ROUND((E1611/D1611)*100,0)</f>
        <v>118</v>
      </c>
      <c r="P1611">
        <f>IF(L1611&gt;0,ROUND(E1611/L1611,0),0)</f>
        <v>444</v>
      </c>
      <c r="Q1611" t="s">
        <v>8325</v>
      </c>
      <c r="R1611" t="s">
        <v>8326</v>
      </c>
      <c r="S1611" s="8">
        <f>(((J1611/60)/60)/24)+DATE(1970,1,1)+(-8/24)</f>
        <v>40795.667928240735</v>
      </c>
      <c r="T1611" s="8">
        <f>(((I1611/60)/60)/24)+DATE(1970,1,1)+(-8/24)</f>
        <v>40849</v>
      </c>
      <c r="U1611">
        <f>INT(T1611-S1611)</f>
        <v>53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>ROUND((E1612/D1612)*100,0)</f>
        <v>272</v>
      </c>
      <c r="P1612">
        <f>IF(L1612&gt;0,ROUND(E1612/L1612,0),0)</f>
        <v>49</v>
      </c>
      <c r="Q1612" t="s">
        <v>8325</v>
      </c>
      <c r="R1612" t="s">
        <v>8326</v>
      </c>
      <c r="S1612" s="8">
        <f>(((J1612/60)/60)/24)+DATE(1970,1,1)+(-8/24)</f>
        <v>41228.591550925921</v>
      </c>
      <c r="T1612" s="8">
        <f>(((I1612/60)/60)/24)+DATE(1970,1,1)+(-8/24)</f>
        <v>41258.591550925921</v>
      </c>
      <c r="U1612">
        <f>INT(T1612-S1612)</f>
        <v>30</v>
      </c>
    </row>
    <row r="1613" spans="1:2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>ROUND((E1613/D1613)*100,0)</f>
        <v>125</v>
      </c>
      <c r="P1613">
        <f>IF(L1613&gt;0,ROUND(E1613/L1613,0),0)</f>
        <v>37</v>
      </c>
      <c r="Q1613" t="s">
        <v>8325</v>
      </c>
      <c r="R1613" t="s">
        <v>8326</v>
      </c>
      <c r="S1613" s="8">
        <f>(((J1613/60)/60)/24)+DATE(1970,1,1)+(-8/24)</f>
        <v>41408.667037037034</v>
      </c>
      <c r="T1613" s="8">
        <f>(((I1613/60)/60)/24)+DATE(1970,1,1)+(-8/24)</f>
        <v>41429.667037037034</v>
      </c>
      <c r="U1613">
        <f>INT(T1613-S1613)</f>
        <v>21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>ROUND((E1614/D1614)*100,0)</f>
        <v>110</v>
      </c>
      <c r="P1614">
        <f>IF(L1614&gt;0,ROUND(E1614/L1614,0),0)</f>
        <v>50</v>
      </c>
      <c r="Q1614" t="s">
        <v>8325</v>
      </c>
      <c r="R1614" t="s">
        <v>8326</v>
      </c>
      <c r="S1614" s="8">
        <f>(((J1614/60)/60)/24)+DATE(1970,1,1)+(-8/24)</f>
        <v>41246.541481481479</v>
      </c>
      <c r="T1614" s="8">
        <f>(((I1614/60)/60)/24)+DATE(1970,1,1)+(-8/24)</f>
        <v>41276.541481481479</v>
      </c>
      <c r="U1614">
        <f>INT(T1614-S1614)</f>
        <v>30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>ROUND((E1615/D1615)*100,0)</f>
        <v>102</v>
      </c>
      <c r="P1615">
        <f>IF(L1615&gt;0,ROUND(E1615/L1615,0),0)</f>
        <v>39</v>
      </c>
      <c r="Q1615" t="s">
        <v>8325</v>
      </c>
      <c r="R1615" t="s">
        <v>8326</v>
      </c>
      <c r="S1615" s="8">
        <f>(((J1615/60)/60)/24)+DATE(1970,1,1)+(-8/24)</f>
        <v>41081.736134259256</v>
      </c>
      <c r="T1615" s="8">
        <f>(((I1615/60)/60)/24)+DATE(1970,1,1)+(-8/24)</f>
        <v>41111.736134259256</v>
      </c>
      <c r="U1615">
        <f>INT(T1615-S1615)</f>
        <v>30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>ROUND((E1616/D1616)*100,0)</f>
        <v>103</v>
      </c>
      <c r="P1616">
        <f>IF(L1616&gt;0,ROUND(E1616/L1616,0),0)</f>
        <v>67</v>
      </c>
      <c r="Q1616" t="s">
        <v>8325</v>
      </c>
      <c r="R1616" t="s">
        <v>8326</v>
      </c>
      <c r="S1616" s="8">
        <f>(((J1616/60)/60)/24)+DATE(1970,1,1)+(-8/24)</f>
        <v>41794.647789351846</v>
      </c>
      <c r="T1616" s="8">
        <f>(((I1616/60)/60)/24)+DATE(1970,1,1)+(-8/24)</f>
        <v>41854.375</v>
      </c>
      <c r="U1616">
        <f>INT(T1616-S1616)</f>
        <v>59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>ROUND((E1617/D1617)*100,0)</f>
        <v>114</v>
      </c>
      <c r="P1617">
        <f>IF(L1617&gt;0,ROUND(E1617/L1617,0),0)</f>
        <v>67</v>
      </c>
      <c r="Q1617" t="s">
        <v>8325</v>
      </c>
      <c r="R1617" t="s">
        <v>8326</v>
      </c>
      <c r="S1617" s="8">
        <f>(((J1617/60)/60)/24)+DATE(1970,1,1)+(-8/24)</f>
        <v>40844.717546296291</v>
      </c>
      <c r="T1617" s="8">
        <f>(((I1617/60)/60)/24)+DATE(1970,1,1)+(-8/24)</f>
        <v>40889.759212962963</v>
      </c>
      <c r="U1617">
        <f>INT(T1617-S1617)</f>
        <v>45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>ROUND((E1618/D1618)*100,0)</f>
        <v>104</v>
      </c>
      <c r="P1618">
        <f>IF(L1618&gt;0,ROUND(E1618/L1618,0),0)</f>
        <v>66</v>
      </c>
      <c r="Q1618" t="s">
        <v>8325</v>
      </c>
      <c r="R1618" t="s">
        <v>8326</v>
      </c>
      <c r="S1618" s="8">
        <f>(((J1618/60)/60)/24)+DATE(1970,1,1)+(-8/24)</f>
        <v>41194.382187499999</v>
      </c>
      <c r="T1618" s="8">
        <f>(((I1618/60)/60)/24)+DATE(1970,1,1)+(-8/24)</f>
        <v>41235.583333333328</v>
      </c>
      <c r="U1618">
        <f>INT(T1618-S1618)</f>
        <v>41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>ROUND((E1619/D1619)*100,0)</f>
        <v>146</v>
      </c>
      <c r="P1619">
        <f>IF(L1619&gt;0,ROUND(E1619/L1619,0),0)</f>
        <v>65</v>
      </c>
      <c r="Q1619" t="s">
        <v>8325</v>
      </c>
      <c r="R1619" t="s">
        <v>8326</v>
      </c>
      <c r="S1619" s="8">
        <f>(((J1619/60)/60)/24)+DATE(1970,1,1)+(-8/24)</f>
        <v>41546.330879629626</v>
      </c>
      <c r="T1619" s="8">
        <f>(((I1619/60)/60)/24)+DATE(1970,1,1)+(-8/24)</f>
        <v>41579.458333333328</v>
      </c>
      <c r="U1619">
        <f>INT(T1619-S1619)</f>
        <v>33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>ROUND((E1620/D1620)*100,0)</f>
        <v>105</v>
      </c>
      <c r="P1620">
        <f>IF(L1620&gt;0,ROUND(E1620/L1620,0),0)</f>
        <v>58</v>
      </c>
      <c r="Q1620" t="s">
        <v>8325</v>
      </c>
      <c r="R1620" t="s">
        <v>8326</v>
      </c>
      <c r="S1620" s="8">
        <f>(((J1620/60)/60)/24)+DATE(1970,1,1)+(-8/24)</f>
        <v>41301.321006944439</v>
      </c>
      <c r="T1620" s="8">
        <f>(((I1620/60)/60)/24)+DATE(1970,1,1)+(-8/24)</f>
        <v>41341.321006944439</v>
      </c>
      <c r="U1620">
        <f>INT(T1620-S1620)</f>
        <v>40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>ROUND((E1621/D1621)*100,0)</f>
        <v>133</v>
      </c>
      <c r="P1621">
        <f>IF(L1621&gt;0,ROUND(E1621/L1621,0),0)</f>
        <v>87</v>
      </c>
      <c r="Q1621" t="s">
        <v>8325</v>
      </c>
      <c r="R1621" t="s">
        <v>8326</v>
      </c>
      <c r="S1621" s="8">
        <f>(((J1621/60)/60)/24)+DATE(1970,1,1)+(-8/24)</f>
        <v>41875.852847222224</v>
      </c>
      <c r="T1621" s="8">
        <f>(((I1621/60)/60)/24)+DATE(1970,1,1)+(-8/24)</f>
        <v>41896.852847222224</v>
      </c>
      <c r="U1621">
        <f>INT(T1621-S1621)</f>
        <v>21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>ROUND((E1622/D1622)*100,0)</f>
        <v>113</v>
      </c>
      <c r="P1622">
        <f>IF(L1622&gt;0,ROUND(E1622/L1622,0),0)</f>
        <v>66</v>
      </c>
      <c r="Q1622" t="s">
        <v>8325</v>
      </c>
      <c r="R1622" t="s">
        <v>8326</v>
      </c>
      <c r="S1622" s="8">
        <f>(((J1622/60)/60)/24)+DATE(1970,1,1)+(-8/24)</f>
        <v>41321.006249999999</v>
      </c>
      <c r="T1622" s="8">
        <f>(((I1622/60)/60)/24)+DATE(1970,1,1)+(-8/24)</f>
        <v>41328.006249999999</v>
      </c>
      <c r="U1622">
        <f>INT(T1622-S1622)</f>
        <v>7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>ROUND((E1623/D1623)*100,0)</f>
        <v>121</v>
      </c>
      <c r="P1623">
        <f>IF(L1623&gt;0,ROUND(E1623/L1623,0),0)</f>
        <v>164</v>
      </c>
      <c r="Q1623" t="s">
        <v>8325</v>
      </c>
      <c r="R1623" t="s">
        <v>8326</v>
      </c>
      <c r="S1623" s="8">
        <f>(((J1623/60)/60)/24)+DATE(1970,1,1)+(-8/24)</f>
        <v>41003.273321759254</v>
      </c>
      <c r="T1623" s="8">
        <f>(((I1623/60)/60)/24)+DATE(1970,1,1)+(-8/24)</f>
        <v>41056.832638888889</v>
      </c>
      <c r="U1623">
        <f>INT(T1623-S1623)</f>
        <v>53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>ROUND((E1624/D1624)*100,0)</f>
        <v>102</v>
      </c>
      <c r="P1624">
        <f>IF(L1624&gt;0,ROUND(E1624/L1624,0),0)</f>
        <v>108</v>
      </c>
      <c r="Q1624" t="s">
        <v>8325</v>
      </c>
      <c r="R1624" t="s">
        <v>8326</v>
      </c>
      <c r="S1624" s="8">
        <f>(((J1624/60)/60)/24)+DATE(1970,1,1)+(-8/24)</f>
        <v>41949.961504629624</v>
      </c>
      <c r="T1624" s="8">
        <f>(((I1624/60)/60)/24)+DATE(1970,1,1)+(-8/24)</f>
        <v>41989.999305555553</v>
      </c>
      <c r="U1624">
        <f>INT(T1624-S1624)</f>
        <v>40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>ROUND((E1625/D1625)*100,0)</f>
        <v>101</v>
      </c>
      <c r="P1625">
        <f>IF(L1625&gt;0,ROUND(E1625/L1625,0),0)</f>
        <v>42</v>
      </c>
      <c r="Q1625" t="s">
        <v>8325</v>
      </c>
      <c r="R1625" t="s">
        <v>8326</v>
      </c>
      <c r="S1625" s="8">
        <f>(((J1625/60)/60)/24)+DATE(1970,1,1)+(-8/24)</f>
        <v>41453.355196759258</v>
      </c>
      <c r="T1625" s="8">
        <f>(((I1625/60)/60)/24)+DATE(1970,1,1)+(-8/24)</f>
        <v>41513.355196759258</v>
      </c>
      <c r="U1625">
        <f>INT(T1625-S1625)</f>
        <v>60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>ROUND((E1626/D1626)*100,0)</f>
        <v>118</v>
      </c>
      <c r="P1626">
        <f>IF(L1626&gt;0,ROUND(E1626/L1626,0),0)</f>
        <v>47</v>
      </c>
      <c r="Q1626" t="s">
        <v>8325</v>
      </c>
      <c r="R1626" t="s">
        <v>8326</v>
      </c>
      <c r="S1626" s="8">
        <f>(((J1626/60)/60)/24)+DATE(1970,1,1)+(-8/24)</f>
        <v>41243.033969907403</v>
      </c>
      <c r="T1626" s="8">
        <f>(((I1626/60)/60)/24)+DATE(1970,1,1)+(-8/24)</f>
        <v>41283.033969907403</v>
      </c>
      <c r="U1626">
        <f>INT(T1626-S1626)</f>
        <v>40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>ROUND((E1627/D1627)*100,0)</f>
        <v>155</v>
      </c>
      <c r="P1627">
        <f>IF(L1627&gt;0,ROUND(E1627/L1627,0),0)</f>
        <v>112</v>
      </c>
      <c r="Q1627" t="s">
        <v>8325</v>
      </c>
      <c r="R1627" t="s">
        <v>8326</v>
      </c>
      <c r="S1627" s="8">
        <f>(((J1627/60)/60)/24)+DATE(1970,1,1)+(-8/24)</f>
        <v>41135.366354166668</v>
      </c>
      <c r="T1627" s="8">
        <f>(((I1627/60)/60)/24)+DATE(1970,1,1)+(-8/24)</f>
        <v>41163.366354166668</v>
      </c>
      <c r="U1627">
        <f>INT(T1627-S1627)</f>
        <v>28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>ROUND((E1628/D1628)*100,0)</f>
        <v>101</v>
      </c>
      <c r="P1628">
        <f>IF(L1628&gt;0,ROUND(E1628/L1628,0),0)</f>
        <v>75</v>
      </c>
      <c r="Q1628" t="s">
        <v>8325</v>
      </c>
      <c r="R1628" t="s">
        <v>8326</v>
      </c>
      <c r="S1628" s="8">
        <f>(((J1628/60)/60)/24)+DATE(1970,1,1)+(-8/24)</f>
        <v>41579.514664351853</v>
      </c>
      <c r="T1628" s="8">
        <f>(((I1628/60)/60)/24)+DATE(1970,1,1)+(-8/24)</f>
        <v>41609.556331018517</v>
      </c>
      <c r="U1628">
        <f>INT(T1628-S1628)</f>
        <v>30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>ROUND((E1629/D1629)*100,0)</f>
        <v>117</v>
      </c>
      <c r="P1629">
        <f>IF(L1629&gt;0,ROUND(E1629/L1629,0),0)</f>
        <v>62</v>
      </c>
      <c r="Q1629" t="s">
        <v>8325</v>
      </c>
      <c r="R1629" t="s">
        <v>8326</v>
      </c>
      <c r="S1629" s="8">
        <f>(((J1629/60)/60)/24)+DATE(1970,1,1)+(-8/24)</f>
        <v>41205.373715277776</v>
      </c>
      <c r="T1629" s="8">
        <f>(((I1629/60)/60)/24)+DATE(1970,1,1)+(-8/24)</f>
        <v>41238.874305555553</v>
      </c>
      <c r="U1629">
        <f>INT(T1629-S1629)</f>
        <v>33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>ROUND((E1630/D1630)*100,0)</f>
        <v>101</v>
      </c>
      <c r="P1630">
        <f>IF(L1630&gt;0,ROUND(E1630/L1630,0),0)</f>
        <v>46</v>
      </c>
      <c r="Q1630" t="s">
        <v>8325</v>
      </c>
      <c r="R1630" t="s">
        <v>8326</v>
      </c>
      <c r="S1630" s="8">
        <f>(((J1630/60)/60)/24)+DATE(1970,1,1)+(-8/24)</f>
        <v>41774.403726851851</v>
      </c>
      <c r="T1630" s="8">
        <f>(((I1630/60)/60)/24)+DATE(1970,1,1)+(-8/24)</f>
        <v>41807.403726851851</v>
      </c>
      <c r="U1630">
        <f>INT(T1630-S1630)</f>
        <v>33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>ROUND((E1631/D1631)*100,0)</f>
        <v>104</v>
      </c>
      <c r="P1631">
        <f>IF(L1631&gt;0,ROUND(E1631/L1631,0),0)</f>
        <v>76</v>
      </c>
      <c r="Q1631" t="s">
        <v>8325</v>
      </c>
      <c r="R1631" t="s">
        <v>8326</v>
      </c>
      <c r="S1631" s="8">
        <f>(((J1631/60)/60)/24)+DATE(1970,1,1)+(-8/24)</f>
        <v>41645.533946759257</v>
      </c>
      <c r="T1631" s="8">
        <f>(((I1631/60)/60)/24)+DATE(1970,1,1)+(-8/24)</f>
        <v>41690.533946759257</v>
      </c>
      <c r="U1631">
        <f>INT(T1631-S1631)</f>
        <v>45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>ROUND((E1632/D1632)*100,0)</f>
        <v>265</v>
      </c>
      <c r="P1632">
        <f>IF(L1632&gt;0,ROUND(E1632/L1632,0),0)</f>
        <v>84</v>
      </c>
      <c r="Q1632" t="s">
        <v>8325</v>
      </c>
      <c r="R1632" t="s">
        <v>8326</v>
      </c>
      <c r="S1632" s="8">
        <f>(((J1632/60)/60)/24)+DATE(1970,1,1)+(-8/24)</f>
        <v>40939.504340277774</v>
      </c>
      <c r="T1632" s="8">
        <f>(((I1632/60)/60)/24)+DATE(1970,1,1)+(-8/24)</f>
        <v>40969.957638888889</v>
      </c>
      <c r="U1632">
        <f>INT(T1632-S1632)</f>
        <v>30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>ROUND((E1633/D1633)*100,0)</f>
        <v>156</v>
      </c>
      <c r="P1633">
        <f>IF(L1633&gt;0,ROUND(E1633/L1633,0),0)</f>
        <v>117</v>
      </c>
      <c r="Q1633" t="s">
        <v>8325</v>
      </c>
      <c r="R1633" t="s">
        <v>8326</v>
      </c>
      <c r="S1633" s="8">
        <f>(((J1633/60)/60)/24)+DATE(1970,1,1)+(-8/24)</f>
        <v>41164.52616898148</v>
      </c>
      <c r="T1633" s="8">
        <f>(((I1633/60)/60)/24)+DATE(1970,1,1)+(-8/24)</f>
        <v>41194.52616898148</v>
      </c>
      <c r="U1633">
        <f>INT(T1633-S1633)</f>
        <v>30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>ROUND((E1634/D1634)*100,0)</f>
        <v>102</v>
      </c>
      <c r="P1634">
        <f>IF(L1634&gt;0,ROUND(E1634/L1634,0),0)</f>
        <v>86</v>
      </c>
      <c r="Q1634" t="s">
        <v>8325</v>
      </c>
      <c r="R1634" t="s">
        <v>8326</v>
      </c>
      <c r="S1634" s="8">
        <f>(((J1634/60)/60)/24)+DATE(1970,1,1)+(-8/24)</f>
        <v>40750.007569444439</v>
      </c>
      <c r="T1634" s="8">
        <f>(((I1634/60)/60)/24)+DATE(1970,1,1)+(-8/24)</f>
        <v>40810.007569444439</v>
      </c>
      <c r="U1634">
        <f>INT(T1634-S1634)</f>
        <v>60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>ROUND((E1635/D1635)*100,0)</f>
        <v>100</v>
      </c>
      <c r="P1635">
        <f>IF(L1635&gt;0,ROUND(E1635/L1635,0),0)</f>
        <v>172</v>
      </c>
      <c r="Q1635" t="s">
        <v>8325</v>
      </c>
      <c r="R1635" t="s">
        <v>8326</v>
      </c>
      <c r="S1635" s="8">
        <f>(((J1635/60)/60)/24)+DATE(1970,1,1)+(-8/24)</f>
        <v>40896.550416666665</v>
      </c>
      <c r="T1635" s="8">
        <f>(((I1635/60)/60)/24)+DATE(1970,1,1)+(-8/24)</f>
        <v>40923.875</v>
      </c>
      <c r="U1635">
        <f>INT(T1635-S1635)</f>
        <v>27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>ROUND((E1636/D1636)*100,0)</f>
        <v>101</v>
      </c>
      <c r="P1636">
        <f>IF(L1636&gt;0,ROUND(E1636/L1636,0),0)</f>
        <v>63</v>
      </c>
      <c r="Q1636" t="s">
        <v>8325</v>
      </c>
      <c r="R1636" t="s">
        <v>8326</v>
      </c>
      <c r="S1636" s="8">
        <f>(((J1636/60)/60)/24)+DATE(1970,1,1)+(-8/24)</f>
        <v>40657.856493055551</v>
      </c>
      <c r="T1636" s="8">
        <f>(((I1636/60)/60)/24)+DATE(1970,1,1)+(-8/24)</f>
        <v>40695.915972222218</v>
      </c>
      <c r="U1636">
        <f>INT(T1636-S1636)</f>
        <v>38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>ROUND((E1637/D1637)*100,0)</f>
        <v>125</v>
      </c>
      <c r="P1637">
        <f>IF(L1637&gt;0,ROUND(E1637/L1637,0),0)</f>
        <v>68</v>
      </c>
      <c r="Q1637" t="s">
        <v>8325</v>
      </c>
      <c r="R1637" t="s">
        <v>8326</v>
      </c>
      <c r="S1637" s="8">
        <f>(((J1637/60)/60)/24)+DATE(1970,1,1)+(-8/24)</f>
        <v>42502.535428240742</v>
      </c>
      <c r="T1637" s="8">
        <f>(((I1637/60)/60)/24)+DATE(1970,1,1)+(-8/24)</f>
        <v>42562.535428240742</v>
      </c>
      <c r="U1637">
        <f>INT(T1637-S1637)</f>
        <v>60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>ROUND((E1638/D1638)*100,0)</f>
        <v>104</v>
      </c>
      <c r="P1638">
        <f>IF(L1638&gt;0,ROUND(E1638/L1638,0),0)</f>
        <v>54</v>
      </c>
      <c r="Q1638" t="s">
        <v>8325</v>
      </c>
      <c r="R1638" t="s">
        <v>8326</v>
      </c>
      <c r="S1638" s="8">
        <f>(((J1638/60)/60)/24)+DATE(1970,1,1)+(-8/24)</f>
        <v>40662.753333333334</v>
      </c>
      <c r="T1638" s="8">
        <f>(((I1638/60)/60)/24)+DATE(1970,1,1)+(-8/24)</f>
        <v>40705.833333333328</v>
      </c>
      <c r="U1638">
        <f>INT(T1638-S1638)</f>
        <v>43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>ROUND((E1639/D1639)*100,0)</f>
        <v>104</v>
      </c>
      <c r="P1639">
        <f>IF(L1639&gt;0,ROUND(E1639/L1639,0),0)</f>
        <v>35</v>
      </c>
      <c r="Q1639" t="s">
        <v>8325</v>
      </c>
      <c r="R1639" t="s">
        <v>8326</v>
      </c>
      <c r="S1639" s="8">
        <f>(((J1639/60)/60)/24)+DATE(1970,1,1)+(-8/24)</f>
        <v>40122.418287037035</v>
      </c>
      <c r="T1639" s="8">
        <f>(((I1639/60)/60)/24)+DATE(1970,1,1)+(-8/24)</f>
        <v>40178.652083333334</v>
      </c>
      <c r="U1639">
        <f>INT(T1639-S1639)</f>
        <v>56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>ROUND((E1640/D1640)*100,0)</f>
        <v>105</v>
      </c>
      <c r="P1640">
        <f>IF(L1640&gt;0,ROUND(E1640/L1640,0),0)</f>
        <v>39</v>
      </c>
      <c r="Q1640" t="s">
        <v>8325</v>
      </c>
      <c r="R1640" t="s">
        <v>8326</v>
      </c>
      <c r="S1640" s="8">
        <f>(((J1640/60)/60)/24)+DATE(1970,1,1)+(-8/24)</f>
        <v>41288.353796296295</v>
      </c>
      <c r="T1640" s="8">
        <f>(((I1640/60)/60)/24)+DATE(1970,1,1)+(-8/24)</f>
        <v>41333.559027777774</v>
      </c>
      <c r="U1640">
        <f>INT(T1640-S1640)</f>
        <v>45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>ROUND((E1641/D1641)*100,0)</f>
        <v>100</v>
      </c>
      <c r="P1641">
        <f>IF(L1641&gt;0,ROUND(E1641/L1641,0),0)</f>
        <v>95</v>
      </c>
      <c r="Q1641" t="s">
        <v>8325</v>
      </c>
      <c r="R1641" t="s">
        <v>8326</v>
      </c>
      <c r="S1641" s="8">
        <f>(((J1641/60)/60)/24)+DATE(1970,1,1)+(-8/24)</f>
        <v>40941.319039351853</v>
      </c>
      <c r="T1641" s="8">
        <f>(((I1641/60)/60)/24)+DATE(1970,1,1)+(-8/24)</f>
        <v>40971.319039351853</v>
      </c>
      <c r="U1641">
        <f>INT(T1641-S1641)</f>
        <v>30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>ROUND((E1642/D1642)*100,0)</f>
        <v>170</v>
      </c>
      <c r="P1642">
        <f>IF(L1642&gt;0,ROUND(E1642/L1642,0),0)</f>
        <v>40</v>
      </c>
      <c r="Q1642" t="s">
        <v>8325</v>
      </c>
      <c r="R1642" t="s">
        <v>8326</v>
      </c>
      <c r="S1642" s="8">
        <f>(((J1642/60)/60)/24)+DATE(1970,1,1)+(-8/24)</f>
        <v>40378.897627314815</v>
      </c>
      <c r="T1642" s="8">
        <f>(((I1642/60)/60)/24)+DATE(1970,1,1)+(-8/24)</f>
        <v>40392.749305555553</v>
      </c>
      <c r="U1642">
        <f>INT(T1642-S1642)</f>
        <v>13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>ROUND((E1643/D1643)*100,0)</f>
        <v>101</v>
      </c>
      <c r="P1643">
        <f>IF(L1643&gt;0,ROUND(E1643/L1643,0),0)</f>
        <v>98</v>
      </c>
      <c r="Q1643" t="s">
        <v>8325</v>
      </c>
      <c r="R1643" t="s">
        <v>8346</v>
      </c>
      <c r="S1643" s="8">
        <f>(((J1643/60)/60)/24)+DATE(1970,1,1)+(-8/24)</f>
        <v>41962.263240740744</v>
      </c>
      <c r="T1643" s="8">
        <f>(((I1643/60)/60)/24)+DATE(1970,1,1)+(-8/24)</f>
        <v>41992.263240740744</v>
      </c>
      <c r="U1643">
        <f>INT(T1643-S1643)</f>
        <v>30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>ROUND((E1644/D1644)*100,0)</f>
        <v>100</v>
      </c>
      <c r="P1644">
        <f>IF(L1644&gt;0,ROUND(E1644/L1644,0),0)</f>
        <v>43</v>
      </c>
      <c r="Q1644" t="s">
        <v>8325</v>
      </c>
      <c r="R1644" t="s">
        <v>8346</v>
      </c>
      <c r="S1644" s="8">
        <f>(((J1644/60)/60)/24)+DATE(1970,1,1)+(-8/24)</f>
        <v>40687.691284722219</v>
      </c>
      <c r="T1644" s="8">
        <f>(((I1644/60)/60)/24)+DATE(1970,1,1)+(-8/24)</f>
        <v>40707.691284722219</v>
      </c>
      <c r="U1644">
        <f>INT(T1644-S1644)</f>
        <v>20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>ROUND((E1645/D1645)*100,0)</f>
        <v>125</v>
      </c>
      <c r="P1645">
        <f>IF(L1645&gt;0,ROUND(E1645/L1645,0),0)</f>
        <v>169</v>
      </c>
      <c r="Q1645" t="s">
        <v>8325</v>
      </c>
      <c r="R1645" t="s">
        <v>8346</v>
      </c>
      <c r="S1645" s="8">
        <f>(((J1645/60)/60)/24)+DATE(1970,1,1)+(-8/24)</f>
        <v>41146.490879629629</v>
      </c>
      <c r="T1645" s="8">
        <f>(((I1645/60)/60)/24)+DATE(1970,1,1)+(-8/24)</f>
        <v>41176.490879629629</v>
      </c>
      <c r="U1645">
        <f>INT(T1645-S1645)</f>
        <v>30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>ROUND((E1646/D1646)*100,0)</f>
        <v>110</v>
      </c>
      <c r="P1646">
        <f>IF(L1646&gt;0,ROUND(E1646/L1646,0),0)</f>
        <v>86</v>
      </c>
      <c r="Q1646" t="s">
        <v>8325</v>
      </c>
      <c r="R1646" t="s">
        <v>8346</v>
      </c>
      <c r="S1646" s="8">
        <f>(((J1646/60)/60)/24)+DATE(1970,1,1)+(-8/24)</f>
        <v>41174.726388888885</v>
      </c>
      <c r="T1646" s="8">
        <f>(((I1646/60)/60)/24)+DATE(1970,1,1)+(-8/24)</f>
        <v>41234.768055555556</v>
      </c>
      <c r="U1646">
        <f>INT(T1646-S1646)</f>
        <v>60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>ROUND((E1647/D1647)*100,0)</f>
        <v>111</v>
      </c>
      <c r="P1647">
        <f>IF(L1647&gt;0,ROUND(E1647/L1647,0),0)</f>
        <v>554</v>
      </c>
      <c r="Q1647" t="s">
        <v>8325</v>
      </c>
      <c r="R1647" t="s">
        <v>8346</v>
      </c>
      <c r="S1647" s="8">
        <f>(((J1647/60)/60)/24)+DATE(1970,1,1)+(-8/24)</f>
        <v>41521.284027777772</v>
      </c>
      <c r="T1647" s="8">
        <f>(((I1647/60)/60)/24)+DATE(1970,1,1)+(-8/24)</f>
        <v>41535.284027777772</v>
      </c>
      <c r="U1647">
        <f>INT(T1647-S1647)</f>
        <v>14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>ROUND((E1648/D1648)*100,0)</f>
        <v>110</v>
      </c>
      <c r="P1648">
        <f>IF(L1648&gt;0,ROUND(E1648/L1648,0),0)</f>
        <v>27</v>
      </c>
      <c r="Q1648" t="s">
        <v>8325</v>
      </c>
      <c r="R1648" t="s">
        <v>8346</v>
      </c>
      <c r="S1648" s="8">
        <f>(((J1648/60)/60)/24)+DATE(1970,1,1)+(-8/24)</f>
        <v>41833.116932870369</v>
      </c>
      <c r="T1648" s="8">
        <f>(((I1648/60)/60)/24)+DATE(1970,1,1)+(-8/24)</f>
        <v>41865.424305555556</v>
      </c>
      <c r="U1648">
        <f>INT(T1648-S1648)</f>
        <v>32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>ROUND((E1649/D1649)*100,0)</f>
        <v>105</v>
      </c>
      <c r="P1649">
        <f>IF(L1649&gt;0,ROUND(E1649/L1649,0),0)</f>
        <v>114</v>
      </c>
      <c r="Q1649" t="s">
        <v>8325</v>
      </c>
      <c r="R1649" t="s">
        <v>8346</v>
      </c>
      <c r="S1649" s="8">
        <f>(((J1649/60)/60)/24)+DATE(1970,1,1)+(-8/24)</f>
        <v>41039.076122685183</v>
      </c>
      <c r="T1649" s="8">
        <f>(((I1649/60)/60)/24)+DATE(1970,1,1)+(-8/24)</f>
        <v>41069.076122685183</v>
      </c>
      <c r="U1649">
        <f>INT(T1649-S1649)</f>
        <v>30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>ROUND((E1650/D1650)*100,0)</f>
        <v>125</v>
      </c>
      <c r="P1650">
        <f>IF(L1650&gt;0,ROUND(E1650/L1650,0),0)</f>
        <v>32</v>
      </c>
      <c r="Q1650" t="s">
        <v>8325</v>
      </c>
      <c r="R1650" t="s">
        <v>8346</v>
      </c>
      <c r="S1650" s="8">
        <f>(((J1650/60)/60)/24)+DATE(1970,1,1)+(-8/24)</f>
        <v>40592.371319444443</v>
      </c>
      <c r="T1650" s="8">
        <f>(((I1650/60)/60)/24)+DATE(1970,1,1)+(-8/24)</f>
        <v>40622.329652777778</v>
      </c>
      <c r="U1650">
        <f>INT(T1650-S1650)</f>
        <v>29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>ROUND((E1651/D1651)*100,0)</f>
        <v>101</v>
      </c>
      <c r="P1651">
        <f>IF(L1651&gt;0,ROUND(E1651/L1651,0),0)</f>
        <v>47</v>
      </c>
      <c r="Q1651" t="s">
        <v>8325</v>
      </c>
      <c r="R1651" t="s">
        <v>8346</v>
      </c>
      <c r="S1651" s="8">
        <f>(((J1651/60)/60)/24)+DATE(1970,1,1)+(-8/24)</f>
        <v>41737.351331018515</v>
      </c>
      <c r="T1651" s="8">
        <f>(((I1651/60)/60)/24)+DATE(1970,1,1)+(-8/24)</f>
        <v>41782.351331018515</v>
      </c>
      <c r="U1651">
        <f>INT(T1651-S1651)</f>
        <v>45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>ROUND((E1652/D1652)*100,0)</f>
        <v>142</v>
      </c>
      <c r="P1652">
        <f>IF(L1652&gt;0,ROUND(E1652/L1652,0),0)</f>
        <v>88</v>
      </c>
      <c r="Q1652" t="s">
        <v>8325</v>
      </c>
      <c r="R1652" t="s">
        <v>8346</v>
      </c>
      <c r="S1652" s="8">
        <f>(((J1652/60)/60)/24)+DATE(1970,1,1)+(-8/24)</f>
        <v>41526.102280092593</v>
      </c>
      <c r="T1652" s="8">
        <f>(((I1652/60)/60)/24)+DATE(1970,1,1)+(-8/24)</f>
        <v>41556.102280092593</v>
      </c>
      <c r="U1652">
        <f>INT(T1652-S1652)</f>
        <v>30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>ROUND((E1653/D1653)*100,0)</f>
        <v>101</v>
      </c>
      <c r="P1653">
        <f>IF(L1653&gt;0,ROUND(E1653/L1653,0),0)</f>
        <v>101</v>
      </c>
      <c r="Q1653" t="s">
        <v>8325</v>
      </c>
      <c r="R1653" t="s">
        <v>8346</v>
      </c>
      <c r="S1653" s="8">
        <f>(((J1653/60)/60)/24)+DATE(1970,1,1)+(-8/24)</f>
        <v>40625.567361111105</v>
      </c>
      <c r="T1653" s="8">
        <f>(((I1653/60)/60)/24)+DATE(1970,1,1)+(-8/24)</f>
        <v>40658.957638888889</v>
      </c>
      <c r="U1653">
        <f>INT(T1653-S1653)</f>
        <v>33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>ROUND((E1654/D1654)*100,0)</f>
        <v>101</v>
      </c>
      <c r="P1654">
        <f>IF(L1654&gt;0,ROUND(E1654/L1654,0),0)</f>
        <v>65</v>
      </c>
      <c r="Q1654" t="s">
        <v>8325</v>
      </c>
      <c r="R1654" t="s">
        <v>8346</v>
      </c>
      <c r="S1654" s="8">
        <f>(((J1654/60)/60)/24)+DATE(1970,1,1)+(-8/24)</f>
        <v>41572.159641203703</v>
      </c>
      <c r="T1654" s="8">
        <f>(((I1654/60)/60)/24)+DATE(1970,1,1)+(-8/24)</f>
        <v>41602.201307870368</v>
      </c>
      <c r="U1654">
        <f>INT(T1654-S1654)</f>
        <v>30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>ROUND((E1655/D1655)*100,0)</f>
        <v>174</v>
      </c>
      <c r="P1655">
        <f>IF(L1655&gt;0,ROUND(E1655/L1655,0),0)</f>
        <v>52</v>
      </c>
      <c r="Q1655" t="s">
        <v>8325</v>
      </c>
      <c r="R1655" t="s">
        <v>8346</v>
      </c>
      <c r="S1655" s="8">
        <f>(((J1655/60)/60)/24)+DATE(1970,1,1)+(-8/24)</f>
        <v>40626.501111111109</v>
      </c>
      <c r="T1655" s="8">
        <f>(((I1655/60)/60)/24)+DATE(1970,1,1)+(-8/24)</f>
        <v>40657.501111111109</v>
      </c>
      <c r="U1655">
        <f>INT(T1655-S1655)</f>
        <v>31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>ROUND((E1656/D1656)*100,0)</f>
        <v>120</v>
      </c>
      <c r="P1656">
        <f>IF(L1656&gt;0,ROUND(E1656/L1656,0),0)</f>
        <v>39</v>
      </c>
      <c r="Q1656" t="s">
        <v>8325</v>
      </c>
      <c r="R1656" t="s">
        <v>8346</v>
      </c>
      <c r="S1656" s="8">
        <f>(((J1656/60)/60)/24)+DATE(1970,1,1)+(-8/24)</f>
        <v>40987.557407407403</v>
      </c>
      <c r="T1656" s="8">
        <f>(((I1656/60)/60)/24)+DATE(1970,1,1)+(-8/24)</f>
        <v>41017.557407407403</v>
      </c>
      <c r="U1656">
        <f>INT(T1656-S1656)</f>
        <v>30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>ROUND((E1657/D1657)*100,0)</f>
        <v>143</v>
      </c>
      <c r="P1657">
        <f>IF(L1657&gt;0,ROUND(E1657/L1657,0),0)</f>
        <v>45</v>
      </c>
      <c r="Q1657" t="s">
        <v>8325</v>
      </c>
      <c r="R1657" t="s">
        <v>8346</v>
      </c>
      <c r="S1657" s="8">
        <f>(((J1657/60)/60)/24)+DATE(1970,1,1)+(-8/24)</f>
        <v>40974.458564814813</v>
      </c>
      <c r="T1657" s="8">
        <f>(((I1657/60)/60)/24)+DATE(1970,1,1)+(-8/24)</f>
        <v>41004.416898148142</v>
      </c>
      <c r="U1657">
        <f>INT(T1657-S1657)</f>
        <v>29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>ROUND((E1658/D1658)*100,0)</f>
        <v>100</v>
      </c>
      <c r="P1658">
        <f>IF(L1658&gt;0,ROUND(E1658/L1658,0),0)</f>
        <v>157</v>
      </c>
      <c r="Q1658" t="s">
        <v>8325</v>
      </c>
      <c r="R1658" t="s">
        <v>8346</v>
      </c>
      <c r="S1658" s="8">
        <f>(((J1658/60)/60)/24)+DATE(1970,1,1)+(-8/24)</f>
        <v>41226.595509259256</v>
      </c>
      <c r="T1658" s="8">
        <f>(((I1658/60)/60)/24)+DATE(1970,1,1)+(-8/24)</f>
        <v>41256.595509259256</v>
      </c>
      <c r="U1658">
        <f>INT(T1658-S1658)</f>
        <v>30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>ROUND((E1659/D1659)*100,0)</f>
        <v>105</v>
      </c>
      <c r="P1659">
        <f>IF(L1659&gt;0,ROUND(E1659/L1659,0),0)</f>
        <v>119</v>
      </c>
      <c r="Q1659" t="s">
        <v>8325</v>
      </c>
      <c r="R1659" t="s">
        <v>8346</v>
      </c>
      <c r="S1659" s="8">
        <f>(((J1659/60)/60)/24)+DATE(1970,1,1)+(-8/24)</f>
        <v>41023.448703703703</v>
      </c>
      <c r="T1659" s="8">
        <f>(((I1659/60)/60)/24)+DATE(1970,1,1)+(-8/24)</f>
        <v>41053.448703703703</v>
      </c>
      <c r="U1659">
        <f>INT(T1659-S1659)</f>
        <v>30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>ROUND((E1660/D1660)*100,0)</f>
        <v>132</v>
      </c>
      <c r="P1660">
        <f>IF(L1660&gt;0,ROUND(E1660/L1660,0),0)</f>
        <v>74</v>
      </c>
      <c r="Q1660" t="s">
        <v>8325</v>
      </c>
      <c r="R1660" t="s">
        <v>8346</v>
      </c>
      <c r="S1660" s="8">
        <f>(((J1660/60)/60)/24)+DATE(1970,1,1)+(-8/24)</f>
        <v>41222.888506944444</v>
      </c>
      <c r="T1660" s="8">
        <f>(((I1660/60)/60)/24)+DATE(1970,1,1)+(-8/24)</f>
        <v>41261.263888888883</v>
      </c>
      <c r="U1660">
        <f>INT(T1660-S1660)</f>
        <v>38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>ROUND((E1661/D1661)*100,0)</f>
        <v>113</v>
      </c>
      <c r="P1661">
        <f>IF(L1661&gt;0,ROUND(E1661/L1661,0),0)</f>
        <v>13</v>
      </c>
      <c r="Q1661" t="s">
        <v>8325</v>
      </c>
      <c r="R1661" t="s">
        <v>8346</v>
      </c>
      <c r="S1661" s="8">
        <f>(((J1661/60)/60)/24)+DATE(1970,1,1)+(-8/24)</f>
        <v>41596.580104166664</v>
      </c>
      <c r="T1661" s="8">
        <f>(((I1661/60)/60)/24)+DATE(1970,1,1)+(-8/24)</f>
        <v>41625.166666666664</v>
      </c>
      <c r="U1661">
        <f>INT(T1661-S1661)</f>
        <v>28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>ROUND((E1662/D1662)*100,0)</f>
        <v>1254</v>
      </c>
      <c r="P1662">
        <f>IF(L1662&gt;0,ROUND(E1662/L1662,0),0)</f>
        <v>28</v>
      </c>
      <c r="Q1662" t="s">
        <v>8325</v>
      </c>
      <c r="R1662" t="s">
        <v>8346</v>
      </c>
      <c r="S1662" s="8">
        <f>(((J1662/60)/60)/24)+DATE(1970,1,1)+(-8/24)</f>
        <v>42459.360532407409</v>
      </c>
      <c r="T1662" s="8">
        <f>(((I1662/60)/60)/24)+DATE(1970,1,1)+(-8/24)</f>
        <v>42490.582638888889</v>
      </c>
      <c r="U1662">
        <f>INT(T1662-S1662)</f>
        <v>31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>ROUND((E1663/D1663)*100,0)</f>
        <v>103</v>
      </c>
      <c r="P1663">
        <f>IF(L1663&gt;0,ROUND(E1663/L1663,0),0)</f>
        <v>80</v>
      </c>
      <c r="Q1663" t="s">
        <v>8325</v>
      </c>
      <c r="R1663" t="s">
        <v>8346</v>
      </c>
      <c r="S1663" s="8">
        <f>(((J1663/60)/60)/24)+DATE(1970,1,1)+(-8/24)</f>
        <v>42343.664710648147</v>
      </c>
      <c r="T1663" s="8">
        <f>(((I1663/60)/60)/24)+DATE(1970,1,1)+(-8/24)</f>
        <v>42386.541666666664</v>
      </c>
      <c r="U1663">
        <f>INT(T1663-S1663)</f>
        <v>42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>ROUND((E1664/D1664)*100,0)</f>
        <v>103</v>
      </c>
      <c r="P1664">
        <f>IF(L1664&gt;0,ROUND(E1664/L1664,0),0)</f>
        <v>132</v>
      </c>
      <c r="Q1664" t="s">
        <v>8325</v>
      </c>
      <c r="R1664" t="s">
        <v>8346</v>
      </c>
      <c r="S1664" s="8">
        <f>(((J1664/60)/60)/24)+DATE(1970,1,1)+(-8/24)</f>
        <v>40847.864999999998</v>
      </c>
      <c r="T1664" s="8">
        <f>(((I1664/60)/60)/24)+DATE(1970,1,1)+(-8/24)</f>
        <v>40907.906666666662</v>
      </c>
      <c r="U1664">
        <f>INT(T1664-S1664)</f>
        <v>60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>ROUND((E1665/D1665)*100,0)</f>
        <v>108</v>
      </c>
      <c r="P1665">
        <f>IF(L1665&gt;0,ROUND(E1665/L1665,0),0)</f>
        <v>34</v>
      </c>
      <c r="Q1665" t="s">
        <v>8325</v>
      </c>
      <c r="R1665" t="s">
        <v>8346</v>
      </c>
      <c r="S1665" s="8">
        <f>(((J1665/60)/60)/24)+DATE(1970,1,1)+(-8/24)</f>
        <v>42005.688738425924</v>
      </c>
      <c r="T1665" s="8">
        <f>(((I1665/60)/60)/24)+DATE(1970,1,1)+(-8/24)</f>
        <v>42035.688738425924</v>
      </c>
      <c r="U1665">
        <f>INT(T1665-S1665)</f>
        <v>30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>ROUND((E1666/D1666)*100,0)</f>
        <v>122</v>
      </c>
      <c r="P1666">
        <f>IF(L1666&gt;0,ROUND(E1666/L1666,0),0)</f>
        <v>34</v>
      </c>
      <c r="Q1666" t="s">
        <v>8325</v>
      </c>
      <c r="R1666" t="s">
        <v>8346</v>
      </c>
      <c r="S1666" s="8">
        <f>(((J1666/60)/60)/24)+DATE(1970,1,1)+(-8/24)</f>
        <v>40939.428449074068</v>
      </c>
      <c r="T1666" s="8">
        <f>(((I1666/60)/60)/24)+DATE(1970,1,1)+(-8/24)</f>
        <v>40983.832638888889</v>
      </c>
      <c r="U1666">
        <f>INT(T1666-S1666)</f>
        <v>44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>ROUND((E1667/D1667)*100,0)</f>
        <v>119</v>
      </c>
      <c r="P1667">
        <f>IF(L1667&gt;0,ROUND(E1667/L1667,0),0)</f>
        <v>45</v>
      </c>
      <c r="Q1667" t="s">
        <v>8325</v>
      </c>
      <c r="R1667" t="s">
        <v>8346</v>
      </c>
      <c r="S1667" s="8">
        <f>(((J1667/60)/60)/24)+DATE(1970,1,1)+(-8/24)</f>
        <v>40564.316122685181</v>
      </c>
      <c r="T1667" s="8">
        <f>(((I1667/60)/60)/24)+DATE(1970,1,1)+(-8/24)</f>
        <v>40595.791666666664</v>
      </c>
      <c r="U1667">
        <f>INT(T1667-S1667)</f>
        <v>31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>ROUND((E1668/D1668)*100,0)</f>
        <v>161</v>
      </c>
      <c r="P1668">
        <f>IF(L1668&gt;0,ROUND(E1668/L1668,0),0)</f>
        <v>41</v>
      </c>
      <c r="Q1668" t="s">
        <v>8325</v>
      </c>
      <c r="R1668" t="s">
        <v>8346</v>
      </c>
      <c r="S1668" s="8">
        <f>(((J1668/60)/60)/24)+DATE(1970,1,1)+(-8/24)</f>
        <v>41330.91982638889</v>
      </c>
      <c r="T1668" s="8">
        <f>(((I1668/60)/60)/24)+DATE(1970,1,1)+(-8/24)</f>
        <v>41360.878159722219</v>
      </c>
      <c r="U1668">
        <f>INT(T1668-S1668)</f>
        <v>29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>ROUND((E1669/D1669)*100,0)</f>
        <v>127</v>
      </c>
      <c r="P1669">
        <f>IF(L1669&gt;0,ROUND(E1669/L1669,0),0)</f>
        <v>53</v>
      </c>
      <c r="Q1669" t="s">
        <v>8325</v>
      </c>
      <c r="R1669" t="s">
        <v>8346</v>
      </c>
      <c r="S1669" s="8">
        <f>(((J1669/60)/60)/24)+DATE(1970,1,1)+(-8/24)</f>
        <v>41681.737245370365</v>
      </c>
      <c r="T1669" s="8">
        <f>(((I1669/60)/60)/24)+DATE(1970,1,1)+(-8/24)</f>
        <v>41708.957638888889</v>
      </c>
      <c r="U1669">
        <f>INT(T1669-S1669)</f>
        <v>27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>ROUND((E1670/D1670)*100,0)</f>
        <v>103</v>
      </c>
      <c r="P1670">
        <f>IF(L1670&gt;0,ROUND(E1670/L1670,0),0)</f>
        <v>71</v>
      </c>
      <c r="Q1670" t="s">
        <v>8325</v>
      </c>
      <c r="R1670" t="s">
        <v>8346</v>
      </c>
      <c r="S1670" s="8">
        <f>(((J1670/60)/60)/24)+DATE(1970,1,1)+(-8/24)</f>
        <v>40844.816423611104</v>
      </c>
      <c r="T1670" s="8">
        <f>(((I1670/60)/60)/24)+DATE(1970,1,1)+(-8/24)</f>
        <v>40874.858090277776</v>
      </c>
      <c r="U1670">
        <f>INT(T1670-S1670)</f>
        <v>30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>ROUND((E1671/D1671)*100,0)</f>
        <v>140</v>
      </c>
      <c r="P1671">
        <f>IF(L1671&gt;0,ROUND(E1671/L1671,0),0)</f>
        <v>54</v>
      </c>
      <c r="Q1671" t="s">
        <v>8325</v>
      </c>
      <c r="R1671" t="s">
        <v>8346</v>
      </c>
      <c r="S1671" s="8">
        <f>(((J1671/60)/60)/24)+DATE(1970,1,1)+(-8/24)</f>
        <v>42461.551805555551</v>
      </c>
      <c r="T1671" s="8">
        <f>(((I1671/60)/60)/24)+DATE(1970,1,1)+(-8/24)</f>
        <v>42521.551805555551</v>
      </c>
      <c r="U1671">
        <f>INT(T1671-S1671)</f>
        <v>60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>ROUND((E1672/D1672)*100,0)</f>
        <v>103</v>
      </c>
      <c r="P1672">
        <f>IF(L1672&gt;0,ROUND(E1672/L1672,0),0)</f>
        <v>45</v>
      </c>
      <c r="Q1672" t="s">
        <v>8325</v>
      </c>
      <c r="R1672" t="s">
        <v>8346</v>
      </c>
      <c r="S1672" s="8">
        <f>(((J1672/60)/60)/24)+DATE(1970,1,1)+(-8/24)</f>
        <v>40313.597210648149</v>
      </c>
      <c r="T1672" s="8">
        <f>(((I1672/60)/60)/24)+DATE(1970,1,1)+(-8/24)</f>
        <v>40363.833333333328</v>
      </c>
      <c r="U1672">
        <f>INT(T1672-S1672)</f>
        <v>50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>ROUND((E1673/D1673)*100,0)</f>
        <v>101</v>
      </c>
      <c r="P1673">
        <f>IF(L1673&gt;0,ROUND(E1673/L1673,0),0)</f>
        <v>26</v>
      </c>
      <c r="Q1673" t="s">
        <v>8325</v>
      </c>
      <c r="R1673" t="s">
        <v>8346</v>
      </c>
      <c r="S1673" s="8">
        <f>(((J1673/60)/60)/24)+DATE(1970,1,1)+(-8/24)</f>
        <v>42553.210810185185</v>
      </c>
      <c r="T1673" s="8">
        <f>(((I1673/60)/60)/24)+DATE(1970,1,1)+(-8/24)</f>
        <v>42583.210810185185</v>
      </c>
      <c r="U1673">
        <f>INT(T1673-S1673)</f>
        <v>30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>ROUND((E1674/D1674)*100,0)</f>
        <v>113</v>
      </c>
      <c r="P1674">
        <f>IF(L1674&gt;0,ROUND(E1674/L1674,0),0)</f>
        <v>39</v>
      </c>
      <c r="Q1674" t="s">
        <v>8325</v>
      </c>
      <c r="R1674" t="s">
        <v>8346</v>
      </c>
      <c r="S1674" s="8">
        <f>(((J1674/60)/60)/24)+DATE(1970,1,1)+(-8/24)</f>
        <v>41034.323263888888</v>
      </c>
      <c r="T1674" s="8">
        <f>(((I1674/60)/60)/24)+DATE(1970,1,1)+(-8/24)</f>
        <v>41064.323263888888</v>
      </c>
      <c r="U1674">
        <f>INT(T1674-S1674)</f>
        <v>30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>ROUND((E1675/D1675)*100,0)</f>
        <v>128</v>
      </c>
      <c r="P1675">
        <f>IF(L1675&gt;0,ROUND(E1675/L1675,0),0)</f>
        <v>46</v>
      </c>
      <c r="Q1675" t="s">
        <v>8325</v>
      </c>
      <c r="R1675" t="s">
        <v>8346</v>
      </c>
      <c r="S1675" s="8">
        <f>(((J1675/60)/60)/24)+DATE(1970,1,1)+(-8/24)</f>
        <v>42039.545046296298</v>
      </c>
      <c r="T1675" s="8">
        <f>(((I1675/60)/60)/24)+DATE(1970,1,1)+(-8/24)</f>
        <v>42069.545046296298</v>
      </c>
      <c r="U1675">
        <f>INT(T1675-S1675)</f>
        <v>30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>ROUND((E1676/D1676)*100,0)</f>
        <v>202</v>
      </c>
      <c r="P1676">
        <f>IF(L1676&gt;0,ROUND(E1676/L1676,0),0)</f>
        <v>89</v>
      </c>
      <c r="Q1676" t="s">
        <v>8325</v>
      </c>
      <c r="R1676" t="s">
        <v>8346</v>
      </c>
      <c r="S1676" s="8">
        <f>(((J1676/60)/60)/24)+DATE(1970,1,1)+(-8/24)</f>
        <v>42569.272060185183</v>
      </c>
      <c r="T1676" s="8">
        <f>(((I1676/60)/60)/24)+DATE(1970,1,1)+(-8/24)</f>
        <v>42599.957638888889</v>
      </c>
      <c r="U1676">
        <f>INT(T1676-S1676)</f>
        <v>30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>ROUND((E1677/D1677)*100,0)</f>
        <v>137</v>
      </c>
      <c r="P1677">
        <f>IF(L1677&gt;0,ROUND(E1677/L1677,0),0)</f>
        <v>40</v>
      </c>
      <c r="Q1677" t="s">
        <v>8325</v>
      </c>
      <c r="R1677" t="s">
        <v>8346</v>
      </c>
      <c r="S1677" s="8">
        <f>(((J1677/60)/60)/24)+DATE(1970,1,1)+(-8/24)</f>
        <v>40802.399768518517</v>
      </c>
      <c r="T1677" s="8">
        <f>(((I1677/60)/60)/24)+DATE(1970,1,1)+(-8/24)</f>
        <v>40832.585416666661</v>
      </c>
      <c r="U1677">
        <f>INT(T1677-S1677)</f>
        <v>30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>ROUND((E1678/D1678)*100,0)</f>
        <v>115</v>
      </c>
      <c r="P1678">
        <f>IF(L1678&gt;0,ROUND(E1678/L1678,0),0)</f>
        <v>82</v>
      </c>
      <c r="Q1678" t="s">
        <v>8325</v>
      </c>
      <c r="R1678" t="s">
        <v>8346</v>
      </c>
      <c r="S1678" s="8">
        <f>(((J1678/60)/60)/24)+DATE(1970,1,1)+(-8/24)</f>
        <v>40973.392905092594</v>
      </c>
      <c r="T1678" s="8">
        <f>(((I1678/60)/60)/24)+DATE(1970,1,1)+(-8/24)</f>
        <v>41019.832638888889</v>
      </c>
      <c r="U1678">
        <f>INT(T1678-S1678)</f>
        <v>46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>ROUND((E1679/D1679)*100,0)</f>
        <v>112</v>
      </c>
      <c r="P1679">
        <f>IF(L1679&gt;0,ROUND(E1679/L1679,0),0)</f>
        <v>160</v>
      </c>
      <c r="Q1679" t="s">
        <v>8325</v>
      </c>
      <c r="R1679" t="s">
        <v>8346</v>
      </c>
      <c r="S1679" s="8">
        <f>(((J1679/60)/60)/24)+DATE(1970,1,1)+(-8/24)</f>
        <v>42416.073796296296</v>
      </c>
      <c r="T1679" s="8">
        <f>(((I1679/60)/60)/24)+DATE(1970,1,1)+(-8/24)</f>
        <v>42475.915972222218</v>
      </c>
      <c r="U1679">
        <f>INT(T1679-S1679)</f>
        <v>59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>ROUND((E1680/D1680)*100,0)</f>
        <v>118</v>
      </c>
      <c r="P1680">
        <f>IF(L1680&gt;0,ROUND(E1680/L1680,0),0)</f>
        <v>36</v>
      </c>
      <c r="Q1680" t="s">
        <v>8325</v>
      </c>
      <c r="R1680" t="s">
        <v>8346</v>
      </c>
      <c r="S1680" s="8">
        <f>(((J1680/60)/60)/24)+DATE(1970,1,1)+(-8/24)</f>
        <v>41662.521655092591</v>
      </c>
      <c r="T1680" s="8">
        <f>(((I1680/60)/60)/24)+DATE(1970,1,1)+(-8/24)</f>
        <v>41676.521655092591</v>
      </c>
      <c r="U1680">
        <f>INT(T1680-S1680)</f>
        <v>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>ROUND((E1681/D1681)*100,0)</f>
        <v>175</v>
      </c>
      <c r="P1681">
        <f>IF(L1681&gt;0,ROUND(E1681/L1681,0),0)</f>
        <v>63</v>
      </c>
      <c r="Q1681" t="s">
        <v>8325</v>
      </c>
      <c r="R1681" t="s">
        <v>8346</v>
      </c>
      <c r="S1681" s="8">
        <f>(((J1681/60)/60)/24)+DATE(1970,1,1)+(-8/24)</f>
        <v>40722.735474537032</v>
      </c>
      <c r="T1681" s="8">
        <f>(((I1681/60)/60)/24)+DATE(1970,1,1)+(-8/24)</f>
        <v>40745.735474537032</v>
      </c>
      <c r="U1681">
        <f>INT(T1681-S1681)</f>
        <v>23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>ROUND((E1682/D1682)*100,0)</f>
        <v>118</v>
      </c>
      <c r="P1682">
        <f>IF(L1682&gt;0,ROUND(E1682/L1682,0),0)</f>
        <v>47</v>
      </c>
      <c r="Q1682" t="s">
        <v>8325</v>
      </c>
      <c r="R1682" t="s">
        <v>8346</v>
      </c>
      <c r="S1682" s="8">
        <f>(((J1682/60)/60)/24)+DATE(1970,1,1)+(-8/24)</f>
        <v>41802.424386574072</v>
      </c>
      <c r="T1682" s="8">
        <f>(((I1682/60)/60)/24)+DATE(1970,1,1)+(-8/24)</f>
        <v>41832.424386574072</v>
      </c>
      <c r="U1682">
        <f>INT(T1682-S1682)</f>
        <v>30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>ROUND((E1683/D1683)*100,0)</f>
        <v>101</v>
      </c>
      <c r="P1683">
        <f>IF(L1683&gt;0,ROUND(E1683/L1683,0),0)</f>
        <v>75</v>
      </c>
      <c r="Q1683" t="s">
        <v>8325</v>
      </c>
      <c r="R1683" t="s">
        <v>8347</v>
      </c>
      <c r="S1683" s="8">
        <f>(((J1683/60)/60)/24)+DATE(1970,1,1)+(-8/24)</f>
        <v>42773.78800925926</v>
      </c>
      <c r="T1683" s="8">
        <f>(((I1683/60)/60)/24)+DATE(1970,1,1)+(-8/24)</f>
        <v>42822.749999999993</v>
      </c>
      <c r="U1683">
        <f>INT(T1683-S1683)</f>
        <v>48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>ROUND((E1684/D1684)*100,0)</f>
        <v>0</v>
      </c>
      <c r="P1684">
        <f>IF(L1684&gt;0,ROUND(E1684/L1684,0),0)</f>
        <v>0</v>
      </c>
      <c r="Q1684" t="s">
        <v>8325</v>
      </c>
      <c r="R1684" t="s">
        <v>8347</v>
      </c>
      <c r="S1684" s="8">
        <f>(((J1684/60)/60)/24)+DATE(1970,1,1)+(-8/24)</f>
        <v>42778.880324074074</v>
      </c>
      <c r="T1684" s="8">
        <f>(((I1684/60)/60)/24)+DATE(1970,1,1)+(-8/24)</f>
        <v>42838.838657407403</v>
      </c>
      <c r="U1684">
        <f>INT(T1684-S1684)</f>
        <v>59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>ROUND((E1685/D1685)*100,0)</f>
        <v>22</v>
      </c>
      <c r="P1685">
        <f>IF(L1685&gt;0,ROUND(E1685/L1685,0),0)</f>
        <v>76</v>
      </c>
      <c r="Q1685" t="s">
        <v>8325</v>
      </c>
      <c r="R1685" t="s">
        <v>8347</v>
      </c>
      <c r="S1685" s="8">
        <f>(((J1685/60)/60)/24)+DATE(1970,1,1)+(-8/24)</f>
        <v>42808.44835648148</v>
      </c>
      <c r="T1685" s="8">
        <f>(((I1685/60)/60)/24)+DATE(1970,1,1)+(-8/24)</f>
        <v>42832.44835648148</v>
      </c>
      <c r="U1685">
        <f>INT(T1685-S1685)</f>
        <v>24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>ROUND((E1686/D1686)*100,0)</f>
        <v>109</v>
      </c>
      <c r="P1686">
        <f>IF(L1686&gt;0,ROUND(E1686/L1686,0),0)</f>
        <v>86</v>
      </c>
      <c r="Q1686" t="s">
        <v>8325</v>
      </c>
      <c r="R1686" t="s">
        <v>8347</v>
      </c>
      <c r="S1686" s="8">
        <f>(((J1686/60)/60)/24)+DATE(1970,1,1)+(-8/24)</f>
        <v>42783.481956018521</v>
      </c>
      <c r="T1686" s="8">
        <f>(((I1686/60)/60)/24)+DATE(1970,1,1)+(-8/24)</f>
        <v>42811.440289351849</v>
      </c>
      <c r="U1686">
        <f>INT(T1686-S1686)</f>
        <v>27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>ROUND((E1687/D1687)*100,0)</f>
        <v>103</v>
      </c>
      <c r="P1687">
        <f>IF(L1687&gt;0,ROUND(E1687/L1687,0),0)</f>
        <v>24</v>
      </c>
      <c r="Q1687" t="s">
        <v>8325</v>
      </c>
      <c r="R1687" t="s">
        <v>8347</v>
      </c>
      <c r="S1687" s="8">
        <f>(((J1687/60)/60)/24)+DATE(1970,1,1)+(-8/24)</f>
        <v>42787.916932870365</v>
      </c>
      <c r="T1687" s="8">
        <f>(((I1687/60)/60)/24)+DATE(1970,1,1)+(-8/24)</f>
        <v>42817.8752662037</v>
      </c>
      <c r="U1687">
        <f>INT(T1687-S1687)</f>
        <v>29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>ROUND((E1688/D1688)*100,0)</f>
        <v>0</v>
      </c>
      <c r="P1688">
        <f>IF(L1688&gt;0,ROUND(E1688/L1688,0),0)</f>
        <v>18</v>
      </c>
      <c r="Q1688" t="s">
        <v>8325</v>
      </c>
      <c r="R1688" t="s">
        <v>8347</v>
      </c>
      <c r="S1688" s="8">
        <f>(((J1688/60)/60)/24)+DATE(1970,1,1)+(-8/24)</f>
        <v>42792.510636574072</v>
      </c>
      <c r="T1688" s="8">
        <f>(((I1688/60)/60)/24)+DATE(1970,1,1)+(-8/24)</f>
        <v>42852.468969907401</v>
      </c>
      <c r="U1688">
        <f>INT(T1688-S1688)</f>
        <v>59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>ROUND((E1689/D1689)*100,0)</f>
        <v>31</v>
      </c>
      <c r="P1689">
        <f>IF(L1689&gt;0,ROUND(E1689/L1689,0),0)</f>
        <v>80</v>
      </c>
      <c r="Q1689" t="s">
        <v>8325</v>
      </c>
      <c r="R1689" t="s">
        <v>8347</v>
      </c>
      <c r="S1689" s="8">
        <f>(((J1689/60)/60)/24)+DATE(1970,1,1)+(-8/24)</f>
        <v>42801.713483796295</v>
      </c>
      <c r="T1689" s="8">
        <f>(((I1689/60)/60)/24)+DATE(1970,1,1)+(-8/24)</f>
        <v>42835.510416666664</v>
      </c>
      <c r="U1689">
        <f>INT(T1689-S1689)</f>
        <v>33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>ROUND((E1690/D1690)*100,0)</f>
        <v>44</v>
      </c>
      <c r="P1690">
        <f>IF(L1690&gt;0,ROUND(E1690/L1690,0),0)</f>
        <v>253</v>
      </c>
      <c r="Q1690" t="s">
        <v>8325</v>
      </c>
      <c r="R1690" t="s">
        <v>8347</v>
      </c>
      <c r="S1690" s="8">
        <f>(((J1690/60)/60)/24)+DATE(1970,1,1)+(-8/24)</f>
        <v>42804.201319444437</v>
      </c>
      <c r="T1690" s="8">
        <f>(((I1690/60)/60)/24)+DATE(1970,1,1)+(-8/24)</f>
        <v>42834.15965277778</v>
      </c>
      <c r="U1690">
        <f>INT(T1690-S1690)</f>
        <v>29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>ROUND((E1691/D1691)*100,0)</f>
        <v>100</v>
      </c>
      <c r="P1691">
        <f>IF(L1691&gt;0,ROUND(E1691/L1691,0),0)</f>
        <v>171</v>
      </c>
      <c r="Q1691" t="s">
        <v>8325</v>
      </c>
      <c r="R1691" t="s">
        <v>8347</v>
      </c>
      <c r="S1691" s="8">
        <f>(((J1691/60)/60)/24)+DATE(1970,1,1)+(-8/24)</f>
        <v>42780.609143518515</v>
      </c>
      <c r="T1691" s="8">
        <f>(((I1691/60)/60)/24)+DATE(1970,1,1)+(-8/24)</f>
        <v>42810.567476851851</v>
      </c>
      <c r="U1691">
        <f>INT(T1691-S1691)</f>
        <v>29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>ROUND((E1692/D1692)*100,0)</f>
        <v>25</v>
      </c>
      <c r="P1692">
        <f>IF(L1692&gt;0,ROUND(E1692/L1692,0),0)</f>
        <v>58</v>
      </c>
      <c r="Q1692" t="s">
        <v>8325</v>
      </c>
      <c r="R1692" t="s">
        <v>8347</v>
      </c>
      <c r="S1692" s="8">
        <f>(((J1692/60)/60)/24)+DATE(1970,1,1)+(-8/24)</f>
        <v>42801.097708333335</v>
      </c>
      <c r="T1692" s="8">
        <f>(((I1692/60)/60)/24)+DATE(1970,1,1)+(-8/24)</f>
        <v>42831.056041666663</v>
      </c>
      <c r="U1692">
        <f>INT(T1692-S1692)</f>
        <v>29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>ROUND((E1693/D1693)*100,0)</f>
        <v>33</v>
      </c>
      <c r="P1693">
        <f>IF(L1693&gt;0,ROUND(E1693/L1693,0),0)</f>
        <v>264</v>
      </c>
      <c r="Q1693" t="s">
        <v>8325</v>
      </c>
      <c r="R1693" t="s">
        <v>8347</v>
      </c>
      <c r="S1693" s="8">
        <f>(((J1693/60)/60)/24)+DATE(1970,1,1)+(-8/24)</f>
        <v>42795.36814814814</v>
      </c>
      <c r="T1693" s="8">
        <f>(((I1693/60)/60)/24)+DATE(1970,1,1)+(-8/24)</f>
        <v>42827.708333333336</v>
      </c>
      <c r="U1693">
        <f>INT(T1693-S1693)</f>
        <v>32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>ROUND((E1694/D1694)*100,0)</f>
        <v>48</v>
      </c>
      <c r="P1694">
        <f>IF(L1694&gt;0,ROUND(E1694/L1694,0),0)</f>
        <v>159</v>
      </c>
      <c r="Q1694" t="s">
        <v>8325</v>
      </c>
      <c r="R1694" t="s">
        <v>8347</v>
      </c>
      <c r="S1694" s="8">
        <f>(((J1694/60)/60)/24)+DATE(1970,1,1)+(-8/24)</f>
        <v>42787.81790509259</v>
      </c>
      <c r="T1694" s="8">
        <f>(((I1694/60)/60)/24)+DATE(1970,1,1)+(-8/24)</f>
        <v>42820.665972222218</v>
      </c>
      <c r="U1694">
        <f>INT(T1694-S1694)</f>
        <v>32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>ROUND((E1695/D1695)*100,0)</f>
        <v>9</v>
      </c>
      <c r="P1695">
        <f>IF(L1695&gt;0,ROUND(E1695/L1695,0),0)</f>
        <v>35</v>
      </c>
      <c r="Q1695" t="s">
        <v>8325</v>
      </c>
      <c r="R1695" t="s">
        <v>8347</v>
      </c>
      <c r="S1695" s="8">
        <f>(((J1695/60)/60)/24)+DATE(1970,1,1)+(-8/24)</f>
        <v>42803.586944444447</v>
      </c>
      <c r="T1695" s="8">
        <f>(((I1695/60)/60)/24)+DATE(1970,1,1)+(-8/24)</f>
        <v>42834.499999999993</v>
      </c>
      <c r="U1695">
        <f>INT(T1695-S1695)</f>
        <v>30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>ROUND((E1696/D1696)*100,0)</f>
        <v>0</v>
      </c>
      <c r="P1696">
        <f>IF(L1696&gt;0,ROUND(E1696/L1696,0),0)</f>
        <v>5</v>
      </c>
      <c r="Q1696" t="s">
        <v>8325</v>
      </c>
      <c r="R1696" t="s">
        <v>8347</v>
      </c>
      <c r="S1696" s="8">
        <f>(((J1696/60)/60)/24)+DATE(1970,1,1)+(-8/24)</f>
        <v>42791.336504629631</v>
      </c>
      <c r="T1696" s="8">
        <f>(((I1696/60)/60)/24)+DATE(1970,1,1)+(-8/24)</f>
        <v>42820.85833333333</v>
      </c>
      <c r="U1696">
        <f>INT(T1696-S1696)</f>
        <v>29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>ROUND((E1697/D1697)*100,0)</f>
        <v>12</v>
      </c>
      <c r="P1697">
        <f>IF(L1697&gt;0,ROUND(E1697/L1697,0),0)</f>
        <v>61</v>
      </c>
      <c r="Q1697" t="s">
        <v>8325</v>
      </c>
      <c r="R1697" t="s">
        <v>8347</v>
      </c>
      <c r="S1697" s="8">
        <f>(((J1697/60)/60)/24)+DATE(1970,1,1)+(-8/24)</f>
        <v>42800.698078703703</v>
      </c>
      <c r="T1697" s="8">
        <f>(((I1697/60)/60)/24)+DATE(1970,1,1)+(-8/24)</f>
        <v>42834.708333333336</v>
      </c>
      <c r="U1697">
        <f>INT(T1697-S1697)</f>
        <v>34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>ROUND((E1698/D1698)*100,0)</f>
        <v>0</v>
      </c>
      <c r="P1698">
        <f>IF(L1698&gt;0,ROUND(E1698/L1698,0),0)</f>
        <v>0</v>
      </c>
      <c r="Q1698" t="s">
        <v>8325</v>
      </c>
      <c r="R1698" t="s">
        <v>8347</v>
      </c>
      <c r="S1698" s="8">
        <f>(((J1698/60)/60)/24)+DATE(1970,1,1)+(-8/24)</f>
        <v>42795.736238425925</v>
      </c>
      <c r="T1698" s="8">
        <f>(((I1698/60)/60)/24)+DATE(1970,1,1)+(-8/24)</f>
        <v>42825.694571759253</v>
      </c>
      <c r="U1698">
        <f>INT(T1698-S1698)</f>
        <v>29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>ROUND((E1699/D1699)*100,0)</f>
        <v>20</v>
      </c>
      <c r="P1699">
        <f>IF(L1699&gt;0,ROUND(E1699/L1699,0),0)</f>
        <v>115</v>
      </c>
      <c r="Q1699" t="s">
        <v>8325</v>
      </c>
      <c r="R1699" t="s">
        <v>8347</v>
      </c>
      <c r="S1699" s="8">
        <f>(((J1699/60)/60)/24)+DATE(1970,1,1)+(-8/24)</f>
        <v>42804.69962962962</v>
      </c>
      <c r="T1699" s="8">
        <f>(((I1699/60)/60)/24)+DATE(1970,1,1)+(-8/24)</f>
        <v>42834.657962962963</v>
      </c>
      <c r="U1699">
        <f>INT(T1699-S1699)</f>
        <v>29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>ROUND((E1700/D1700)*100,0)</f>
        <v>0</v>
      </c>
      <c r="P1700">
        <f>IF(L1700&gt;0,ROUND(E1700/L1700,0),0)</f>
        <v>0</v>
      </c>
      <c r="Q1700" t="s">
        <v>8325</v>
      </c>
      <c r="R1700" t="s">
        <v>8347</v>
      </c>
      <c r="S1700" s="8">
        <f>(((J1700/60)/60)/24)+DATE(1970,1,1)+(-8/24)</f>
        <v>42795.874537037038</v>
      </c>
      <c r="T1700" s="8">
        <f>(((I1700/60)/60)/24)+DATE(1970,1,1)+(-8/24)</f>
        <v>42819.814583333333</v>
      </c>
      <c r="U1700">
        <f>INT(T1700-S1700)</f>
        <v>23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>ROUND((E1701/D1701)*100,0)</f>
        <v>4</v>
      </c>
      <c r="P1701">
        <f>IF(L1701&gt;0,ROUND(E1701/L1701,0),0)</f>
        <v>54</v>
      </c>
      <c r="Q1701" t="s">
        <v>8325</v>
      </c>
      <c r="R1701" t="s">
        <v>8347</v>
      </c>
      <c r="S1701" s="8">
        <f>(((J1701/60)/60)/24)+DATE(1970,1,1)+(-8/24)</f>
        <v>42806.530613425923</v>
      </c>
      <c r="T1701" s="8">
        <f>(((I1701/60)/60)/24)+DATE(1970,1,1)+(-8/24)</f>
        <v>42836.530613425923</v>
      </c>
      <c r="U1701">
        <f>INT(T1701-S1701)</f>
        <v>30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>ROUND((E1702/D1702)*100,0)</f>
        <v>26</v>
      </c>
      <c r="P1702">
        <f>IF(L1702&gt;0,ROUND(E1702/L1702,0),0)</f>
        <v>66</v>
      </c>
      <c r="Q1702" t="s">
        <v>8325</v>
      </c>
      <c r="R1702" t="s">
        <v>8347</v>
      </c>
      <c r="S1702" s="8">
        <f>(((J1702/60)/60)/24)+DATE(1970,1,1)+(-8/24)</f>
        <v>42795.738310185181</v>
      </c>
      <c r="T1702" s="8">
        <f>(((I1702/60)/60)/24)+DATE(1970,1,1)+(-8/24)</f>
        <v>42825.833333333336</v>
      </c>
      <c r="U1702">
        <f>INT(T1702-S1702)</f>
        <v>30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>ROUND((E1703/D1703)*100,0)</f>
        <v>0</v>
      </c>
      <c r="P1703">
        <f>IF(L1703&gt;0,ROUND(E1703/L1703,0),0)</f>
        <v>5</v>
      </c>
      <c r="Q1703" t="s">
        <v>8325</v>
      </c>
      <c r="R1703" t="s">
        <v>8347</v>
      </c>
      <c r="S1703" s="8">
        <f>(((J1703/60)/60)/24)+DATE(1970,1,1)+(-8/24)</f>
        <v>41989.331076388888</v>
      </c>
      <c r="T1703" s="8">
        <f>(((I1703/60)/60)/24)+DATE(1970,1,1)+(-8/24)</f>
        <v>42019.331076388888</v>
      </c>
      <c r="U1703">
        <f>INT(T1703-S1703)</f>
        <v>30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>ROUND((E1704/D1704)*100,0)</f>
        <v>0</v>
      </c>
      <c r="P1704">
        <f>IF(L1704&gt;0,ROUND(E1704/L1704,0),0)</f>
        <v>1</v>
      </c>
      <c r="Q1704" t="s">
        <v>8325</v>
      </c>
      <c r="R1704" t="s">
        <v>8347</v>
      </c>
      <c r="S1704" s="8">
        <f>(((J1704/60)/60)/24)+DATE(1970,1,1)+(-8/24)</f>
        <v>42063.536458333336</v>
      </c>
      <c r="T1704" s="8">
        <f>(((I1704/60)/60)/24)+DATE(1970,1,1)+(-8/24)</f>
        <v>42093.494791666664</v>
      </c>
      <c r="U1704">
        <f>INT(T1704-S1704)</f>
        <v>29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>ROUND((E1705/D1705)*100,0)</f>
        <v>1</v>
      </c>
      <c r="P1705">
        <f>IF(L1705&gt;0,ROUND(E1705/L1705,0),0)</f>
        <v>26</v>
      </c>
      <c r="Q1705" t="s">
        <v>8325</v>
      </c>
      <c r="R1705" t="s">
        <v>8347</v>
      </c>
      <c r="S1705" s="8">
        <f>(((J1705/60)/60)/24)+DATE(1970,1,1)+(-8/24)</f>
        <v>42186.948344907411</v>
      </c>
      <c r="T1705" s="8">
        <f>(((I1705/60)/60)/24)+DATE(1970,1,1)+(-8/24)</f>
        <v>42246.948344907411</v>
      </c>
      <c r="U1705">
        <f>INT(T1705-S1705)</f>
        <v>60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>ROUND((E1706/D1706)*100,0)</f>
        <v>65</v>
      </c>
      <c r="P1706">
        <f>IF(L1706&gt;0,ROUND(E1706/L1706,0),0)</f>
        <v>118</v>
      </c>
      <c r="Q1706" t="s">
        <v>8325</v>
      </c>
      <c r="R1706" t="s">
        <v>8347</v>
      </c>
      <c r="S1706" s="8">
        <f>(((J1706/60)/60)/24)+DATE(1970,1,1)+(-8/24)</f>
        <v>42020.806400462963</v>
      </c>
      <c r="T1706" s="8">
        <f>(((I1706/60)/60)/24)+DATE(1970,1,1)+(-8/24)</f>
        <v>42050.806400462963</v>
      </c>
      <c r="U1706">
        <f>INT(T1706-S1706)</f>
        <v>30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>ROUND((E1707/D1707)*100,0)</f>
        <v>0</v>
      </c>
      <c r="P1707">
        <f>IF(L1707&gt;0,ROUND(E1707/L1707,0),0)</f>
        <v>0</v>
      </c>
      <c r="Q1707" t="s">
        <v>8325</v>
      </c>
      <c r="R1707" t="s">
        <v>8347</v>
      </c>
      <c r="S1707" s="8">
        <f>(((J1707/60)/60)/24)+DATE(1970,1,1)+(-8/24)</f>
        <v>42244.683402777773</v>
      </c>
      <c r="T1707" s="8">
        <f>(((I1707/60)/60)/24)+DATE(1970,1,1)+(-8/24)</f>
        <v>42256.333333333336</v>
      </c>
      <c r="U1707">
        <f>INT(T1707-S1707)</f>
        <v>11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>ROUND((E1708/D1708)*100,0)</f>
        <v>0</v>
      </c>
      <c r="P1708">
        <f>IF(L1708&gt;0,ROUND(E1708/L1708,0),0)</f>
        <v>0</v>
      </c>
      <c r="Q1708" t="s">
        <v>8325</v>
      </c>
      <c r="R1708" t="s">
        <v>8347</v>
      </c>
      <c r="S1708" s="8">
        <f>(((J1708/60)/60)/24)+DATE(1970,1,1)+(-8/24)</f>
        <v>42178.973055555551</v>
      </c>
      <c r="T1708" s="8">
        <f>(((I1708/60)/60)/24)+DATE(1970,1,1)+(-8/24)</f>
        <v>42238.973055555551</v>
      </c>
      <c r="U1708">
        <f>INT(T1708-S1708)</f>
        <v>60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>ROUND((E1709/D1709)*100,0)</f>
        <v>10</v>
      </c>
      <c r="P1709">
        <f>IF(L1709&gt;0,ROUND(E1709/L1709,0),0)</f>
        <v>54</v>
      </c>
      <c r="Q1709" t="s">
        <v>8325</v>
      </c>
      <c r="R1709" t="s">
        <v>8347</v>
      </c>
      <c r="S1709" s="8">
        <f>(((J1709/60)/60)/24)+DATE(1970,1,1)+(-8/24)</f>
        <v>42427.387673611105</v>
      </c>
      <c r="T1709" s="8">
        <f>(((I1709/60)/60)/24)+DATE(1970,1,1)+(-8/24)</f>
        <v>42457.346006944441</v>
      </c>
      <c r="U1709">
        <f>INT(T1709-S1709)</f>
        <v>29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>ROUND((E1710/D1710)*100,0)</f>
        <v>0</v>
      </c>
      <c r="P1710">
        <f>IF(L1710&gt;0,ROUND(E1710/L1710,0),0)</f>
        <v>0</v>
      </c>
      <c r="Q1710" t="s">
        <v>8325</v>
      </c>
      <c r="R1710" t="s">
        <v>8347</v>
      </c>
      <c r="S1710" s="8">
        <f>(((J1710/60)/60)/24)+DATE(1970,1,1)+(-8/24)</f>
        <v>42451.533634259256</v>
      </c>
      <c r="T1710" s="8">
        <f>(((I1710/60)/60)/24)+DATE(1970,1,1)+(-8/24)</f>
        <v>42491.533634259256</v>
      </c>
      <c r="U1710">
        <f>INT(T1710-S1710)</f>
        <v>40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>ROUND((E1711/D1711)*100,0)</f>
        <v>5</v>
      </c>
      <c r="P1711">
        <f>IF(L1711&gt;0,ROUND(E1711/L1711,0),0)</f>
        <v>21</v>
      </c>
      <c r="Q1711" t="s">
        <v>8325</v>
      </c>
      <c r="R1711" t="s">
        <v>8347</v>
      </c>
      <c r="S1711" s="8">
        <f>(((J1711/60)/60)/24)+DATE(1970,1,1)+(-8/24)</f>
        <v>41841.230486111104</v>
      </c>
      <c r="T1711" s="8">
        <f>(((I1711/60)/60)/24)+DATE(1970,1,1)+(-8/24)</f>
        <v>41882.485416666663</v>
      </c>
      <c r="U1711">
        <f>INT(T1711-S1711)</f>
        <v>41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>ROUND((E1712/D1712)*100,0)</f>
        <v>1</v>
      </c>
      <c r="P1712">
        <f>IF(L1712&gt;0,ROUND(E1712/L1712,0),0)</f>
        <v>34</v>
      </c>
      <c r="Q1712" t="s">
        <v>8325</v>
      </c>
      <c r="R1712" t="s">
        <v>8347</v>
      </c>
      <c r="S1712" s="8">
        <f>(((J1712/60)/60)/24)+DATE(1970,1,1)+(-8/24)</f>
        <v>42341.257962962954</v>
      </c>
      <c r="T1712" s="8">
        <f>(((I1712/60)/60)/24)+DATE(1970,1,1)+(-8/24)</f>
        <v>42387.208333333336</v>
      </c>
      <c r="U1712">
        <f>INT(T1712-S1712)</f>
        <v>45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>ROUND((E1713/D1713)*100,0)</f>
        <v>11</v>
      </c>
      <c r="P1713">
        <f>IF(L1713&gt;0,ROUND(E1713/L1713,0),0)</f>
        <v>525</v>
      </c>
      <c r="Q1713" t="s">
        <v>8325</v>
      </c>
      <c r="R1713" t="s">
        <v>8347</v>
      </c>
      <c r="S1713" s="8">
        <f>(((J1713/60)/60)/24)+DATE(1970,1,1)+(-8/24)</f>
        <v>41852.312893518516</v>
      </c>
      <c r="T1713" s="8">
        <f>(((I1713/60)/60)/24)+DATE(1970,1,1)+(-8/24)</f>
        <v>41883.312893518516</v>
      </c>
      <c r="U1713">
        <f>INT(T1713-S1713)</f>
        <v>31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>ROUND((E1714/D1714)*100,0)</f>
        <v>0</v>
      </c>
      <c r="P1714">
        <f>IF(L1714&gt;0,ROUND(E1714/L1714,0),0)</f>
        <v>0</v>
      </c>
      <c r="Q1714" t="s">
        <v>8325</v>
      </c>
      <c r="R1714" t="s">
        <v>8347</v>
      </c>
      <c r="S1714" s="8">
        <f>(((J1714/60)/60)/24)+DATE(1970,1,1)+(-8/24)</f>
        <v>42125.580474537033</v>
      </c>
      <c r="T1714" s="8">
        <f>(((I1714/60)/60)/24)+DATE(1970,1,1)+(-8/24)</f>
        <v>42185.580474537033</v>
      </c>
      <c r="U1714">
        <f>INT(T1714-S1714)</f>
        <v>60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>ROUND((E1715/D1715)*100,0)</f>
        <v>2</v>
      </c>
      <c r="P1715">
        <f>IF(L1715&gt;0,ROUND(E1715/L1715,0),0)</f>
        <v>50</v>
      </c>
      <c r="Q1715" t="s">
        <v>8325</v>
      </c>
      <c r="R1715" t="s">
        <v>8347</v>
      </c>
      <c r="S1715" s="8">
        <f>(((J1715/60)/60)/24)+DATE(1970,1,1)+(-8/24)</f>
        <v>41887.467731481483</v>
      </c>
      <c r="T1715" s="8">
        <f>(((I1715/60)/60)/24)+DATE(1970,1,1)+(-8/24)</f>
        <v>41917.467731481483</v>
      </c>
      <c r="U1715">
        <f>INT(T1715-S1715)</f>
        <v>30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>ROUND((E1716/D1716)*100,0)</f>
        <v>8</v>
      </c>
      <c r="P1716">
        <f>IF(L1716&gt;0,ROUND(E1716/L1716,0),0)</f>
        <v>116</v>
      </c>
      <c r="Q1716" t="s">
        <v>8325</v>
      </c>
      <c r="R1716" t="s">
        <v>8347</v>
      </c>
      <c r="S1716" s="8">
        <f>(((J1716/60)/60)/24)+DATE(1970,1,1)+(-8/24)</f>
        <v>42095.585196759253</v>
      </c>
      <c r="T1716" s="8">
        <f>(((I1716/60)/60)/24)+DATE(1970,1,1)+(-8/24)</f>
        <v>42125.585196759253</v>
      </c>
      <c r="U1716">
        <f>INT(T1716-S1716)</f>
        <v>30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>ROUND((E1717/D1717)*100,0)</f>
        <v>0</v>
      </c>
      <c r="P1717">
        <f>IF(L1717&gt;0,ROUND(E1717/L1717,0),0)</f>
        <v>6</v>
      </c>
      <c r="Q1717" t="s">
        <v>8325</v>
      </c>
      <c r="R1717" t="s">
        <v>8347</v>
      </c>
      <c r="S1717" s="8">
        <f>(((J1717/60)/60)/24)+DATE(1970,1,1)+(-8/24)</f>
        <v>42063.884085648147</v>
      </c>
      <c r="T1717" s="8">
        <f>(((I1717/60)/60)/24)+DATE(1970,1,1)+(-8/24)</f>
        <v>42093.806944444441</v>
      </c>
      <c r="U1717">
        <f>INT(T1717-S1717)</f>
        <v>29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>ROUND((E1718/D1718)*100,0)</f>
        <v>8</v>
      </c>
      <c r="P1718">
        <f>IF(L1718&gt;0,ROUND(E1718/L1718,0),0)</f>
        <v>50</v>
      </c>
      <c r="Q1718" t="s">
        <v>8325</v>
      </c>
      <c r="R1718" t="s">
        <v>8347</v>
      </c>
      <c r="S1718" s="8">
        <f>(((J1718/60)/60)/24)+DATE(1970,1,1)+(-8/24)</f>
        <v>42673.244201388887</v>
      </c>
      <c r="T1718" s="8">
        <f>(((I1718/60)/60)/24)+DATE(1970,1,1)+(-8/24)</f>
        <v>42713.285868055551</v>
      </c>
      <c r="U1718">
        <f>INT(T1718-S1718)</f>
        <v>40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>ROUND((E1719/D1719)*100,0)</f>
        <v>43</v>
      </c>
      <c r="P1719">
        <f>IF(L1719&gt;0,ROUND(E1719/L1719,0),0)</f>
        <v>34</v>
      </c>
      <c r="Q1719" t="s">
        <v>8325</v>
      </c>
      <c r="R1719" t="s">
        <v>8347</v>
      </c>
      <c r="S1719" s="8">
        <f>(((J1719/60)/60)/24)+DATE(1970,1,1)+(-8/24)</f>
        <v>42460.648587962954</v>
      </c>
      <c r="T1719" s="8">
        <f>(((I1719/60)/60)/24)+DATE(1970,1,1)+(-8/24)</f>
        <v>42480.833333333336</v>
      </c>
      <c r="U1719">
        <f>INT(T1719-S1719)</f>
        <v>20</v>
      </c>
    </row>
    <row r="1720" spans="1:21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>ROUND((E1720/D1720)*100,0)</f>
        <v>0</v>
      </c>
      <c r="P1720">
        <f>IF(L1720&gt;0,ROUND(E1720/L1720,0),0)</f>
        <v>38</v>
      </c>
      <c r="Q1720" t="s">
        <v>8325</v>
      </c>
      <c r="R1720" t="s">
        <v>8347</v>
      </c>
      <c r="S1720" s="8">
        <f>(((J1720/60)/60)/24)+DATE(1970,1,1)+(-8/24)</f>
        <v>42460.277187499996</v>
      </c>
      <c r="T1720" s="8">
        <f>(((I1720/60)/60)/24)+DATE(1970,1,1)+(-8/24)</f>
        <v>42503.874305555553</v>
      </c>
      <c r="U1720">
        <f>INT(T1720-S1720)</f>
        <v>43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>ROUND((E1721/D1721)*100,0)</f>
        <v>1</v>
      </c>
      <c r="P1721">
        <f>IF(L1721&gt;0,ROUND(E1721/L1721,0),0)</f>
        <v>12</v>
      </c>
      <c r="Q1721" t="s">
        <v>8325</v>
      </c>
      <c r="R1721" t="s">
        <v>8347</v>
      </c>
      <c r="S1721" s="8">
        <f>(((J1721/60)/60)/24)+DATE(1970,1,1)+(-8/24)</f>
        <v>41869.201284722221</v>
      </c>
      <c r="T1721" s="8">
        <f>(((I1721/60)/60)/24)+DATE(1970,1,1)+(-8/24)</f>
        <v>41899.201284722221</v>
      </c>
      <c r="U1721">
        <f>INT(T1721-S1721)</f>
        <v>30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>ROUND((E1722/D1722)*100,0)</f>
        <v>6</v>
      </c>
      <c r="P1722">
        <f>IF(L1722&gt;0,ROUND(E1722/L1722,0),0)</f>
        <v>28</v>
      </c>
      <c r="Q1722" t="s">
        <v>8325</v>
      </c>
      <c r="R1722" t="s">
        <v>8347</v>
      </c>
      <c r="S1722" s="8">
        <f>(((J1722/60)/60)/24)+DATE(1970,1,1)+(-8/24)</f>
        <v>41922.449895833335</v>
      </c>
      <c r="T1722" s="8">
        <f>(((I1722/60)/60)/24)+DATE(1970,1,1)+(-8/24)</f>
        <v>41952.491562499999</v>
      </c>
      <c r="U1722">
        <f>INT(T1722-S1722)</f>
        <v>30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>ROUND((E1723/D1723)*100,0)</f>
        <v>0</v>
      </c>
      <c r="P1723">
        <f>IF(L1723&gt;0,ROUND(E1723/L1723,0),0)</f>
        <v>0</v>
      </c>
      <c r="Q1723" t="s">
        <v>8325</v>
      </c>
      <c r="R1723" t="s">
        <v>8347</v>
      </c>
      <c r="S1723" s="8">
        <f>(((J1723/60)/60)/24)+DATE(1970,1,1)+(-8/24)</f>
        <v>42319.12804398148</v>
      </c>
      <c r="T1723" s="8">
        <f>(((I1723/60)/60)/24)+DATE(1970,1,1)+(-8/24)</f>
        <v>42349.12804398148</v>
      </c>
      <c r="U1723">
        <f>INT(T1723-S1723)</f>
        <v>30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>ROUND((E1724/D1724)*100,0)</f>
        <v>0</v>
      </c>
      <c r="P1724">
        <f>IF(L1724&gt;0,ROUND(E1724/L1724,0),0)</f>
        <v>1</v>
      </c>
      <c r="Q1724" t="s">
        <v>8325</v>
      </c>
      <c r="R1724" t="s">
        <v>8347</v>
      </c>
      <c r="S1724" s="8">
        <f>(((J1724/60)/60)/24)+DATE(1970,1,1)+(-8/24)</f>
        <v>42425.627650462957</v>
      </c>
      <c r="T1724" s="8">
        <f>(((I1724/60)/60)/24)+DATE(1970,1,1)+(-8/24)</f>
        <v>42462.673611111109</v>
      </c>
      <c r="U1724">
        <f>INT(T1724-S1724)</f>
        <v>37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>ROUND((E1725/D1725)*100,0)</f>
        <v>7</v>
      </c>
      <c r="P1725">
        <f>IF(L1725&gt;0,ROUND(E1725/L1725,0),0)</f>
        <v>217</v>
      </c>
      <c r="Q1725" t="s">
        <v>8325</v>
      </c>
      <c r="R1725" t="s">
        <v>8347</v>
      </c>
      <c r="S1725" s="8">
        <f>(((J1725/60)/60)/24)+DATE(1970,1,1)+(-8/24)</f>
        <v>42129.492071759254</v>
      </c>
      <c r="T1725" s="8">
        <f>(((I1725/60)/60)/24)+DATE(1970,1,1)+(-8/24)</f>
        <v>42185.916666666664</v>
      </c>
      <c r="U1725">
        <f>INT(T1725-S1725)</f>
        <v>56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>ROUND((E1726/D1726)*100,0)</f>
        <v>1</v>
      </c>
      <c r="P1726">
        <f>IF(L1726&gt;0,ROUND(E1726/L1726,0),0)</f>
        <v>9</v>
      </c>
      <c r="Q1726" t="s">
        <v>8325</v>
      </c>
      <c r="R1726" t="s">
        <v>8347</v>
      </c>
      <c r="S1726" s="8">
        <f>(((J1726/60)/60)/24)+DATE(1970,1,1)+(-8/24)</f>
        <v>41912.599097222221</v>
      </c>
      <c r="T1726" s="8">
        <f>(((I1726/60)/60)/24)+DATE(1970,1,1)+(-8/24)</f>
        <v>41942.599097222221</v>
      </c>
      <c r="U1726">
        <f>INT(T1726-S1726)</f>
        <v>30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>ROUND((E1727/D1727)*100,0)</f>
        <v>10</v>
      </c>
      <c r="P1727">
        <f>IF(L1727&gt;0,ROUND(E1727/L1727,0),0)</f>
        <v>62</v>
      </c>
      <c r="Q1727" t="s">
        <v>8325</v>
      </c>
      <c r="R1727" t="s">
        <v>8347</v>
      </c>
      <c r="S1727" s="8">
        <f>(((J1727/60)/60)/24)+DATE(1970,1,1)+(-8/24)</f>
        <v>41845.634826388887</v>
      </c>
      <c r="T1727" s="8">
        <f>(((I1727/60)/60)/24)+DATE(1970,1,1)+(-8/24)</f>
        <v>41875.634826388887</v>
      </c>
      <c r="U1727">
        <f>INT(T1727-S1727)</f>
        <v>30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>ROUND((E1728/D1728)*100,0)</f>
        <v>34</v>
      </c>
      <c r="P1728">
        <f>IF(L1728&gt;0,ROUND(E1728/L1728,0),0)</f>
        <v>137</v>
      </c>
      <c r="Q1728" t="s">
        <v>8325</v>
      </c>
      <c r="R1728" t="s">
        <v>8347</v>
      </c>
      <c r="S1728" s="8">
        <f>(((J1728/60)/60)/24)+DATE(1970,1,1)+(-8/24)</f>
        <v>41788.586388888885</v>
      </c>
      <c r="T1728" s="8">
        <f>(((I1728/60)/60)/24)+DATE(1970,1,1)+(-8/24)</f>
        <v>41817.586388888885</v>
      </c>
      <c r="U1728">
        <f>INT(T1728-S1728)</f>
        <v>29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>ROUND((E1729/D1729)*100,0)</f>
        <v>0</v>
      </c>
      <c r="P1729">
        <f>IF(L1729&gt;0,ROUND(E1729/L1729,0),0)</f>
        <v>1</v>
      </c>
      <c r="Q1729" t="s">
        <v>8325</v>
      </c>
      <c r="R1729" t="s">
        <v>8347</v>
      </c>
      <c r="S1729" s="8">
        <f>(((J1729/60)/60)/24)+DATE(1970,1,1)+(-8/24)</f>
        <v>42044.594641203708</v>
      </c>
      <c r="T1729" s="8">
        <f>(((I1729/60)/60)/24)+DATE(1970,1,1)+(-8/24)</f>
        <v>42099.124999999993</v>
      </c>
      <c r="U1729">
        <f>INT(T1729-S1729)</f>
        <v>54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>ROUND((E1730/D1730)*100,0)</f>
        <v>68</v>
      </c>
      <c r="P1730">
        <f>IF(L1730&gt;0,ROUND(E1730/L1730,0),0)</f>
        <v>122</v>
      </c>
      <c r="Q1730" t="s">
        <v>8325</v>
      </c>
      <c r="R1730" t="s">
        <v>8347</v>
      </c>
      <c r="S1730" s="8">
        <f>(((J1730/60)/60)/24)+DATE(1970,1,1)+(-8/24)</f>
        <v>42268.292523148142</v>
      </c>
      <c r="T1730" s="8">
        <f>(((I1730/60)/60)/24)+DATE(1970,1,1)+(-8/24)</f>
        <v>42298.292523148142</v>
      </c>
      <c r="U1730">
        <f>INT(T1730-S1730)</f>
        <v>30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>ROUND((E1731/D1731)*100,0)</f>
        <v>0</v>
      </c>
      <c r="P1731">
        <f>IF(L1731&gt;0,ROUND(E1731/L1731,0),0)</f>
        <v>0</v>
      </c>
      <c r="Q1731" t="s">
        <v>8325</v>
      </c>
      <c r="R1731" t="s">
        <v>8347</v>
      </c>
      <c r="S1731" s="8">
        <f>(((J1731/60)/60)/24)+DATE(1970,1,1)+(-8/24)</f>
        <v>42470.718819444439</v>
      </c>
      <c r="T1731" s="8">
        <f>(((I1731/60)/60)/24)+DATE(1970,1,1)+(-8/24)</f>
        <v>42530.718819444439</v>
      </c>
      <c r="U1731">
        <f>INT(T1731-S1731)</f>
        <v>60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>ROUND((E1732/D1732)*100,0)</f>
        <v>0</v>
      </c>
      <c r="P1732">
        <f>IF(L1732&gt;0,ROUND(E1732/L1732,0),0)</f>
        <v>0</v>
      </c>
      <c r="Q1732" t="s">
        <v>8325</v>
      </c>
      <c r="R1732" t="s">
        <v>8347</v>
      </c>
      <c r="S1732" s="8">
        <f>(((J1732/60)/60)/24)+DATE(1970,1,1)+(-8/24)</f>
        <v>42271.754432870373</v>
      </c>
      <c r="T1732" s="8">
        <f>(((I1732/60)/60)/24)+DATE(1970,1,1)+(-8/24)</f>
        <v>42301.754432870373</v>
      </c>
      <c r="U1732">
        <f>INT(T1732-S1732)</f>
        <v>30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>ROUND((E1733/D1733)*100,0)</f>
        <v>0</v>
      </c>
      <c r="P1733">
        <f>IF(L1733&gt;0,ROUND(E1733/L1733,0),0)</f>
        <v>0</v>
      </c>
      <c r="Q1733" t="s">
        <v>8325</v>
      </c>
      <c r="R1733" t="s">
        <v>8347</v>
      </c>
      <c r="S1733" s="8">
        <f>(((J1733/60)/60)/24)+DATE(1970,1,1)+(-8/24)</f>
        <v>42152.573518518511</v>
      </c>
      <c r="T1733" s="8">
        <f>(((I1733/60)/60)/24)+DATE(1970,1,1)+(-8/24)</f>
        <v>42166.291666666664</v>
      </c>
      <c r="U1733">
        <f>INT(T1733-S1733)</f>
        <v>13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>ROUND((E1734/D1734)*100,0)</f>
        <v>0</v>
      </c>
      <c r="P1734">
        <f>IF(L1734&gt;0,ROUND(E1734/L1734,0),0)</f>
        <v>0</v>
      </c>
      <c r="Q1734" t="s">
        <v>8325</v>
      </c>
      <c r="R1734" t="s">
        <v>8347</v>
      </c>
      <c r="S1734" s="8">
        <f>(((J1734/60)/60)/24)+DATE(1970,1,1)+(-8/24)</f>
        <v>42325.350474537037</v>
      </c>
      <c r="T1734" s="8">
        <f>(((I1734/60)/60)/24)+DATE(1970,1,1)+(-8/24)</f>
        <v>42384.874999999993</v>
      </c>
      <c r="U1734">
        <f>INT(T1734-S1734)</f>
        <v>59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>ROUND((E1735/D1735)*100,0)</f>
        <v>0</v>
      </c>
      <c r="P1735">
        <f>IF(L1735&gt;0,ROUND(E1735/L1735,0),0)</f>
        <v>0</v>
      </c>
      <c r="Q1735" t="s">
        <v>8325</v>
      </c>
      <c r="R1735" t="s">
        <v>8347</v>
      </c>
      <c r="S1735" s="8">
        <f>(((J1735/60)/60)/24)+DATE(1970,1,1)+(-8/24)</f>
        <v>42614.342291666668</v>
      </c>
      <c r="T1735" s="8">
        <f>(((I1735/60)/60)/24)+DATE(1970,1,1)+(-8/24)</f>
        <v>42626.562499999993</v>
      </c>
      <c r="U1735">
        <f>INT(T1735-S1735)</f>
        <v>12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>ROUND((E1736/D1736)*100,0)</f>
        <v>0</v>
      </c>
      <c r="P1736">
        <f>IF(L1736&gt;0,ROUND(E1736/L1736,0),0)</f>
        <v>1</v>
      </c>
      <c r="Q1736" t="s">
        <v>8325</v>
      </c>
      <c r="R1736" t="s">
        <v>8347</v>
      </c>
      <c r="S1736" s="8">
        <f>(((J1736/60)/60)/24)+DATE(1970,1,1)+(-8/24)</f>
        <v>42101.703194444439</v>
      </c>
      <c r="T1736" s="8">
        <f>(((I1736/60)/60)/24)+DATE(1970,1,1)+(-8/24)</f>
        <v>42131.703194444439</v>
      </c>
      <c r="U1736">
        <f>INT(T1736-S1736)</f>
        <v>30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>ROUND((E1737/D1737)*100,0)</f>
        <v>11</v>
      </c>
      <c r="P1737">
        <f>IF(L1737&gt;0,ROUND(E1737/L1737,0),0)</f>
        <v>55</v>
      </c>
      <c r="Q1737" t="s">
        <v>8325</v>
      </c>
      <c r="R1737" t="s">
        <v>8347</v>
      </c>
      <c r="S1737" s="8">
        <f>(((J1737/60)/60)/24)+DATE(1970,1,1)+(-8/24)</f>
        <v>42559.480844907412</v>
      </c>
      <c r="T1737" s="8">
        <f>(((I1737/60)/60)/24)+DATE(1970,1,1)+(-8/24)</f>
        <v>42589.480844907412</v>
      </c>
      <c r="U1737">
        <f>INT(T1737-S1737)</f>
        <v>30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>ROUND((E1738/D1738)*100,0)</f>
        <v>1</v>
      </c>
      <c r="P1738">
        <f>IF(L1738&gt;0,ROUND(E1738/L1738,0),0)</f>
        <v>22</v>
      </c>
      <c r="Q1738" t="s">
        <v>8325</v>
      </c>
      <c r="R1738" t="s">
        <v>8347</v>
      </c>
      <c r="S1738" s="8">
        <f>(((J1738/60)/60)/24)+DATE(1970,1,1)+(-8/24)</f>
        <v>42286.52815972222</v>
      </c>
      <c r="T1738" s="8">
        <f>(((I1738/60)/60)/24)+DATE(1970,1,1)+(-8/24)</f>
        <v>42316.569826388884</v>
      </c>
      <c r="U1738">
        <f>INT(T1738-S1738)</f>
        <v>30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>ROUND((E1739/D1739)*100,0)</f>
        <v>21</v>
      </c>
      <c r="P1739">
        <f>IF(L1739&gt;0,ROUND(E1739/L1739,0),0)</f>
        <v>57</v>
      </c>
      <c r="Q1739" t="s">
        <v>8325</v>
      </c>
      <c r="R1739" t="s">
        <v>8347</v>
      </c>
      <c r="S1739" s="8">
        <f>(((J1739/60)/60)/24)+DATE(1970,1,1)+(-8/24)</f>
        <v>42175.615648148152</v>
      </c>
      <c r="T1739" s="8">
        <f>(((I1739/60)/60)/24)+DATE(1970,1,1)+(-8/24)</f>
        <v>42205.615648148152</v>
      </c>
      <c r="U1739">
        <f>INT(T1739-S1739)</f>
        <v>30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>ROUND((E1740/D1740)*100,0)</f>
        <v>0</v>
      </c>
      <c r="P1740">
        <f>IF(L1740&gt;0,ROUND(E1740/L1740,0),0)</f>
        <v>20</v>
      </c>
      <c r="Q1740" t="s">
        <v>8325</v>
      </c>
      <c r="R1740" t="s">
        <v>8347</v>
      </c>
      <c r="S1740" s="8">
        <f>(((J1740/60)/60)/24)+DATE(1970,1,1)+(-8/24)</f>
        <v>41884.540995370371</v>
      </c>
      <c r="T1740" s="8">
        <f>(((I1740/60)/60)/24)+DATE(1970,1,1)+(-8/24)</f>
        <v>41914.540995370371</v>
      </c>
      <c r="U1740">
        <f>INT(T1740-S1740)</f>
        <v>30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>ROUND((E1741/D1741)*100,0)</f>
        <v>0</v>
      </c>
      <c r="P1741">
        <f>IF(L1741&gt;0,ROUND(E1741/L1741,0),0)</f>
        <v>1</v>
      </c>
      <c r="Q1741" t="s">
        <v>8325</v>
      </c>
      <c r="R1741" t="s">
        <v>8347</v>
      </c>
      <c r="S1741" s="8">
        <f>(((J1741/60)/60)/24)+DATE(1970,1,1)+(-8/24)</f>
        <v>42435.540879629632</v>
      </c>
      <c r="T1741" s="8">
        <f>(((I1741/60)/60)/24)+DATE(1970,1,1)+(-8/24)</f>
        <v>42494.499212962961</v>
      </c>
      <c r="U1741">
        <f>INT(T1741-S1741)</f>
        <v>58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>ROUND((E1742/D1742)*100,0)</f>
        <v>0</v>
      </c>
      <c r="P1742">
        <f>IF(L1742&gt;0,ROUND(E1742/L1742,0),0)</f>
        <v>0</v>
      </c>
      <c r="Q1742" t="s">
        <v>8325</v>
      </c>
      <c r="R1742" t="s">
        <v>8347</v>
      </c>
      <c r="S1742" s="8">
        <f>(((J1742/60)/60)/24)+DATE(1970,1,1)+(-8/24)</f>
        <v>42171.48405092593</v>
      </c>
      <c r="T1742" s="8">
        <f>(((I1742/60)/60)/24)+DATE(1970,1,1)+(-8/24)</f>
        <v>42201.48405092593</v>
      </c>
      <c r="U1742">
        <f>INT(T1742-S1742)</f>
        <v>30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>ROUND((E1743/D1743)*100,0)</f>
        <v>111</v>
      </c>
      <c r="P1743">
        <f>IF(L1743&gt;0,ROUND(E1743/L1743,0),0)</f>
        <v>26</v>
      </c>
      <c r="Q1743" t="s">
        <v>8338</v>
      </c>
      <c r="R1743" t="s">
        <v>8339</v>
      </c>
      <c r="S1743" s="8">
        <f>(((J1743/60)/60)/24)+DATE(1970,1,1)+(-8/24)</f>
        <v>42120.294803240737</v>
      </c>
      <c r="T1743" s="8">
        <f>(((I1743/60)/60)/24)+DATE(1970,1,1)+(-8/24)</f>
        <v>42165.294803240737</v>
      </c>
      <c r="U1743">
        <f>INT(T1743-S1743)</f>
        <v>45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>ROUND((E1744/D1744)*100,0)</f>
        <v>109</v>
      </c>
      <c r="P1744">
        <f>IF(L1744&gt;0,ROUND(E1744/L1744,0),0)</f>
        <v>64</v>
      </c>
      <c r="Q1744" t="s">
        <v>8338</v>
      </c>
      <c r="R1744" t="s">
        <v>8339</v>
      </c>
      <c r="S1744" s="8">
        <f>(((J1744/60)/60)/24)+DATE(1970,1,1)+(-8/24)</f>
        <v>42710.543634259251</v>
      </c>
      <c r="T1744" s="8">
        <f>(((I1744/60)/60)/24)+DATE(1970,1,1)+(-8/24)</f>
        <v>42742.541666666664</v>
      </c>
      <c r="U1744">
        <f>INT(T1744-S1744)</f>
        <v>31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>ROUND((E1745/D1745)*100,0)</f>
        <v>100</v>
      </c>
      <c r="P1745">
        <f>IF(L1745&gt;0,ROUND(E1745/L1745,0),0)</f>
        <v>90</v>
      </c>
      <c r="Q1745" t="s">
        <v>8338</v>
      </c>
      <c r="R1745" t="s">
        <v>8339</v>
      </c>
      <c r="S1745" s="8">
        <f>(((J1745/60)/60)/24)+DATE(1970,1,1)+(-8/24)</f>
        <v>42586.592303240737</v>
      </c>
      <c r="T1745" s="8">
        <f>(((I1745/60)/60)/24)+DATE(1970,1,1)+(-8/24)</f>
        <v>42608.832638888889</v>
      </c>
      <c r="U1745">
        <f>INT(T1745-S1745)</f>
        <v>22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>ROUND((E1746/D1746)*100,0)</f>
        <v>118</v>
      </c>
      <c r="P1746">
        <f>IF(L1746&gt;0,ROUND(E1746/L1746,0),0)</f>
        <v>93</v>
      </c>
      <c r="Q1746" t="s">
        <v>8338</v>
      </c>
      <c r="R1746" t="s">
        <v>8339</v>
      </c>
      <c r="S1746" s="8">
        <f>(((J1746/60)/60)/24)+DATE(1970,1,1)+(-8/24)</f>
        <v>42026.271724537037</v>
      </c>
      <c r="T1746" s="8">
        <f>(((I1746/60)/60)/24)+DATE(1970,1,1)+(-8/24)</f>
        <v>42071.230057870365</v>
      </c>
      <c r="U1746">
        <f>INT(T1746-S1746)</f>
        <v>44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>ROUND((E1747/D1747)*100,0)</f>
        <v>114</v>
      </c>
      <c r="P1747">
        <f>IF(L1747&gt;0,ROUND(E1747/L1747,0),0)</f>
        <v>90</v>
      </c>
      <c r="Q1747" t="s">
        <v>8338</v>
      </c>
      <c r="R1747" t="s">
        <v>8339</v>
      </c>
      <c r="S1747" s="8">
        <f>(((J1747/60)/60)/24)+DATE(1970,1,1)+(-8/24)</f>
        <v>42689.926365740735</v>
      </c>
      <c r="T1747" s="8">
        <f>(((I1747/60)/60)/24)+DATE(1970,1,1)+(-8/24)</f>
        <v>42725.749999999993</v>
      </c>
      <c r="U1747">
        <f>INT(T1747-S1747)</f>
        <v>35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>ROUND((E1748/D1748)*100,0)</f>
        <v>148</v>
      </c>
      <c r="P1748">
        <f>IF(L1748&gt;0,ROUND(E1748/L1748,0),0)</f>
        <v>208</v>
      </c>
      <c r="Q1748" t="s">
        <v>8338</v>
      </c>
      <c r="R1748" t="s">
        <v>8339</v>
      </c>
      <c r="S1748" s="8">
        <f>(((J1748/60)/60)/24)+DATE(1970,1,1)+(-8/24)</f>
        <v>42667.843368055554</v>
      </c>
      <c r="T1748" s="8">
        <f>(((I1748/60)/60)/24)+DATE(1970,1,1)+(-8/24)</f>
        <v>42697.749999999993</v>
      </c>
      <c r="U1748">
        <f>INT(T1748-S1748)</f>
        <v>29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>ROUND((E1749/D1749)*100,0)</f>
        <v>105</v>
      </c>
      <c r="P1749">
        <f>IF(L1749&gt;0,ROUND(E1749/L1749,0),0)</f>
        <v>59</v>
      </c>
      <c r="Q1749" t="s">
        <v>8338</v>
      </c>
      <c r="R1749" t="s">
        <v>8339</v>
      </c>
      <c r="S1749" s="8">
        <f>(((J1749/60)/60)/24)+DATE(1970,1,1)+(-8/24)</f>
        <v>42292.102199074077</v>
      </c>
      <c r="T1749" s="8">
        <f>(((I1749/60)/60)/24)+DATE(1970,1,1)+(-8/24)</f>
        <v>42321.291666666664</v>
      </c>
      <c r="U1749">
        <f>INT(T1749-S1749)</f>
        <v>29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>ROUND((E1750/D1750)*100,0)</f>
        <v>130</v>
      </c>
      <c r="P1750">
        <f>IF(L1750&gt;0,ROUND(E1750/L1750,0),0)</f>
        <v>359</v>
      </c>
      <c r="Q1750" t="s">
        <v>8338</v>
      </c>
      <c r="R1750" t="s">
        <v>8339</v>
      </c>
      <c r="S1750" s="8">
        <f>(((J1750/60)/60)/24)+DATE(1970,1,1)+(-8/24)</f>
        <v>42219.617395833331</v>
      </c>
      <c r="T1750" s="8">
        <f>(((I1750/60)/60)/24)+DATE(1970,1,1)+(-8/24)</f>
        <v>42249.617395833331</v>
      </c>
      <c r="U1750">
        <f>INT(T1750-S1750)</f>
        <v>30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>ROUND((E1751/D1751)*100,0)</f>
        <v>123</v>
      </c>
      <c r="P1751">
        <f>IF(L1751&gt;0,ROUND(E1751/L1751,0),0)</f>
        <v>95</v>
      </c>
      <c r="Q1751" t="s">
        <v>8338</v>
      </c>
      <c r="R1751" t="s">
        <v>8339</v>
      </c>
      <c r="S1751" s="8">
        <f>(((J1751/60)/60)/24)+DATE(1970,1,1)+(-8/24)</f>
        <v>42758.642604166664</v>
      </c>
      <c r="T1751" s="8">
        <f>(((I1751/60)/60)/24)+DATE(1970,1,1)+(-8/24)</f>
        <v>42795.458333333336</v>
      </c>
      <c r="U1751">
        <f>INT(T1751-S1751)</f>
        <v>36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>ROUND((E1752/D1752)*100,0)</f>
        <v>202</v>
      </c>
      <c r="P1752">
        <f>IF(L1752&gt;0,ROUND(E1752/L1752,0),0)</f>
        <v>81</v>
      </c>
      <c r="Q1752" t="s">
        <v>8338</v>
      </c>
      <c r="R1752" t="s">
        <v>8339</v>
      </c>
      <c r="S1752" s="8">
        <f>(((J1752/60)/60)/24)+DATE(1970,1,1)+(-8/24)</f>
        <v>42454.503518518519</v>
      </c>
      <c r="T1752" s="8">
        <f>(((I1752/60)/60)/24)+DATE(1970,1,1)+(-8/24)</f>
        <v>42479.503518518519</v>
      </c>
      <c r="U1752">
        <f>INT(T1752-S1752)</f>
        <v>25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>ROUND((E1753/D1753)*100,0)</f>
        <v>103</v>
      </c>
      <c r="P1753">
        <f>IF(L1753&gt;0,ROUND(E1753/L1753,0),0)</f>
        <v>169</v>
      </c>
      <c r="Q1753" t="s">
        <v>8338</v>
      </c>
      <c r="R1753" t="s">
        <v>8339</v>
      </c>
      <c r="S1753" s="8">
        <f>(((J1753/60)/60)/24)+DATE(1970,1,1)+(-8/24)</f>
        <v>42052.448182870365</v>
      </c>
      <c r="T1753" s="8">
        <f>(((I1753/60)/60)/24)+DATE(1970,1,1)+(-8/24)</f>
        <v>42082.4065162037</v>
      </c>
      <c r="U1753">
        <f>INT(T1753-S1753)</f>
        <v>29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>ROUND((E1754/D1754)*100,0)</f>
        <v>260</v>
      </c>
      <c r="P1754">
        <f>IF(L1754&gt;0,ROUND(E1754/L1754,0),0)</f>
        <v>35</v>
      </c>
      <c r="Q1754" t="s">
        <v>8338</v>
      </c>
      <c r="R1754" t="s">
        <v>8339</v>
      </c>
      <c r="S1754" s="8">
        <f>(((J1754/60)/60)/24)+DATE(1970,1,1)+(-8/24)</f>
        <v>42626.919930555552</v>
      </c>
      <c r="T1754" s="8">
        <f>(((I1754/60)/60)/24)+DATE(1970,1,1)+(-8/24)</f>
        <v>42656.919930555552</v>
      </c>
      <c r="U1754">
        <f>INT(T1754-S1754)</f>
        <v>30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>ROUND((E1755/D1755)*100,0)</f>
        <v>108</v>
      </c>
      <c r="P1755">
        <f>IF(L1755&gt;0,ROUND(E1755/L1755,0),0)</f>
        <v>463</v>
      </c>
      <c r="Q1755" t="s">
        <v>8338</v>
      </c>
      <c r="R1755" t="s">
        <v>8339</v>
      </c>
      <c r="S1755" s="8">
        <f>(((J1755/60)/60)/24)+DATE(1970,1,1)+(-8/24)</f>
        <v>42420.416296296295</v>
      </c>
      <c r="T1755" s="8">
        <f>(((I1755/60)/60)/24)+DATE(1970,1,1)+(-8/24)</f>
        <v>42450.374629629623</v>
      </c>
      <c r="U1755">
        <f>INT(T1755-S1755)</f>
        <v>29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>ROUND((E1756/D1756)*100,0)</f>
        <v>111</v>
      </c>
      <c r="P1756">
        <f>IF(L1756&gt;0,ROUND(E1756/L1756,0),0)</f>
        <v>104</v>
      </c>
      <c r="Q1756" t="s">
        <v>8338</v>
      </c>
      <c r="R1756" t="s">
        <v>8339</v>
      </c>
      <c r="S1756" s="8">
        <f>(((J1756/60)/60)/24)+DATE(1970,1,1)+(-8/24)</f>
        <v>42067.543437499997</v>
      </c>
      <c r="T1756" s="8">
        <f>(((I1756/60)/60)/24)+DATE(1970,1,1)+(-8/24)</f>
        <v>42097.501770833333</v>
      </c>
      <c r="U1756">
        <f>INT(T1756-S1756)</f>
        <v>29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>ROUND((E1757/D1757)*100,0)</f>
        <v>120</v>
      </c>
      <c r="P1757">
        <f>IF(L1757&gt;0,ROUND(E1757/L1757,0),0)</f>
        <v>8</v>
      </c>
      <c r="Q1757" t="s">
        <v>8338</v>
      </c>
      <c r="R1757" t="s">
        <v>8339</v>
      </c>
      <c r="S1757" s="8">
        <f>(((J1757/60)/60)/24)+DATE(1970,1,1)+(-8/24)</f>
        <v>42252.455567129626</v>
      </c>
      <c r="T1757" s="8">
        <f>(((I1757/60)/60)/24)+DATE(1970,1,1)+(-8/24)</f>
        <v>42282.455567129626</v>
      </c>
      <c r="U1757">
        <f>INT(T1757-S1757)</f>
        <v>30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>ROUND((E1758/D1758)*100,0)</f>
        <v>103</v>
      </c>
      <c r="P1758">
        <f>IF(L1758&gt;0,ROUND(E1758/L1758,0),0)</f>
        <v>47</v>
      </c>
      <c r="Q1758" t="s">
        <v>8338</v>
      </c>
      <c r="R1758" t="s">
        <v>8339</v>
      </c>
      <c r="S1758" s="8">
        <f>(((J1758/60)/60)/24)+DATE(1970,1,1)+(-8/24)</f>
        <v>42570.834131944437</v>
      </c>
      <c r="T1758" s="8">
        <f>(((I1758/60)/60)/24)+DATE(1970,1,1)+(-8/24)</f>
        <v>42610.834131944437</v>
      </c>
      <c r="U1758">
        <f>INT(T1758-S1758)</f>
        <v>40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>ROUND((E1759/D1759)*100,0)</f>
        <v>116</v>
      </c>
      <c r="P1759">
        <f>IF(L1759&gt;0,ROUND(E1759/L1759,0),0)</f>
        <v>414</v>
      </c>
      <c r="Q1759" t="s">
        <v>8338</v>
      </c>
      <c r="R1759" t="s">
        <v>8339</v>
      </c>
      <c r="S1759" s="8">
        <f>(((J1759/60)/60)/24)+DATE(1970,1,1)+(-8/24)</f>
        <v>42733.494016203702</v>
      </c>
      <c r="T1759" s="8">
        <f>(((I1759/60)/60)/24)+DATE(1970,1,1)+(-8/24)</f>
        <v>42763.478472222218</v>
      </c>
      <c r="U1759">
        <f>INT(T1759-S1759)</f>
        <v>29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>ROUND((E1760/D1760)*100,0)</f>
        <v>115</v>
      </c>
      <c r="P1760">
        <f>IF(L1760&gt;0,ROUND(E1760/L1760,0),0)</f>
        <v>42</v>
      </c>
      <c r="Q1760" t="s">
        <v>8338</v>
      </c>
      <c r="R1760" t="s">
        <v>8339</v>
      </c>
      <c r="S1760" s="8">
        <f>(((J1760/60)/60)/24)+DATE(1970,1,1)+(-8/24)</f>
        <v>42505.62259259259</v>
      </c>
      <c r="T1760" s="8">
        <f>(((I1760/60)/60)/24)+DATE(1970,1,1)+(-8/24)</f>
        <v>42565.62259259259</v>
      </c>
      <c r="U1760">
        <f>INT(T1760-S1760)</f>
        <v>60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>ROUND((E1761/D1761)*100,0)</f>
        <v>107</v>
      </c>
      <c r="P1761">
        <f>IF(L1761&gt;0,ROUND(E1761/L1761,0),0)</f>
        <v>109</v>
      </c>
      <c r="Q1761" t="s">
        <v>8338</v>
      </c>
      <c r="R1761" t="s">
        <v>8339</v>
      </c>
      <c r="S1761" s="8">
        <f>(((J1761/60)/60)/24)+DATE(1970,1,1)+(-8/24)</f>
        <v>42068.495706018519</v>
      </c>
      <c r="T1761" s="8">
        <f>(((I1761/60)/60)/24)+DATE(1970,1,1)+(-8/24)</f>
        <v>42088.454039351847</v>
      </c>
      <c r="U1761">
        <f>INT(T1761-S1761)</f>
        <v>19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>ROUND((E1762/D1762)*100,0)</f>
        <v>165</v>
      </c>
      <c r="P1762">
        <f>IF(L1762&gt;0,ROUND(E1762/L1762,0),0)</f>
        <v>81</v>
      </c>
      <c r="Q1762" t="s">
        <v>8338</v>
      </c>
      <c r="R1762" t="s">
        <v>8339</v>
      </c>
      <c r="S1762" s="8">
        <f>(((J1762/60)/60)/24)+DATE(1970,1,1)+(-8/24)</f>
        <v>42405.339270833334</v>
      </c>
      <c r="T1762" s="8">
        <f>(((I1762/60)/60)/24)+DATE(1970,1,1)+(-8/24)</f>
        <v>42425.339270833334</v>
      </c>
      <c r="U1762">
        <f>INT(T1762-S1762)</f>
        <v>20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>ROUND((E1763/D1763)*100,0)</f>
        <v>155</v>
      </c>
      <c r="P1763">
        <f>IF(L1763&gt;0,ROUND(E1763/L1763,0),0)</f>
        <v>52</v>
      </c>
      <c r="Q1763" t="s">
        <v>8338</v>
      </c>
      <c r="R1763" t="s">
        <v>8339</v>
      </c>
      <c r="S1763" s="8">
        <f>(((J1763/60)/60)/24)+DATE(1970,1,1)+(-8/24)</f>
        <v>42209.234490740739</v>
      </c>
      <c r="T1763" s="8">
        <f>(((I1763/60)/60)/24)+DATE(1970,1,1)+(-8/24)</f>
        <v>42259.234490740739</v>
      </c>
      <c r="U1763">
        <f>INT(T1763-S1763)</f>
        <v>50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>ROUND((E1764/D1764)*100,0)</f>
        <v>885</v>
      </c>
      <c r="P1764">
        <f>IF(L1764&gt;0,ROUND(E1764/L1764,0),0)</f>
        <v>35</v>
      </c>
      <c r="Q1764" t="s">
        <v>8338</v>
      </c>
      <c r="R1764" t="s">
        <v>8339</v>
      </c>
      <c r="S1764" s="8">
        <f>(((J1764/60)/60)/24)+DATE(1970,1,1)+(-8/24)</f>
        <v>42410.648668981477</v>
      </c>
      <c r="T1764" s="8">
        <f>(((I1764/60)/60)/24)+DATE(1970,1,1)+(-8/24)</f>
        <v>42440.648668981477</v>
      </c>
      <c r="U1764">
        <f>INT(T1764-S1764)</f>
        <v>30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>ROUND((E1765/D1765)*100,0)</f>
        <v>102</v>
      </c>
      <c r="P1765">
        <f>IF(L1765&gt;0,ROUND(E1765/L1765,0),0)</f>
        <v>104</v>
      </c>
      <c r="Q1765" t="s">
        <v>8338</v>
      </c>
      <c r="R1765" t="s">
        <v>8339</v>
      </c>
      <c r="S1765" s="8">
        <f>(((J1765/60)/60)/24)+DATE(1970,1,1)+(-8/24)</f>
        <v>42636.535185185181</v>
      </c>
      <c r="T1765" s="8">
        <f>(((I1765/60)/60)/24)+DATE(1970,1,1)+(-8/24)</f>
        <v>42666.535185185181</v>
      </c>
      <c r="U1765">
        <f>INT(T1765-S1765)</f>
        <v>30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>ROUND((E1766/D1766)*100,0)</f>
        <v>20</v>
      </c>
      <c r="P1766">
        <f>IF(L1766&gt;0,ROUND(E1766/L1766,0),0)</f>
        <v>55</v>
      </c>
      <c r="Q1766" t="s">
        <v>8338</v>
      </c>
      <c r="R1766" t="s">
        <v>8339</v>
      </c>
      <c r="S1766" s="8">
        <f>(((J1766/60)/60)/24)+DATE(1970,1,1)+(-8/24)</f>
        <v>41825.15253472222</v>
      </c>
      <c r="T1766" s="8">
        <f>(((I1766/60)/60)/24)+DATE(1970,1,1)+(-8/24)</f>
        <v>41854.15253472222</v>
      </c>
      <c r="U1766">
        <f>INT(T1766-S1766)</f>
        <v>29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>ROUND((E1767/D1767)*100,0)</f>
        <v>59</v>
      </c>
      <c r="P1767">
        <f>IF(L1767&gt;0,ROUND(E1767/L1767,0),0)</f>
        <v>72</v>
      </c>
      <c r="Q1767" t="s">
        <v>8338</v>
      </c>
      <c r="R1767" t="s">
        <v>8339</v>
      </c>
      <c r="S1767" s="8">
        <f>(((J1767/60)/60)/24)+DATE(1970,1,1)+(-8/24)</f>
        <v>41834.647129629629</v>
      </c>
      <c r="T1767" s="8">
        <f>(((I1767/60)/60)/24)+DATE(1970,1,1)+(-8/24)</f>
        <v>41864.647129629629</v>
      </c>
      <c r="U1767">
        <f>INT(T1767-S1767)</f>
        <v>30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>ROUND((E1768/D1768)*100,0)</f>
        <v>0</v>
      </c>
      <c r="P1768">
        <f>IF(L1768&gt;0,ROUND(E1768/L1768,0),0)</f>
        <v>0</v>
      </c>
      <c r="Q1768" t="s">
        <v>8338</v>
      </c>
      <c r="R1768" t="s">
        <v>8339</v>
      </c>
      <c r="S1768" s="8">
        <f>(((J1768/60)/60)/24)+DATE(1970,1,1)+(-8/24)</f>
        <v>41855.52648148148</v>
      </c>
      <c r="T1768" s="8">
        <f>(((I1768/60)/60)/24)+DATE(1970,1,1)+(-8/24)</f>
        <v>41876.52648148148</v>
      </c>
      <c r="U1768">
        <f>INT(T1768-S1768)</f>
        <v>21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>ROUND((E1769/D1769)*100,0)</f>
        <v>46</v>
      </c>
      <c r="P1769">
        <f>IF(L1769&gt;0,ROUND(E1769/L1769,0),0)</f>
        <v>59</v>
      </c>
      <c r="Q1769" t="s">
        <v>8338</v>
      </c>
      <c r="R1769" t="s">
        <v>8339</v>
      </c>
      <c r="S1769" s="8">
        <f>(((J1769/60)/60)/24)+DATE(1970,1,1)+(-8/24)</f>
        <v>41824.325046296297</v>
      </c>
      <c r="T1769" s="8">
        <f>(((I1769/60)/60)/24)+DATE(1970,1,1)+(-8/24)</f>
        <v>41854.325046296297</v>
      </c>
      <c r="U1769">
        <f>INT(T1769-S1769)</f>
        <v>30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>ROUND((E1770/D1770)*100,0)</f>
        <v>4</v>
      </c>
      <c r="P1770">
        <f>IF(L1770&gt;0,ROUND(E1770/L1770,0),0)</f>
        <v>12</v>
      </c>
      <c r="Q1770" t="s">
        <v>8338</v>
      </c>
      <c r="R1770" t="s">
        <v>8339</v>
      </c>
      <c r="S1770" s="8">
        <f>(((J1770/60)/60)/24)+DATE(1970,1,1)+(-8/24)</f>
        <v>41849.227361111109</v>
      </c>
      <c r="T1770" s="8">
        <f>(((I1770/60)/60)/24)+DATE(1970,1,1)+(-8/24)</f>
        <v>41909.227361111109</v>
      </c>
      <c r="U1770">
        <f>INT(T1770-S1770)</f>
        <v>60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>ROUND((E1771/D1771)*100,0)</f>
        <v>3</v>
      </c>
      <c r="P1771">
        <f>IF(L1771&gt;0,ROUND(E1771/L1771,0),0)</f>
        <v>49</v>
      </c>
      <c r="Q1771" t="s">
        <v>8338</v>
      </c>
      <c r="R1771" t="s">
        <v>8339</v>
      </c>
      <c r="S1771" s="8">
        <f>(((J1771/60)/60)/24)+DATE(1970,1,1)+(-8/24)</f>
        <v>41987.485636574071</v>
      </c>
      <c r="T1771" s="8">
        <f>(((I1771/60)/60)/24)+DATE(1970,1,1)+(-8/24)</f>
        <v>42017.485636574071</v>
      </c>
      <c r="U1771">
        <f>INT(T1771-S1771)</f>
        <v>30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>ROUND((E1772/D1772)*100,0)</f>
        <v>57</v>
      </c>
      <c r="P1772">
        <f>IF(L1772&gt;0,ROUND(E1772/L1772,0),0)</f>
        <v>151</v>
      </c>
      <c r="Q1772" t="s">
        <v>8338</v>
      </c>
      <c r="R1772" t="s">
        <v>8339</v>
      </c>
      <c r="S1772" s="8">
        <f>(((J1772/60)/60)/24)+DATE(1970,1,1)+(-8/24)</f>
        <v>41891.446689814817</v>
      </c>
      <c r="T1772" s="8">
        <f>(((I1772/60)/60)/24)+DATE(1970,1,1)+(-8/24)</f>
        <v>41926.446689814817</v>
      </c>
      <c r="U1772">
        <f>INT(T1772-S1772)</f>
        <v>35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>ROUND((E1773/D1773)*100,0)</f>
        <v>21</v>
      </c>
      <c r="P1773">
        <f>IF(L1773&gt;0,ROUND(E1773/L1773,0),0)</f>
        <v>36</v>
      </c>
      <c r="Q1773" t="s">
        <v>8338</v>
      </c>
      <c r="R1773" t="s">
        <v>8339</v>
      </c>
      <c r="S1773" s="8">
        <f>(((J1773/60)/60)/24)+DATE(1970,1,1)+(-8/24)</f>
        <v>41905.646296296298</v>
      </c>
      <c r="T1773" s="8">
        <f>(((I1773/60)/60)/24)+DATE(1970,1,1)+(-8/24)</f>
        <v>41935.646296296298</v>
      </c>
      <c r="U1773">
        <f>INT(T1773-S1773)</f>
        <v>30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>ROUND((E1774/D1774)*100,0)</f>
        <v>16</v>
      </c>
      <c r="P1774">
        <f>IF(L1774&gt;0,ROUND(E1774/L1774,0),0)</f>
        <v>45</v>
      </c>
      <c r="Q1774" t="s">
        <v>8338</v>
      </c>
      <c r="R1774" t="s">
        <v>8339</v>
      </c>
      <c r="S1774" s="8">
        <f>(((J1774/60)/60)/24)+DATE(1970,1,1)+(-8/24)</f>
        <v>41766.384675925925</v>
      </c>
      <c r="T1774" s="8">
        <f>(((I1774/60)/60)/24)+DATE(1970,1,1)+(-8/24)</f>
        <v>41826.384675925925</v>
      </c>
      <c r="U1774">
        <f>INT(T1774-S1774)</f>
        <v>60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>ROUND((E1775/D1775)*100,0)</f>
        <v>6</v>
      </c>
      <c r="P1775">
        <f>IF(L1775&gt;0,ROUND(E1775/L1775,0),0)</f>
        <v>99</v>
      </c>
      <c r="Q1775" t="s">
        <v>8338</v>
      </c>
      <c r="R1775" t="s">
        <v>8339</v>
      </c>
      <c r="S1775" s="8">
        <f>(((J1775/60)/60)/24)+DATE(1970,1,1)+(-8/24)</f>
        <v>41978.427060185182</v>
      </c>
      <c r="T1775" s="8">
        <f>(((I1775/60)/60)/24)+DATE(1970,1,1)+(-8/24)</f>
        <v>42023.427060185182</v>
      </c>
      <c r="U1775">
        <f>INT(T1775-S1775)</f>
        <v>45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>ROUND((E1776/D1776)*100,0)</f>
        <v>46</v>
      </c>
      <c r="P1776">
        <f>IF(L1776&gt;0,ROUND(E1776/L1776,0),0)</f>
        <v>88</v>
      </c>
      <c r="Q1776" t="s">
        <v>8338</v>
      </c>
      <c r="R1776" t="s">
        <v>8339</v>
      </c>
      <c r="S1776" s="8">
        <f>(((J1776/60)/60)/24)+DATE(1970,1,1)+(-8/24)</f>
        <v>41929.885324074072</v>
      </c>
      <c r="T1776" s="8">
        <f>(((I1776/60)/60)/24)+DATE(1970,1,1)+(-8/24)</f>
        <v>41972.290972222218</v>
      </c>
      <c r="U1776">
        <f>INT(T1776-S1776)</f>
        <v>42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>ROUND((E1777/D1777)*100,0)</f>
        <v>65</v>
      </c>
      <c r="P1777">
        <f>IF(L1777&gt;0,ROUND(E1777/L1777,0),0)</f>
        <v>171</v>
      </c>
      <c r="Q1777" t="s">
        <v>8338</v>
      </c>
      <c r="R1777" t="s">
        <v>8339</v>
      </c>
      <c r="S1777" s="8">
        <f>(((J1777/60)/60)/24)+DATE(1970,1,1)+(-8/24)</f>
        <v>41891.643055555556</v>
      </c>
      <c r="T1777" s="8">
        <f>(((I1777/60)/60)/24)+DATE(1970,1,1)+(-8/24)</f>
        <v>41936.643055555556</v>
      </c>
      <c r="U1777">
        <f>INT(T1777-S1777)</f>
        <v>45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>ROUND((E1778/D1778)*100,0)</f>
        <v>7</v>
      </c>
      <c r="P1778">
        <f>IF(L1778&gt;0,ROUND(E1778/L1778,0),0)</f>
        <v>84</v>
      </c>
      <c r="Q1778" t="s">
        <v>8338</v>
      </c>
      <c r="R1778" t="s">
        <v>8339</v>
      </c>
      <c r="S1778" s="8">
        <f>(((J1778/60)/60)/24)+DATE(1970,1,1)+(-8/24)</f>
        <v>41905.623506944445</v>
      </c>
      <c r="T1778" s="8">
        <f>(((I1778/60)/60)/24)+DATE(1970,1,1)+(-8/24)</f>
        <v>41941.623506944445</v>
      </c>
      <c r="U1778">
        <f>INT(T1778-S1778)</f>
        <v>36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>ROUND((E1779/D1779)*100,0)</f>
        <v>14</v>
      </c>
      <c r="P1779">
        <f>IF(L1779&gt;0,ROUND(E1779/L1779,0),0)</f>
        <v>65</v>
      </c>
      <c r="Q1779" t="s">
        <v>8338</v>
      </c>
      <c r="R1779" t="s">
        <v>8339</v>
      </c>
      <c r="S1779" s="8">
        <f>(((J1779/60)/60)/24)+DATE(1970,1,1)+(-8/24)</f>
        <v>42025.02376157407</v>
      </c>
      <c r="T1779" s="8">
        <f>(((I1779/60)/60)/24)+DATE(1970,1,1)+(-8/24)</f>
        <v>42055.02376157407</v>
      </c>
      <c r="U1779">
        <f>INT(T1779-S1779)</f>
        <v>30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>ROUND((E1780/D1780)*100,0)</f>
        <v>2</v>
      </c>
      <c r="P1780">
        <f>IF(L1780&gt;0,ROUND(E1780/L1780,0),0)</f>
        <v>66</v>
      </c>
      <c r="Q1780" t="s">
        <v>8338</v>
      </c>
      <c r="R1780" t="s">
        <v>8339</v>
      </c>
      <c r="S1780" s="8">
        <f>(((J1780/60)/60)/24)+DATE(1970,1,1)+(-8/24)</f>
        <v>42045.530034722215</v>
      </c>
      <c r="T1780" s="8">
        <f>(((I1780/60)/60)/24)+DATE(1970,1,1)+(-8/24)</f>
        <v>42090.488368055558</v>
      </c>
      <c r="U1780">
        <f>INT(T1780-S1780)</f>
        <v>44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>ROUND((E1781/D1781)*100,0)</f>
        <v>36</v>
      </c>
      <c r="P1781">
        <f>IF(L1781&gt;0,ROUND(E1781/L1781,0),0)</f>
        <v>105</v>
      </c>
      <c r="Q1781" t="s">
        <v>8338</v>
      </c>
      <c r="R1781" t="s">
        <v>8339</v>
      </c>
      <c r="S1781" s="8">
        <f>(((J1781/60)/60)/24)+DATE(1970,1,1)+(-8/24)</f>
        <v>42585.358564814807</v>
      </c>
      <c r="T1781" s="8">
        <f>(((I1781/60)/60)/24)+DATE(1970,1,1)+(-8/24)</f>
        <v>42615.358564814807</v>
      </c>
      <c r="U1781">
        <f>INT(T1781-S1781)</f>
        <v>30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>ROUND((E1782/D1782)*100,0)</f>
        <v>40</v>
      </c>
      <c r="P1782">
        <f>IF(L1782&gt;0,ROUND(E1782/L1782,0),0)</f>
        <v>78</v>
      </c>
      <c r="Q1782" t="s">
        <v>8338</v>
      </c>
      <c r="R1782" t="s">
        <v>8339</v>
      </c>
      <c r="S1782" s="8">
        <f>(((J1782/60)/60)/24)+DATE(1970,1,1)+(-8/24)</f>
        <v>42493.267476851855</v>
      </c>
      <c r="T1782" s="8">
        <f>(((I1782/60)/60)/24)+DATE(1970,1,1)+(-8/24)</f>
        <v>42553.267476851855</v>
      </c>
      <c r="U1782">
        <f>INT(T1782-S1782)</f>
        <v>60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>ROUND((E1783/D1783)*100,0)</f>
        <v>26</v>
      </c>
      <c r="P1783">
        <f>IF(L1783&gt;0,ROUND(E1783/L1783,0),0)</f>
        <v>59</v>
      </c>
      <c r="Q1783" t="s">
        <v>8338</v>
      </c>
      <c r="R1783" t="s">
        <v>8339</v>
      </c>
      <c r="S1783" s="8">
        <f>(((J1783/60)/60)/24)+DATE(1970,1,1)+(-8/24)</f>
        <v>42597.284085648142</v>
      </c>
      <c r="T1783" s="8">
        <f>(((I1783/60)/60)/24)+DATE(1970,1,1)+(-8/24)</f>
        <v>42628.284085648142</v>
      </c>
      <c r="U1783">
        <f>INT(T1783-S1783)</f>
        <v>31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>ROUND((E1784/D1784)*100,0)</f>
        <v>15</v>
      </c>
      <c r="P1784">
        <f>IF(L1784&gt;0,ROUND(E1784/L1784,0),0)</f>
        <v>71</v>
      </c>
      <c r="Q1784" t="s">
        <v>8338</v>
      </c>
      <c r="R1784" t="s">
        <v>8339</v>
      </c>
      <c r="S1784" s="8">
        <f>(((J1784/60)/60)/24)+DATE(1970,1,1)+(-8/24)</f>
        <v>42388.241770833331</v>
      </c>
      <c r="T1784" s="8">
        <f>(((I1784/60)/60)/24)+DATE(1970,1,1)+(-8/24)</f>
        <v>42421.241770833331</v>
      </c>
      <c r="U1784">
        <f>INT(T1784-S1784)</f>
        <v>33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>ROUND((E1785/D1785)*100,0)</f>
        <v>24</v>
      </c>
      <c r="P1785">
        <f>IF(L1785&gt;0,ROUND(E1785/L1785,0),0)</f>
        <v>51</v>
      </c>
      <c r="Q1785" t="s">
        <v>8338</v>
      </c>
      <c r="R1785" t="s">
        <v>8339</v>
      </c>
      <c r="S1785" s="8">
        <f>(((J1785/60)/60)/24)+DATE(1970,1,1)+(-8/24)</f>
        <v>42115.616643518515</v>
      </c>
      <c r="T1785" s="8">
        <f>(((I1785/60)/60)/24)+DATE(1970,1,1)+(-8/24)</f>
        <v>42145.616643518515</v>
      </c>
      <c r="U1785">
        <f>INT(T1785-S1785)</f>
        <v>30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>ROUND((E1786/D1786)*100,0)</f>
        <v>40</v>
      </c>
      <c r="P1786">
        <f>IF(L1786&gt;0,ROUND(E1786/L1786,0),0)</f>
        <v>60</v>
      </c>
      <c r="Q1786" t="s">
        <v>8338</v>
      </c>
      <c r="R1786" t="s">
        <v>8339</v>
      </c>
      <c r="S1786" s="8">
        <f>(((J1786/60)/60)/24)+DATE(1970,1,1)+(-8/24)</f>
        <v>42003.322222222218</v>
      </c>
      <c r="T1786" s="8">
        <f>(((I1786/60)/60)/24)+DATE(1970,1,1)+(-8/24)</f>
        <v>42034.809027777774</v>
      </c>
      <c r="U1786">
        <f>INT(T1786-S1786)</f>
        <v>31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>ROUND((E1787/D1787)*100,0)</f>
        <v>20</v>
      </c>
      <c r="P1787">
        <f>IF(L1787&gt;0,ROUND(E1787/L1787,0),0)</f>
        <v>45</v>
      </c>
      <c r="Q1787" t="s">
        <v>8338</v>
      </c>
      <c r="R1787" t="s">
        <v>8339</v>
      </c>
      <c r="S1787" s="8">
        <f>(((J1787/60)/60)/24)+DATE(1970,1,1)+(-8/24)</f>
        <v>41896.801562499997</v>
      </c>
      <c r="T1787" s="8">
        <f>(((I1787/60)/60)/24)+DATE(1970,1,1)+(-8/24)</f>
        <v>41927.666666666664</v>
      </c>
      <c r="U1787">
        <f>INT(T1787-S1787)</f>
        <v>30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>ROUND((E1788/D1788)*100,0)</f>
        <v>48</v>
      </c>
      <c r="P1788">
        <f>IF(L1788&gt;0,ROUND(E1788/L1788,0),0)</f>
        <v>31</v>
      </c>
      <c r="Q1788" t="s">
        <v>8338</v>
      </c>
      <c r="R1788" t="s">
        <v>8339</v>
      </c>
      <c r="S1788" s="8">
        <f>(((J1788/60)/60)/24)+DATE(1970,1,1)+(-8/24)</f>
        <v>41958.217326388891</v>
      </c>
      <c r="T1788" s="8">
        <f>(((I1788/60)/60)/24)+DATE(1970,1,1)+(-8/24)</f>
        <v>41988.217326388891</v>
      </c>
      <c r="U1788">
        <f>INT(T1788-S1788)</f>
        <v>30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>ROUND((E1789/D1789)*100,0)</f>
        <v>15</v>
      </c>
      <c r="P1789">
        <f>IF(L1789&gt;0,ROUND(E1789/L1789,0),0)</f>
        <v>64</v>
      </c>
      <c r="Q1789" t="s">
        <v>8338</v>
      </c>
      <c r="R1789" t="s">
        <v>8339</v>
      </c>
      <c r="S1789" s="8">
        <f>(((J1789/60)/60)/24)+DATE(1970,1,1)+(-8/24)</f>
        <v>42068.322187499994</v>
      </c>
      <c r="T1789" s="8">
        <f>(((I1789/60)/60)/24)+DATE(1970,1,1)+(-8/24)</f>
        <v>42098.28052083333</v>
      </c>
      <c r="U1789">
        <f>INT(T1789-S1789)</f>
        <v>29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>ROUND((E1790/D1790)*100,0)</f>
        <v>1</v>
      </c>
      <c r="P1790">
        <f>IF(L1790&gt;0,ROUND(E1790/L1790,0),0)</f>
        <v>19</v>
      </c>
      <c r="Q1790" t="s">
        <v>8338</v>
      </c>
      <c r="R1790" t="s">
        <v>8339</v>
      </c>
      <c r="S1790" s="8">
        <f>(((J1790/60)/60)/24)+DATE(1970,1,1)+(-8/24)</f>
        <v>41913.615069444444</v>
      </c>
      <c r="T1790" s="8">
        <f>(((I1790/60)/60)/24)+DATE(1970,1,1)+(-8/24)</f>
        <v>41943.615069444444</v>
      </c>
      <c r="U1790">
        <f>INT(T1790-S1790)</f>
        <v>30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>ROUND((E1791/D1791)*100,0)</f>
        <v>1</v>
      </c>
      <c r="P1791">
        <f>IF(L1791&gt;0,ROUND(E1791/L1791,0),0)</f>
        <v>10</v>
      </c>
      <c r="Q1791" t="s">
        <v>8338</v>
      </c>
      <c r="R1791" t="s">
        <v>8339</v>
      </c>
      <c r="S1791" s="8">
        <f>(((J1791/60)/60)/24)+DATE(1970,1,1)+(-8/24)</f>
        <v>41955.916701388887</v>
      </c>
      <c r="T1791" s="8">
        <f>(((I1791/60)/60)/24)+DATE(1970,1,1)+(-8/24)</f>
        <v>42015.916701388887</v>
      </c>
      <c r="U1791">
        <f>INT(T1791-S1791)</f>
        <v>60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>ROUND((E1792/D1792)*100,0)</f>
        <v>5</v>
      </c>
      <c r="P1792">
        <f>IF(L1792&gt;0,ROUND(E1792/L1792,0),0)</f>
        <v>109</v>
      </c>
      <c r="Q1792" t="s">
        <v>8338</v>
      </c>
      <c r="R1792" t="s">
        <v>8339</v>
      </c>
      <c r="S1792" s="8">
        <f>(((J1792/60)/60)/24)+DATE(1970,1,1)+(-8/24)</f>
        <v>42010.341180555559</v>
      </c>
      <c r="T1792" s="8">
        <f>(((I1792/60)/60)/24)+DATE(1970,1,1)+(-8/24)</f>
        <v>42040.341180555559</v>
      </c>
      <c r="U1792">
        <f>INT(T1792-S1792)</f>
        <v>30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>ROUND((E1793/D1793)*100,0)</f>
        <v>4</v>
      </c>
      <c r="P1793">
        <f>IF(L1793&gt;0,ROUND(E1793/L1793,0),0)</f>
        <v>27</v>
      </c>
      <c r="Q1793" t="s">
        <v>8338</v>
      </c>
      <c r="R1793" t="s">
        <v>8339</v>
      </c>
      <c r="S1793" s="8">
        <f>(((J1793/60)/60)/24)+DATE(1970,1,1)+(-8/24)</f>
        <v>41973.407002314816</v>
      </c>
      <c r="T1793" s="8">
        <f>(((I1793/60)/60)/24)+DATE(1970,1,1)+(-8/24)</f>
        <v>42033.407002314816</v>
      </c>
      <c r="U1793">
        <f>INT(T1793-S1793)</f>
        <v>60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>ROUND((E1794/D1794)*100,0)</f>
        <v>61</v>
      </c>
      <c r="P1794">
        <f>IF(L1794&gt;0,ROUND(E1794/L1794,0),0)</f>
        <v>110</v>
      </c>
      <c r="Q1794" t="s">
        <v>8338</v>
      </c>
      <c r="R1794" t="s">
        <v>8339</v>
      </c>
      <c r="S1794" s="8">
        <f>(((J1794/60)/60)/24)+DATE(1970,1,1)+(-8/24)</f>
        <v>42188.697708333326</v>
      </c>
      <c r="T1794" s="8">
        <f>(((I1794/60)/60)/24)+DATE(1970,1,1)+(-8/24)</f>
        <v>42225.957638888889</v>
      </c>
      <c r="U1794">
        <f>INT(T1794-S1794)</f>
        <v>37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>ROUND((E1795/D1795)*100,0)</f>
        <v>1</v>
      </c>
      <c r="P1795">
        <f>IF(L1795&gt;0,ROUND(E1795/L1795,0),0)</f>
        <v>20</v>
      </c>
      <c r="Q1795" t="s">
        <v>8338</v>
      </c>
      <c r="R1795" t="s">
        <v>8339</v>
      </c>
      <c r="S1795" s="8">
        <f>(((J1795/60)/60)/24)+DATE(1970,1,1)+(-8/24)</f>
        <v>41940.558333333334</v>
      </c>
      <c r="T1795" s="8">
        <f>(((I1795/60)/60)/24)+DATE(1970,1,1)+(-8/24)</f>
        <v>41970.6</v>
      </c>
      <c r="U1795">
        <f>INT(T1795-S1795)</f>
        <v>30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>ROUND((E1796/D1796)*100,0)</f>
        <v>11</v>
      </c>
      <c r="P1796">
        <f>IF(L1796&gt;0,ROUND(E1796/L1796,0),0)</f>
        <v>55</v>
      </c>
      <c r="Q1796" t="s">
        <v>8338</v>
      </c>
      <c r="R1796" t="s">
        <v>8339</v>
      </c>
      <c r="S1796" s="8">
        <f>(((J1796/60)/60)/24)+DATE(1970,1,1)+(-8/24)</f>
        <v>42011.217847222222</v>
      </c>
      <c r="T1796" s="8">
        <f>(((I1796/60)/60)/24)+DATE(1970,1,1)+(-8/24)</f>
        <v>42046.217847222222</v>
      </c>
      <c r="U1796">
        <f>INT(T1796-S1796)</f>
        <v>35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>ROUND((E1797/D1797)*100,0)</f>
        <v>39</v>
      </c>
      <c r="P1797">
        <f>IF(L1797&gt;0,ROUND(E1797/L1797,0),0)</f>
        <v>134</v>
      </c>
      <c r="Q1797" t="s">
        <v>8338</v>
      </c>
      <c r="R1797" t="s">
        <v>8339</v>
      </c>
      <c r="S1797" s="8">
        <f>(((J1797/60)/60)/24)+DATE(1970,1,1)+(-8/24)</f>
        <v>42627.955335648141</v>
      </c>
      <c r="T1797" s="8">
        <f>(((I1797/60)/60)/24)+DATE(1970,1,1)+(-8/24)</f>
        <v>42657.333333333336</v>
      </c>
      <c r="U1797">
        <f>INT(T1797-S1797)</f>
        <v>29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>ROUND((E1798/D1798)*100,0)</f>
        <v>22</v>
      </c>
      <c r="P1798">
        <f>IF(L1798&gt;0,ROUND(E1798/L1798,0),0)</f>
        <v>49</v>
      </c>
      <c r="Q1798" t="s">
        <v>8338</v>
      </c>
      <c r="R1798" t="s">
        <v>8339</v>
      </c>
      <c r="S1798" s="8">
        <f>(((J1798/60)/60)/24)+DATE(1970,1,1)+(-8/24)</f>
        <v>42515.106087962959</v>
      </c>
      <c r="T1798" s="8">
        <f>(((I1798/60)/60)/24)+DATE(1970,1,1)+(-8/24)</f>
        <v>42575.106087962959</v>
      </c>
      <c r="U1798">
        <f>INT(T1798-S1798)</f>
        <v>60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>ROUND((E1799/D1799)*100,0)</f>
        <v>68</v>
      </c>
      <c r="P1799">
        <f>IF(L1799&gt;0,ROUND(E1799/L1799,0),0)</f>
        <v>48</v>
      </c>
      <c r="Q1799" t="s">
        <v>8338</v>
      </c>
      <c r="R1799" t="s">
        <v>8339</v>
      </c>
      <c r="S1799" s="8">
        <f>(((J1799/60)/60)/24)+DATE(1970,1,1)+(-8/24)</f>
        <v>42689.235983796294</v>
      </c>
      <c r="T1799" s="8">
        <f>(((I1799/60)/60)/24)+DATE(1970,1,1)+(-8/24)</f>
        <v>42719.235983796294</v>
      </c>
      <c r="U1799">
        <f>INT(T1799-S1799)</f>
        <v>30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>ROUND((E1800/D1800)*100,0)</f>
        <v>14</v>
      </c>
      <c r="P1800">
        <f>IF(L1800&gt;0,ROUND(E1800/L1800,0),0)</f>
        <v>59</v>
      </c>
      <c r="Q1800" t="s">
        <v>8338</v>
      </c>
      <c r="R1800" t="s">
        <v>8339</v>
      </c>
      <c r="S1800" s="8">
        <f>(((J1800/60)/60)/24)+DATE(1970,1,1)+(-8/24)</f>
        <v>42343.993437499994</v>
      </c>
      <c r="T1800" s="8">
        <f>(((I1800/60)/60)/24)+DATE(1970,1,1)+(-8/24)</f>
        <v>42403.993437499994</v>
      </c>
      <c r="U1800">
        <f>INT(T1800-S1800)</f>
        <v>60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>ROUND((E1801/D1801)*100,0)</f>
        <v>2</v>
      </c>
      <c r="P1801">
        <f>IF(L1801&gt;0,ROUND(E1801/L1801,0),0)</f>
        <v>12</v>
      </c>
      <c r="Q1801" t="s">
        <v>8338</v>
      </c>
      <c r="R1801" t="s">
        <v>8339</v>
      </c>
      <c r="S1801" s="8">
        <f>(((J1801/60)/60)/24)+DATE(1970,1,1)+(-8/24)</f>
        <v>41934.509351851848</v>
      </c>
      <c r="T1801" s="8">
        <f>(((I1801/60)/60)/24)+DATE(1970,1,1)+(-8/24)</f>
        <v>41954.551018518519</v>
      </c>
      <c r="U1801">
        <f>INT(T1801-S1801)</f>
        <v>20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>ROUND((E1802/D1802)*100,0)</f>
        <v>20</v>
      </c>
      <c r="P1802">
        <f>IF(L1802&gt;0,ROUND(E1802/L1802,0),0)</f>
        <v>84</v>
      </c>
      <c r="Q1802" t="s">
        <v>8338</v>
      </c>
      <c r="R1802" t="s">
        <v>8339</v>
      </c>
      <c r="S1802" s="8">
        <f>(((J1802/60)/60)/24)+DATE(1970,1,1)+(-8/24)</f>
        <v>42623.272800925923</v>
      </c>
      <c r="T1802" s="8">
        <f>(((I1802/60)/60)/24)+DATE(1970,1,1)+(-8/24)</f>
        <v>42653.272800925923</v>
      </c>
      <c r="U1802">
        <f>INT(T1802-S1802)</f>
        <v>30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>ROUND((E1803/D1803)*100,0)</f>
        <v>14</v>
      </c>
      <c r="P1803">
        <f>IF(L1803&gt;0,ROUND(E1803/L1803,0),0)</f>
        <v>64</v>
      </c>
      <c r="Q1803" t="s">
        <v>8338</v>
      </c>
      <c r="R1803" t="s">
        <v>8339</v>
      </c>
      <c r="S1803" s="8">
        <f>(((J1803/60)/60)/24)+DATE(1970,1,1)+(-8/24)</f>
        <v>42321.327175925922</v>
      </c>
      <c r="T1803" s="8">
        <f>(((I1803/60)/60)/24)+DATE(1970,1,1)+(-8/24)</f>
        <v>42353.173611111109</v>
      </c>
      <c r="U1803">
        <f>INT(T1803-S1803)</f>
        <v>31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>ROUND((E1804/D1804)*100,0)</f>
        <v>48</v>
      </c>
      <c r="P1804">
        <f>IF(L1804&gt;0,ROUND(E1804/L1804,0),0)</f>
        <v>94</v>
      </c>
      <c r="Q1804" t="s">
        <v>8338</v>
      </c>
      <c r="R1804" t="s">
        <v>8339</v>
      </c>
      <c r="S1804" s="8">
        <f>(((J1804/60)/60)/24)+DATE(1970,1,1)+(-8/24)</f>
        <v>42159.139236111114</v>
      </c>
      <c r="T1804" s="8">
        <f>(((I1804/60)/60)/24)+DATE(1970,1,1)+(-8/24)</f>
        <v>42182.582638888889</v>
      </c>
      <c r="U1804">
        <f>INT(T1804-S1804)</f>
        <v>23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>ROUND((E1805/D1805)*100,0)</f>
        <v>31</v>
      </c>
      <c r="P1805">
        <f>IF(L1805&gt;0,ROUND(E1805/L1805,0),0)</f>
        <v>72</v>
      </c>
      <c r="Q1805" t="s">
        <v>8338</v>
      </c>
      <c r="R1805" t="s">
        <v>8339</v>
      </c>
      <c r="S1805" s="8">
        <f>(((J1805/60)/60)/24)+DATE(1970,1,1)+(-8/24)</f>
        <v>42017.738217592596</v>
      </c>
      <c r="T1805" s="8">
        <f>(((I1805/60)/60)/24)+DATE(1970,1,1)+(-8/24)</f>
        <v>42048.738217592596</v>
      </c>
      <c r="U1805">
        <f>INT(T1805-S1805)</f>
        <v>31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>ROUND((E1806/D1806)*100,0)</f>
        <v>35</v>
      </c>
      <c r="P1806">
        <f>IF(L1806&gt;0,ROUND(E1806/L1806,0),0)</f>
        <v>105</v>
      </c>
      <c r="Q1806" t="s">
        <v>8338</v>
      </c>
      <c r="R1806" t="s">
        <v>8339</v>
      </c>
      <c r="S1806" s="8">
        <f>(((J1806/60)/60)/24)+DATE(1970,1,1)+(-8/24)</f>
        <v>42282.344953703701</v>
      </c>
      <c r="T1806" s="8">
        <f>(((I1806/60)/60)/24)+DATE(1970,1,1)+(-8/24)</f>
        <v>42322.386620370373</v>
      </c>
      <c r="U1806">
        <f>INT(T1806-S1806)</f>
        <v>40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>ROUND((E1807/D1807)*100,0)</f>
        <v>36</v>
      </c>
      <c r="P1807">
        <f>IF(L1807&gt;0,ROUND(E1807/L1807,0),0)</f>
        <v>67</v>
      </c>
      <c r="Q1807" t="s">
        <v>8338</v>
      </c>
      <c r="R1807" t="s">
        <v>8339</v>
      </c>
      <c r="S1807" s="8">
        <f>(((J1807/60)/60)/24)+DATE(1970,1,1)+(-8/24)</f>
        <v>42247.470578703702</v>
      </c>
      <c r="T1807" s="8">
        <f>(((I1807/60)/60)/24)+DATE(1970,1,1)+(-8/24)</f>
        <v>42279.416666666664</v>
      </c>
      <c r="U1807">
        <f>INT(T1807-S1807)</f>
        <v>31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>ROUND((E1808/D1808)*100,0)</f>
        <v>3</v>
      </c>
      <c r="P1808">
        <f>IF(L1808&gt;0,ROUND(E1808/L1808,0),0)</f>
        <v>74</v>
      </c>
      <c r="Q1808" t="s">
        <v>8338</v>
      </c>
      <c r="R1808" t="s">
        <v>8339</v>
      </c>
      <c r="S1808" s="8">
        <f>(((J1808/60)/60)/24)+DATE(1970,1,1)+(-8/24)</f>
        <v>41877.304965277777</v>
      </c>
      <c r="T1808" s="8">
        <f>(((I1808/60)/60)/24)+DATE(1970,1,1)+(-8/24)</f>
        <v>41912.304965277777</v>
      </c>
      <c r="U1808">
        <f>INT(T1808-S1808)</f>
        <v>35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>ROUND((E1809/D1809)*100,0)</f>
        <v>11</v>
      </c>
      <c r="P1809">
        <f>IF(L1809&gt;0,ROUND(E1809/L1809,0),0)</f>
        <v>69</v>
      </c>
      <c r="Q1809" t="s">
        <v>8338</v>
      </c>
      <c r="R1809" t="s">
        <v>8339</v>
      </c>
      <c r="S1809" s="8">
        <f>(((J1809/60)/60)/24)+DATE(1970,1,1)+(-8/24)</f>
        <v>41879.735104166662</v>
      </c>
      <c r="T1809" s="8">
        <f>(((I1809/60)/60)/24)+DATE(1970,1,1)+(-8/24)</f>
        <v>41909.735104166662</v>
      </c>
      <c r="U1809">
        <f>INT(T1809-S1809)</f>
        <v>30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>ROUND((E1810/D1810)*100,0)</f>
        <v>41</v>
      </c>
      <c r="P1810">
        <f>IF(L1810&gt;0,ROUND(E1810/L1810,0),0)</f>
        <v>121</v>
      </c>
      <c r="Q1810" t="s">
        <v>8338</v>
      </c>
      <c r="R1810" t="s">
        <v>8339</v>
      </c>
      <c r="S1810" s="8">
        <f>(((J1810/60)/60)/24)+DATE(1970,1,1)+(-8/24)</f>
        <v>42742.347569444442</v>
      </c>
      <c r="T1810" s="8">
        <f>(((I1810/60)/60)/24)+DATE(1970,1,1)+(-8/24)</f>
        <v>42777.347569444442</v>
      </c>
      <c r="U1810">
        <f>INT(T1810-S1810)</f>
        <v>35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>ROUND((E1811/D1811)*100,0)</f>
        <v>11</v>
      </c>
      <c r="P1811">
        <f>IF(L1811&gt;0,ROUND(E1811/L1811,0),0)</f>
        <v>42</v>
      </c>
      <c r="Q1811" t="s">
        <v>8338</v>
      </c>
      <c r="R1811" t="s">
        <v>8339</v>
      </c>
      <c r="S1811" s="8">
        <f>(((J1811/60)/60)/24)+DATE(1970,1,1)+(-8/24)</f>
        <v>42029.574525462966</v>
      </c>
      <c r="T1811" s="8">
        <f>(((I1811/60)/60)/24)+DATE(1970,1,1)+(-8/24)</f>
        <v>42064.574525462966</v>
      </c>
      <c r="U1811">
        <f>INT(T1811-S1811)</f>
        <v>35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>ROUND((E1812/D1812)*100,0)</f>
        <v>3</v>
      </c>
      <c r="P1812">
        <f>IF(L1812&gt;0,ROUND(E1812/L1812,0),0)</f>
        <v>8</v>
      </c>
      <c r="Q1812" t="s">
        <v>8338</v>
      </c>
      <c r="R1812" t="s">
        <v>8339</v>
      </c>
      <c r="S1812" s="8">
        <f>(((J1812/60)/60)/24)+DATE(1970,1,1)+(-8/24)</f>
        <v>41860.576689814814</v>
      </c>
      <c r="T1812" s="8">
        <f>(((I1812/60)/60)/24)+DATE(1970,1,1)+(-8/24)</f>
        <v>41872.576689814814</v>
      </c>
      <c r="U1812">
        <f>INT(T1812-S1812)</f>
        <v>12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>ROUND((E1813/D1813)*100,0)</f>
        <v>0</v>
      </c>
      <c r="P1813">
        <f>IF(L1813&gt;0,ROUND(E1813/L1813,0),0)</f>
        <v>2</v>
      </c>
      <c r="Q1813" t="s">
        <v>8338</v>
      </c>
      <c r="R1813" t="s">
        <v>8339</v>
      </c>
      <c r="S1813" s="8">
        <f>(((J1813/60)/60)/24)+DATE(1970,1,1)+(-8/24)</f>
        <v>41876.100347222222</v>
      </c>
      <c r="T1813" s="8">
        <f>(((I1813/60)/60)/24)+DATE(1970,1,1)+(-8/24)</f>
        <v>41935.833333333328</v>
      </c>
      <c r="U1813">
        <f>INT(T1813-S1813)</f>
        <v>59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>ROUND((E1814/D1814)*100,0)</f>
        <v>13</v>
      </c>
      <c r="P1814">
        <f>IF(L1814&gt;0,ROUND(E1814/L1814,0),0)</f>
        <v>38</v>
      </c>
      <c r="Q1814" t="s">
        <v>8338</v>
      </c>
      <c r="R1814" t="s">
        <v>8339</v>
      </c>
      <c r="S1814" s="8">
        <f>(((J1814/60)/60)/24)+DATE(1970,1,1)+(-8/24)</f>
        <v>42523.985370370363</v>
      </c>
      <c r="T1814" s="8">
        <f>(((I1814/60)/60)/24)+DATE(1970,1,1)+(-8/24)</f>
        <v>42553.985370370363</v>
      </c>
      <c r="U1814">
        <f>INT(T1814-S1814)</f>
        <v>30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>ROUND((E1815/D1815)*100,0)</f>
        <v>0</v>
      </c>
      <c r="P1815">
        <f>IF(L1815&gt;0,ROUND(E1815/L1815,0),0)</f>
        <v>0</v>
      </c>
      <c r="Q1815" t="s">
        <v>8338</v>
      </c>
      <c r="R1815" t="s">
        <v>8339</v>
      </c>
      <c r="S1815" s="8">
        <f>(((J1815/60)/60)/24)+DATE(1970,1,1)+(-8/24)</f>
        <v>41829.55569444444</v>
      </c>
      <c r="T1815" s="8">
        <f>(((I1815/60)/60)/24)+DATE(1970,1,1)+(-8/24)</f>
        <v>41859.55569444444</v>
      </c>
      <c r="U1815">
        <f>INT(T1815-S1815)</f>
        <v>30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>ROUND((E1816/D1816)*100,0)</f>
        <v>49</v>
      </c>
      <c r="P1816">
        <f>IF(L1816&gt;0,ROUND(E1816/L1816,0),0)</f>
        <v>42</v>
      </c>
      <c r="Q1816" t="s">
        <v>8338</v>
      </c>
      <c r="R1816" t="s">
        <v>8339</v>
      </c>
      <c r="S1816" s="8">
        <f>(((J1816/60)/60)/24)+DATE(1970,1,1)+(-8/24)</f>
        <v>42032.980740740742</v>
      </c>
      <c r="T1816" s="8">
        <f>(((I1816/60)/60)/24)+DATE(1970,1,1)+(-8/24)</f>
        <v>42062.980740740742</v>
      </c>
      <c r="U1816">
        <f>INT(T1816-S1816)</f>
        <v>30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>ROUND((E1817/D1817)*100,0)</f>
        <v>0</v>
      </c>
      <c r="P1817">
        <f>IF(L1817&gt;0,ROUND(E1817/L1817,0),0)</f>
        <v>0</v>
      </c>
      <c r="Q1817" t="s">
        <v>8338</v>
      </c>
      <c r="R1817" t="s">
        <v>8339</v>
      </c>
      <c r="S1817" s="8">
        <f>(((J1817/60)/60)/24)+DATE(1970,1,1)+(-8/24)</f>
        <v>42172.573344907411</v>
      </c>
      <c r="T1817" s="8">
        <f>(((I1817/60)/60)/24)+DATE(1970,1,1)+(-8/24)</f>
        <v>42186.573344907411</v>
      </c>
      <c r="U1817">
        <f>INT(T1817-S1817)</f>
        <v>14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>ROUND((E1818/D1818)*100,0)</f>
        <v>2</v>
      </c>
      <c r="P1818">
        <f>IF(L1818&gt;0,ROUND(E1818/L1818,0),0)</f>
        <v>85</v>
      </c>
      <c r="Q1818" t="s">
        <v>8338</v>
      </c>
      <c r="R1818" t="s">
        <v>8339</v>
      </c>
      <c r="S1818" s="8">
        <f>(((J1818/60)/60)/24)+DATE(1970,1,1)+(-8/24)</f>
        <v>42548.542858796289</v>
      </c>
      <c r="T1818" s="8">
        <f>(((I1818/60)/60)/24)+DATE(1970,1,1)+(-8/24)</f>
        <v>42576.458333333336</v>
      </c>
      <c r="U1818">
        <f>INT(T1818-S1818)</f>
        <v>27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>ROUND((E1819/D1819)*100,0)</f>
        <v>52</v>
      </c>
      <c r="P1819">
        <f>IF(L1819&gt;0,ROUND(E1819/L1819,0),0)</f>
        <v>94</v>
      </c>
      <c r="Q1819" t="s">
        <v>8338</v>
      </c>
      <c r="R1819" t="s">
        <v>8339</v>
      </c>
      <c r="S1819" s="8">
        <f>(((J1819/60)/60)/24)+DATE(1970,1,1)+(-8/24)</f>
        <v>42705.328784722216</v>
      </c>
      <c r="T1819" s="8">
        <f>(((I1819/60)/60)/24)+DATE(1970,1,1)+(-8/24)</f>
        <v>42764.957638888889</v>
      </c>
      <c r="U1819">
        <f>INT(T1819-S1819)</f>
        <v>59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>ROUND((E1820/D1820)*100,0)</f>
        <v>0</v>
      </c>
      <c r="P1820">
        <f>IF(L1820&gt;0,ROUND(E1820/L1820,0),0)</f>
        <v>0</v>
      </c>
      <c r="Q1820" t="s">
        <v>8338</v>
      </c>
      <c r="R1820" t="s">
        <v>8339</v>
      </c>
      <c r="S1820" s="8">
        <f>(((J1820/60)/60)/24)+DATE(1970,1,1)+(-8/24)</f>
        <v>42066.901041666664</v>
      </c>
      <c r="T1820" s="8">
        <f>(((I1820/60)/60)/24)+DATE(1970,1,1)+(-8/24)</f>
        <v>42096.859374999993</v>
      </c>
      <c r="U1820">
        <f>INT(T1820-S1820)</f>
        <v>29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>ROUND((E1821/D1821)*100,0)</f>
        <v>2</v>
      </c>
      <c r="P1821">
        <f>IF(L1821&gt;0,ROUND(E1821/L1821,0),0)</f>
        <v>6</v>
      </c>
      <c r="Q1821" t="s">
        <v>8338</v>
      </c>
      <c r="R1821" t="s">
        <v>8339</v>
      </c>
      <c r="S1821" s="8">
        <f>(((J1821/60)/60)/24)+DATE(1970,1,1)+(-8/24)</f>
        <v>41820.418935185182</v>
      </c>
      <c r="T1821" s="8">
        <f>(((I1821/60)/60)/24)+DATE(1970,1,1)+(-8/24)</f>
        <v>41850.418935185182</v>
      </c>
      <c r="U1821">
        <f>INT(T1821-S1821)</f>
        <v>30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>ROUND((E1822/D1822)*100,0)</f>
        <v>7</v>
      </c>
      <c r="P1822">
        <f>IF(L1822&gt;0,ROUND(E1822/L1822,0),0)</f>
        <v>213</v>
      </c>
      <c r="Q1822" t="s">
        <v>8338</v>
      </c>
      <c r="R1822" t="s">
        <v>8339</v>
      </c>
      <c r="S1822" s="8">
        <f>(((J1822/60)/60)/24)+DATE(1970,1,1)+(-8/24)</f>
        <v>42064.75104166667</v>
      </c>
      <c r="T1822" s="8">
        <f>(((I1822/60)/60)/24)+DATE(1970,1,1)+(-8/24)</f>
        <v>42094.709374999999</v>
      </c>
      <c r="U1822">
        <f>INT(T1822-S1822)</f>
        <v>29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>ROUND((E1823/D1823)*100,0)</f>
        <v>135</v>
      </c>
      <c r="P1823">
        <f>IF(L1823&gt;0,ROUND(E1823/L1823,0),0)</f>
        <v>59</v>
      </c>
      <c r="Q1823" t="s">
        <v>8325</v>
      </c>
      <c r="R1823" t="s">
        <v>8326</v>
      </c>
      <c r="S1823" s="8">
        <f>(((J1823/60)/60)/24)+DATE(1970,1,1)+(-8/24)</f>
        <v>40925.985729166663</v>
      </c>
      <c r="T1823" s="8">
        <f>(((I1823/60)/60)/24)+DATE(1970,1,1)+(-8/24)</f>
        <v>40970.985729166663</v>
      </c>
      <c r="U1823">
        <f>INT(T1823-S1823)</f>
        <v>45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>ROUND((E1824/D1824)*100,0)</f>
        <v>100</v>
      </c>
      <c r="P1824">
        <f>IF(L1824&gt;0,ROUND(E1824/L1824,0),0)</f>
        <v>27</v>
      </c>
      <c r="Q1824" t="s">
        <v>8325</v>
      </c>
      <c r="R1824" t="s">
        <v>8326</v>
      </c>
      <c r="S1824" s="8">
        <f>(((J1824/60)/60)/24)+DATE(1970,1,1)+(-8/24)</f>
        <v>41634.463680555549</v>
      </c>
      <c r="T1824" s="8">
        <f>(((I1824/60)/60)/24)+DATE(1970,1,1)+(-8/24)</f>
        <v>41670.459027777775</v>
      </c>
      <c r="U1824">
        <f>INT(T1824-S1824)</f>
        <v>35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>ROUND((E1825/D1825)*100,0)</f>
        <v>116</v>
      </c>
      <c r="P1825">
        <f>IF(L1825&gt;0,ROUND(E1825/L1825,0),0)</f>
        <v>25</v>
      </c>
      <c r="Q1825" t="s">
        <v>8325</v>
      </c>
      <c r="R1825" t="s">
        <v>8326</v>
      </c>
      <c r="S1825" s="8">
        <f>(((J1825/60)/60)/24)+DATE(1970,1,1)+(-8/24)</f>
        <v>41176.35157407407</v>
      </c>
      <c r="T1825" s="8">
        <f>(((I1825/60)/60)/24)+DATE(1970,1,1)+(-8/24)</f>
        <v>41206.35157407407</v>
      </c>
      <c r="U1825">
        <f>INT(T1825-S1825)</f>
        <v>30</v>
      </c>
    </row>
    <row r="1826" spans="1:2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>ROUND((E1826/D1826)*100,0)</f>
        <v>100</v>
      </c>
      <c r="P1826">
        <f>IF(L1826&gt;0,ROUND(E1826/L1826,0),0)</f>
        <v>75</v>
      </c>
      <c r="Q1826" t="s">
        <v>8325</v>
      </c>
      <c r="R1826" t="s">
        <v>8326</v>
      </c>
      <c r="S1826" s="8">
        <f>(((J1826/60)/60)/24)+DATE(1970,1,1)+(-8/24)</f>
        <v>41626.582951388889</v>
      </c>
      <c r="T1826" s="8">
        <f>(((I1826/60)/60)/24)+DATE(1970,1,1)+(-8/24)</f>
        <v>41646.755555555552</v>
      </c>
      <c r="U1826">
        <f>INT(T1826-S1826)</f>
        <v>20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>ROUND((E1827/D1827)*100,0)</f>
        <v>105</v>
      </c>
      <c r="P1827">
        <f>IF(L1827&gt;0,ROUND(E1827/L1827,0),0)</f>
        <v>42</v>
      </c>
      <c r="Q1827" t="s">
        <v>8325</v>
      </c>
      <c r="R1827" t="s">
        <v>8326</v>
      </c>
      <c r="S1827" s="8">
        <f>(((J1827/60)/60)/24)+DATE(1970,1,1)+(-8/24)</f>
        <v>41443.501192129625</v>
      </c>
      <c r="T1827" s="8">
        <f>(((I1827/60)/60)/24)+DATE(1970,1,1)+(-8/24)</f>
        <v>41466.501192129625</v>
      </c>
      <c r="U1827">
        <f>INT(T1827-S1827)</f>
        <v>23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>ROUND((E1828/D1828)*100,0)</f>
        <v>101</v>
      </c>
      <c r="P1828">
        <f>IF(L1828&gt;0,ROUND(E1828/L1828,0),0)</f>
        <v>53</v>
      </c>
      <c r="Q1828" t="s">
        <v>8325</v>
      </c>
      <c r="R1828" t="s">
        <v>8326</v>
      </c>
      <c r="S1828" s="8">
        <f>(((J1828/60)/60)/24)+DATE(1970,1,1)+(-8/24)</f>
        <v>41657.590474537035</v>
      </c>
      <c r="T1828" s="8">
        <f>(((I1828/60)/60)/24)+DATE(1970,1,1)+(-8/24)</f>
        <v>41687.590474537035</v>
      </c>
      <c r="U1828">
        <f>INT(T1828-S1828)</f>
        <v>30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>ROUND((E1829/D1829)*100,0)</f>
        <v>101</v>
      </c>
      <c r="P1829">
        <f>IF(L1829&gt;0,ROUND(E1829/L1829,0),0)</f>
        <v>84</v>
      </c>
      <c r="Q1829" t="s">
        <v>8325</v>
      </c>
      <c r="R1829" t="s">
        <v>8326</v>
      </c>
      <c r="S1829" s="8">
        <f>(((J1829/60)/60)/24)+DATE(1970,1,1)+(-8/24)</f>
        <v>40554.992604166662</v>
      </c>
      <c r="T1829" s="8">
        <f>(((I1829/60)/60)/24)+DATE(1970,1,1)+(-8/24)</f>
        <v>40604.992604166662</v>
      </c>
      <c r="U1829">
        <f>INT(T1829-S1829)</f>
        <v>50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>ROUND((E1830/D1830)*100,0)</f>
        <v>100</v>
      </c>
      <c r="P1830">
        <f>IF(L1830&gt;0,ROUND(E1830/L1830,0),0)</f>
        <v>417</v>
      </c>
      <c r="Q1830" t="s">
        <v>8325</v>
      </c>
      <c r="R1830" t="s">
        <v>8326</v>
      </c>
      <c r="S1830" s="8">
        <f>(((J1830/60)/60)/24)+DATE(1970,1,1)+(-8/24)</f>
        <v>41736.566319444442</v>
      </c>
      <c r="T1830" s="8">
        <f>(((I1830/60)/60)/24)+DATE(1970,1,1)+(-8/24)</f>
        <v>41768.583333333328</v>
      </c>
      <c r="U1830">
        <f>INT(T1830-S1830)</f>
        <v>32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>ROUND((E1831/D1831)*100,0)</f>
        <v>167</v>
      </c>
      <c r="P1831">
        <f>IF(L1831&gt;0,ROUND(E1831/L1831,0),0)</f>
        <v>76</v>
      </c>
      <c r="Q1831" t="s">
        <v>8325</v>
      </c>
      <c r="R1831" t="s">
        <v>8326</v>
      </c>
      <c r="S1831" s="8">
        <f>(((J1831/60)/60)/24)+DATE(1970,1,1)+(-8/24)</f>
        <v>40515.754293981481</v>
      </c>
      <c r="T1831" s="8">
        <f>(((I1831/60)/60)/24)+DATE(1970,1,1)+(-8/24)</f>
        <v>40564.583333333328</v>
      </c>
      <c r="U1831">
        <f>INT(T1831-S1831)</f>
        <v>48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>ROUND((E1832/D1832)*100,0)</f>
        <v>102</v>
      </c>
      <c r="P1832">
        <f>IF(L1832&gt;0,ROUND(E1832/L1832,0),0)</f>
        <v>67</v>
      </c>
      <c r="Q1832" t="s">
        <v>8325</v>
      </c>
      <c r="R1832" t="s">
        <v>8326</v>
      </c>
      <c r="S1832" s="8">
        <f>(((J1832/60)/60)/24)+DATE(1970,1,1)+(-8/24)</f>
        <v>41664.350775462961</v>
      </c>
      <c r="T1832" s="8">
        <f>(((I1832/60)/60)/24)+DATE(1970,1,1)+(-8/24)</f>
        <v>41694.350775462961</v>
      </c>
      <c r="U1832">
        <f>INT(T1832-S1832)</f>
        <v>30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>ROUND((E1833/D1833)*100,0)</f>
        <v>103</v>
      </c>
      <c r="P1833">
        <f>IF(L1833&gt;0,ROUND(E1833/L1833,0),0)</f>
        <v>74</v>
      </c>
      <c r="Q1833" t="s">
        <v>8325</v>
      </c>
      <c r="R1833" t="s">
        <v>8326</v>
      </c>
      <c r="S1833" s="8">
        <f>(((J1833/60)/60)/24)+DATE(1970,1,1)+(-8/24)</f>
        <v>41026.662766203699</v>
      </c>
      <c r="T1833" s="8">
        <f>(((I1833/60)/60)/24)+DATE(1970,1,1)+(-8/24)</f>
        <v>41041.662766203699</v>
      </c>
      <c r="U1833">
        <f>INT(T1833-S1833)</f>
        <v>15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>ROUND((E1834/D1834)*100,0)</f>
        <v>143</v>
      </c>
      <c r="P1834">
        <f>IF(L1834&gt;0,ROUND(E1834/L1834,0),0)</f>
        <v>25</v>
      </c>
      <c r="Q1834" t="s">
        <v>8325</v>
      </c>
      <c r="R1834" t="s">
        <v>8326</v>
      </c>
      <c r="S1834" s="8">
        <f>(((J1834/60)/60)/24)+DATE(1970,1,1)+(-8/24)</f>
        <v>40576.206331018519</v>
      </c>
      <c r="T1834" s="8">
        <f>(((I1834/60)/60)/24)+DATE(1970,1,1)+(-8/24)</f>
        <v>40606.206331018519</v>
      </c>
      <c r="U1834">
        <f>INT(T1834-S1834)</f>
        <v>30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>ROUND((E1835/D1835)*100,0)</f>
        <v>263</v>
      </c>
      <c r="P1835">
        <f>IF(L1835&gt;0,ROUND(E1835/L1835,0),0)</f>
        <v>42</v>
      </c>
      <c r="Q1835" t="s">
        <v>8325</v>
      </c>
      <c r="R1835" t="s">
        <v>8326</v>
      </c>
      <c r="S1835" s="8">
        <f>(((J1835/60)/60)/24)+DATE(1970,1,1)+(-8/24)</f>
        <v>41302.710682870369</v>
      </c>
      <c r="T1835" s="8">
        <f>(((I1835/60)/60)/24)+DATE(1970,1,1)+(-8/24)</f>
        <v>41334.999305555553</v>
      </c>
      <c r="U1835">
        <f>INT(T1835-S1835)</f>
        <v>32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>ROUND((E1836/D1836)*100,0)</f>
        <v>118</v>
      </c>
      <c r="P1836">
        <f>IF(L1836&gt;0,ROUND(E1836/L1836,0),0)</f>
        <v>131</v>
      </c>
      <c r="Q1836" t="s">
        <v>8325</v>
      </c>
      <c r="R1836" t="s">
        <v>8326</v>
      </c>
      <c r="S1836" s="8">
        <f>(((J1836/60)/60)/24)+DATE(1970,1,1)+(-8/24)</f>
        <v>41988.630729166667</v>
      </c>
      <c r="T1836" s="8">
        <f>(((I1836/60)/60)/24)+DATE(1970,1,1)+(-8/24)</f>
        <v>42028.630729166667</v>
      </c>
      <c r="U1836">
        <f>INT(T1836-S1836)</f>
        <v>40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>ROUND((E1837/D1837)*100,0)</f>
        <v>104</v>
      </c>
      <c r="P1837">
        <f>IF(L1837&gt;0,ROUND(E1837/L1837,0),0)</f>
        <v>47</v>
      </c>
      <c r="Q1837" t="s">
        <v>8325</v>
      </c>
      <c r="R1837" t="s">
        <v>8326</v>
      </c>
      <c r="S1837" s="8">
        <f>(((J1837/60)/60)/24)+DATE(1970,1,1)+(-8/24)</f>
        <v>42430.36887731481</v>
      </c>
      <c r="T1837" s="8">
        <f>(((I1837/60)/60)/24)+DATE(1970,1,1)+(-8/24)</f>
        <v>42460.327210648145</v>
      </c>
      <c r="U1837">
        <f>INT(T1837-S1837)</f>
        <v>29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>ROUND((E1838/D1838)*100,0)</f>
        <v>200</v>
      </c>
      <c r="P1838">
        <f>IF(L1838&gt;0,ROUND(E1838/L1838,0),0)</f>
        <v>182</v>
      </c>
      <c r="Q1838" t="s">
        <v>8325</v>
      </c>
      <c r="R1838" t="s">
        <v>8326</v>
      </c>
      <c r="S1838" s="8">
        <f>(((J1838/60)/60)/24)+DATE(1970,1,1)+(-8/24)</f>
        <v>41305.476030092592</v>
      </c>
      <c r="T1838" s="8">
        <f>(((I1838/60)/60)/24)+DATE(1970,1,1)+(-8/24)</f>
        <v>41322.476030092592</v>
      </c>
      <c r="U1838">
        <f>INT(T1838-S1838)</f>
        <v>17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>ROUND((E1839/D1839)*100,0)</f>
        <v>307</v>
      </c>
      <c r="P1839">
        <f>IF(L1839&gt;0,ROUND(E1839/L1839,0),0)</f>
        <v>61</v>
      </c>
      <c r="Q1839" t="s">
        <v>8325</v>
      </c>
      <c r="R1839" t="s">
        <v>8326</v>
      </c>
      <c r="S1839" s="8">
        <f>(((J1839/60)/60)/24)+DATE(1970,1,1)+(-8/24)</f>
        <v>40925.714525462965</v>
      </c>
      <c r="T1839" s="8">
        <f>(((I1839/60)/60)/24)+DATE(1970,1,1)+(-8/24)</f>
        <v>40985.672858796293</v>
      </c>
      <c r="U1839">
        <f>INT(T1839-S1839)</f>
        <v>59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>ROUND((E1840/D1840)*100,0)</f>
        <v>100</v>
      </c>
      <c r="P1840">
        <f>IF(L1840&gt;0,ROUND(E1840/L1840,0),0)</f>
        <v>36</v>
      </c>
      <c r="Q1840" t="s">
        <v>8325</v>
      </c>
      <c r="R1840" t="s">
        <v>8326</v>
      </c>
      <c r="S1840" s="8">
        <f>(((J1840/60)/60)/24)+DATE(1970,1,1)+(-8/24)</f>
        <v>40788.453206018516</v>
      </c>
      <c r="T1840" s="8">
        <f>(((I1840/60)/60)/24)+DATE(1970,1,1)+(-8/24)</f>
        <v>40816.791666666664</v>
      </c>
      <c r="U1840">
        <f>INT(T1840-S1840)</f>
        <v>28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>ROUND((E1841/D1841)*100,0)</f>
        <v>205</v>
      </c>
      <c r="P1841">
        <f>IF(L1841&gt;0,ROUND(E1841/L1841,0),0)</f>
        <v>46</v>
      </c>
      <c r="Q1841" t="s">
        <v>8325</v>
      </c>
      <c r="R1841" t="s">
        <v>8326</v>
      </c>
      <c r="S1841" s="8">
        <f>(((J1841/60)/60)/24)+DATE(1970,1,1)+(-8/24)</f>
        <v>42614.388680555552</v>
      </c>
      <c r="T1841" s="8">
        <f>(((I1841/60)/60)/24)+DATE(1970,1,1)+(-8/24)</f>
        <v>42644.388680555552</v>
      </c>
      <c r="U1841">
        <f>INT(T1841-S1841)</f>
        <v>30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>ROUND((E1842/D1842)*100,0)</f>
        <v>109</v>
      </c>
      <c r="P1842">
        <f>IF(L1842&gt;0,ROUND(E1842/L1842,0),0)</f>
        <v>75</v>
      </c>
      <c r="Q1842" t="s">
        <v>8325</v>
      </c>
      <c r="R1842" t="s">
        <v>8326</v>
      </c>
      <c r="S1842" s="8">
        <f>(((J1842/60)/60)/24)+DATE(1970,1,1)+(-8/24)</f>
        <v>41381.76284722222</v>
      </c>
      <c r="T1842" s="8">
        <f>(((I1842/60)/60)/24)+DATE(1970,1,1)+(-8/24)</f>
        <v>41400.874305555553</v>
      </c>
      <c r="U1842">
        <f>INT(T1842-S1842)</f>
        <v>19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>ROUND((E1843/D1843)*100,0)</f>
        <v>102</v>
      </c>
      <c r="P1843">
        <f>IF(L1843&gt;0,ROUND(E1843/L1843,0),0)</f>
        <v>51</v>
      </c>
      <c r="Q1843" t="s">
        <v>8325</v>
      </c>
      <c r="R1843" t="s">
        <v>8326</v>
      </c>
      <c r="S1843" s="8">
        <f>(((J1843/60)/60)/24)+DATE(1970,1,1)+(-8/24)</f>
        <v>41745.512094907404</v>
      </c>
      <c r="T1843" s="8">
        <f>(((I1843/60)/60)/24)+DATE(1970,1,1)+(-8/24)</f>
        <v>41778.874305555553</v>
      </c>
      <c r="U1843">
        <f>INT(T1843-S1843)</f>
        <v>33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>ROUND((E1844/D1844)*100,0)</f>
        <v>125</v>
      </c>
      <c r="P1844">
        <f>IF(L1844&gt;0,ROUND(E1844/L1844,0),0)</f>
        <v>119</v>
      </c>
      <c r="Q1844" t="s">
        <v>8325</v>
      </c>
      <c r="R1844" t="s">
        <v>8326</v>
      </c>
      <c r="S1844" s="8">
        <f>(((J1844/60)/60)/24)+DATE(1970,1,1)+(-8/24)</f>
        <v>42031.298391203702</v>
      </c>
      <c r="T1844" s="8">
        <f>(((I1844/60)/60)/24)+DATE(1970,1,1)+(-8/24)</f>
        <v>42064.915972222218</v>
      </c>
      <c r="U1844">
        <f>INT(T1844-S1844)</f>
        <v>33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>ROUND((E1845/D1845)*100,0)</f>
        <v>124</v>
      </c>
      <c r="P1845">
        <f>IF(L1845&gt;0,ROUND(E1845/L1845,0),0)</f>
        <v>93</v>
      </c>
      <c r="Q1845" t="s">
        <v>8325</v>
      </c>
      <c r="R1845" t="s">
        <v>8326</v>
      </c>
      <c r="S1845" s="8">
        <f>(((J1845/60)/60)/24)+DATE(1970,1,1)+(-8/24)</f>
        <v>40564.661504629628</v>
      </c>
      <c r="T1845" s="8">
        <f>(((I1845/60)/60)/24)+DATE(1970,1,1)+(-8/24)</f>
        <v>40594.661504629628</v>
      </c>
      <c r="U1845">
        <f>INT(T1845-S1845)</f>
        <v>30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>ROUND((E1846/D1846)*100,0)</f>
        <v>101</v>
      </c>
      <c r="P1846">
        <f>IF(L1846&gt;0,ROUND(E1846/L1846,0),0)</f>
        <v>76</v>
      </c>
      <c r="Q1846" t="s">
        <v>8325</v>
      </c>
      <c r="R1846" t="s">
        <v>8326</v>
      </c>
      <c r="S1846" s="8">
        <f>(((J1846/60)/60)/24)+DATE(1970,1,1)+(-8/24)</f>
        <v>40666.640208333331</v>
      </c>
      <c r="T1846" s="8">
        <f>(((I1846/60)/60)/24)+DATE(1970,1,1)+(-8/24)</f>
        <v>40704.791666666664</v>
      </c>
      <c r="U1846">
        <f>INT(T1846-S1846)</f>
        <v>38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>ROUND((E1847/D1847)*100,0)</f>
        <v>100</v>
      </c>
      <c r="P1847">
        <f>IF(L1847&gt;0,ROUND(E1847/L1847,0),0)</f>
        <v>53</v>
      </c>
      <c r="Q1847" t="s">
        <v>8325</v>
      </c>
      <c r="R1847" t="s">
        <v>8326</v>
      </c>
      <c r="S1847" s="8">
        <f>(((J1847/60)/60)/24)+DATE(1970,1,1)+(-8/24)</f>
        <v>42522.999976851854</v>
      </c>
      <c r="T1847" s="8">
        <f>(((I1847/60)/60)/24)+DATE(1970,1,1)+(-8/24)</f>
        <v>42537.871527777774</v>
      </c>
      <c r="U1847">
        <f>INT(T1847-S1847)</f>
        <v>14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>ROUND((E1848/D1848)*100,0)</f>
        <v>138</v>
      </c>
      <c r="P1848">
        <f>IF(L1848&gt;0,ROUND(E1848/L1848,0),0)</f>
        <v>99</v>
      </c>
      <c r="Q1848" t="s">
        <v>8325</v>
      </c>
      <c r="R1848" t="s">
        <v>8326</v>
      </c>
      <c r="S1848" s="8">
        <f>(((J1848/60)/60)/24)+DATE(1970,1,1)+(-8/24)</f>
        <v>41228.316863425927</v>
      </c>
      <c r="T1848" s="8">
        <f>(((I1848/60)/60)/24)+DATE(1970,1,1)+(-8/24)</f>
        <v>41258.316863425927</v>
      </c>
      <c r="U1848">
        <f>INT(T1848-S1848)</f>
        <v>30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>ROUND((E1849/D1849)*100,0)</f>
        <v>121</v>
      </c>
      <c r="P1849">
        <f>IF(L1849&gt;0,ROUND(E1849/L1849,0),0)</f>
        <v>80</v>
      </c>
      <c r="Q1849" t="s">
        <v>8325</v>
      </c>
      <c r="R1849" t="s">
        <v>8326</v>
      </c>
      <c r="S1849" s="8">
        <f>(((J1849/60)/60)/24)+DATE(1970,1,1)+(-8/24)</f>
        <v>42093.903148148143</v>
      </c>
      <c r="T1849" s="8">
        <f>(((I1849/60)/60)/24)+DATE(1970,1,1)+(-8/24)</f>
        <v>42114.903148148143</v>
      </c>
      <c r="U1849">
        <f>INT(T1849-S1849)</f>
        <v>21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>ROUND((E1850/D1850)*100,0)</f>
        <v>107</v>
      </c>
      <c r="P1850">
        <f>IF(L1850&gt;0,ROUND(E1850/L1850,0),0)</f>
        <v>134</v>
      </c>
      <c r="Q1850" t="s">
        <v>8325</v>
      </c>
      <c r="R1850" t="s">
        <v>8326</v>
      </c>
      <c r="S1850" s="8">
        <f>(((J1850/60)/60)/24)+DATE(1970,1,1)+(-8/24)</f>
        <v>40691.454722222217</v>
      </c>
      <c r="T1850" s="8">
        <f>(((I1850/60)/60)/24)+DATE(1970,1,1)+(-8/24)</f>
        <v>40754.957638888889</v>
      </c>
      <c r="U1850">
        <f>INT(T1850-S1850)</f>
        <v>63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>ROUND((E1851/D1851)*100,0)</f>
        <v>100</v>
      </c>
      <c r="P1851">
        <f>IF(L1851&gt;0,ROUND(E1851/L1851,0),0)</f>
        <v>38</v>
      </c>
      <c r="Q1851" t="s">
        <v>8325</v>
      </c>
      <c r="R1851" t="s">
        <v>8326</v>
      </c>
      <c r="S1851" s="8">
        <f>(((J1851/60)/60)/24)+DATE(1970,1,1)+(-8/24)</f>
        <v>41169.512256944443</v>
      </c>
      <c r="T1851" s="8">
        <f>(((I1851/60)/60)/24)+DATE(1970,1,1)+(-8/24)</f>
        <v>41199.512256944443</v>
      </c>
      <c r="U1851">
        <f>INT(T1851-S1851)</f>
        <v>30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>ROUND((E1852/D1852)*100,0)</f>
        <v>102</v>
      </c>
      <c r="P1852">
        <f>IF(L1852&gt;0,ROUND(E1852/L1852,0),0)</f>
        <v>51</v>
      </c>
      <c r="Q1852" t="s">
        <v>8325</v>
      </c>
      <c r="R1852" t="s">
        <v>8326</v>
      </c>
      <c r="S1852" s="8">
        <f>(((J1852/60)/60)/24)+DATE(1970,1,1)+(-8/24)</f>
        <v>41800.626157407409</v>
      </c>
      <c r="T1852" s="8">
        <f>(((I1852/60)/60)/24)+DATE(1970,1,1)+(-8/24)</f>
        <v>41830.626157407409</v>
      </c>
      <c r="U1852">
        <f>INT(T1852-S1852)</f>
        <v>30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>ROUND((E1853/D1853)*100,0)</f>
        <v>100</v>
      </c>
      <c r="P1853">
        <f>IF(L1853&gt;0,ROUND(E1853/L1853,0),0)</f>
        <v>50</v>
      </c>
      <c r="Q1853" t="s">
        <v>8325</v>
      </c>
      <c r="R1853" t="s">
        <v>8326</v>
      </c>
      <c r="S1853" s="8">
        <f>(((J1853/60)/60)/24)+DATE(1970,1,1)+(-8/24)</f>
        <v>41827.57335648148</v>
      </c>
      <c r="T1853" s="8">
        <f>(((I1853/60)/60)/24)+DATE(1970,1,1)+(-8/24)</f>
        <v>41847.708333333328</v>
      </c>
      <c r="U1853">
        <f>INT(T1853-S1853)</f>
        <v>20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>ROUND((E1854/D1854)*100,0)</f>
        <v>117</v>
      </c>
      <c r="P1854">
        <f>IF(L1854&gt;0,ROUND(E1854/L1854,0),0)</f>
        <v>134</v>
      </c>
      <c r="Q1854" t="s">
        <v>8325</v>
      </c>
      <c r="R1854" t="s">
        <v>8326</v>
      </c>
      <c r="S1854" s="8">
        <f>(((J1854/60)/60)/24)+DATE(1970,1,1)+(-8/24)</f>
        <v>42081.438101851854</v>
      </c>
      <c r="T1854" s="8">
        <f>(((I1854/60)/60)/24)+DATE(1970,1,1)+(-8/24)</f>
        <v>42118.666666666664</v>
      </c>
      <c r="U1854">
        <f>INT(T1854-S1854)</f>
        <v>37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>ROUND((E1855/D1855)*100,0)</f>
        <v>102</v>
      </c>
      <c r="P1855">
        <f>IF(L1855&gt;0,ROUND(E1855/L1855,0),0)</f>
        <v>58</v>
      </c>
      <c r="Q1855" t="s">
        <v>8325</v>
      </c>
      <c r="R1855" t="s">
        <v>8326</v>
      </c>
      <c r="S1855" s="8">
        <f>(((J1855/60)/60)/24)+DATE(1970,1,1)+(-8/24)</f>
        <v>41176.727048611108</v>
      </c>
      <c r="T1855" s="8">
        <f>(((I1855/60)/60)/24)+DATE(1970,1,1)+(-8/24)</f>
        <v>41226.768715277773</v>
      </c>
      <c r="U1855">
        <f>INT(T1855-S1855)</f>
        <v>50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>ROUND((E1856/D1856)*100,0)</f>
        <v>102</v>
      </c>
      <c r="P1856">
        <f>IF(L1856&gt;0,ROUND(E1856/L1856,0),0)</f>
        <v>88</v>
      </c>
      <c r="Q1856" t="s">
        <v>8325</v>
      </c>
      <c r="R1856" t="s">
        <v>8326</v>
      </c>
      <c r="S1856" s="8">
        <f>(((J1856/60)/60)/24)+DATE(1970,1,1)+(-8/24)</f>
        <v>41387.687928240739</v>
      </c>
      <c r="T1856" s="8">
        <f>(((I1856/60)/60)/24)+DATE(1970,1,1)+(-8/24)</f>
        <v>41417.687928240739</v>
      </c>
      <c r="U1856">
        <f>INT(T1856-S1856)</f>
        <v>30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>ROUND((E1857/D1857)*100,0)</f>
        <v>154</v>
      </c>
      <c r="P1857">
        <f>IF(L1857&gt;0,ROUND(E1857/L1857,0),0)</f>
        <v>71</v>
      </c>
      <c r="Q1857" t="s">
        <v>8325</v>
      </c>
      <c r="R1857" t="s">
        <v>8326</v>
      </c>
      <c r="S1857" s="8">
        <f>(((J1857/60)/60)/24)+DATE(1970,1,1)+(-8/24)</f>
        <v>41600.205324074072</v>
      </c>
      <c r="T1857" s="8">
        <f>(((I1857/60)/60)/24)+DATE(1970,1,1)+(-8/24)</f>
        <v>41645.205324074072</v>
      </c>
      <c r="U1857">
        <f>INT(T1857-S1857)</f>
        <v>45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>ROUND((E1858/D1858)*100,0)</f>
        <v>101</v>
      </c>
      <c r="P1858">
        <f>IF(L1858&gt;0,ROUND(E1858/L1858,0),0)</f>
        <v>53</v>
      </c>
      <c r="Q1858" t="s">
        <v>8325</v>
      </c>
      <c r="R1858" t="s">
        <v>8326</v>
      </c>
      <c r="S1858" s="8">
        <f>(((J1858/60)/60)/24)+DATE(1970,1,1)+(-8/24)</f>
        <v>41817.52166666666</v>
      </c>
      <c r="T1858" s="8">
        <f>(((I1858/60)/60)/24)+DATE(1970,1,1)+(-8/24)</f>
        <v>41838.52166666666</v>
      </c>
      <c r="U1858">
        <f>INT(T1858-S1858)</f>
        <v>21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>ROUND((E1859/D1859)*100,0)</f>
        <v>100</v>
      </c>
      <c r="P1859">
        <f>IF(L1859&gt;0,ROUND(E1859/L1859,0),0)</f>
        <v>136</v>
      </c>
      <c r="Q1859" t="s">
        <v>8325</v>
      </c>
      <c r="R1859" t="s">
        <v>8326</v>
      </c>
      <c r="S1859" s="8">
        <f>(((J1859/60)/60)/24)+DATE(1970,1,1)+(-8/24)</f>
        <v>41864.435335648144</v>
      </c>
      <c r="T1859" s="8">
        <f>(((I1859/60)/60)/24)+DATE(1970,1,1)+(-8/24)</f>
        <v>41894.435335648144</v>
      </c>
      <c r="U1859">
        <f>INT(T1859-S1859)</f>
        <v>30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>ROUND((E1860/D1860)*100,0)</f>
        <v>109</v>
      </c>
      <c r="P1860">
        <f>IF(L1860&gt;0,ROUND(E1860/L1860,0),0)</f>
        <v>41</v>
      </c>
      <c r="Q1860" t="s">
        <v>8325</v>
      </c>
      <c r="R1860" t="s">
        <v>8326</v>
      </c>
      <c r="S1860" s="8">
        <f>(((J1860/60)/60)/24)+DATE(1970,1,1)+(-8/24)</f>
        <v>40832.8671412037</v>
      </c>
      <c r="T1860" s="8">
        <f>(((I1860/60)/60)/24)+DATE(1970,1,1)+(-8/24)</f>
        <v>40892.908807870372</v>
      </c>
      <c r="U1860">
        <f>INT(T1860-S1860)</f>
        <v>60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>ROUND((E1861/D1861)*100,0)</f>
        <v>132</v>
      </c>
      <c r="P1861">
        <f>IF(L1861&gt;0,ROUND(E1861/L1861,0),0)</f>
        <v>71</v>
      </c>
      <c r="Q1861" t="s">
        <v>8325</v>
      </c>
      <c r="R1861" t="s">
        <v>8326</v>
      </c>
      <c r="S1861" s="8">
        <f>(((J1861/60)/60)/24)+DATE(1970,1,1)+(-8/24)</f>
        <v>40778.436678240738</v>
      </c>
      <c r="T1861" s="8">
        <f>(((I1861/60)/60)/24)+DATE(1970,1,1)+(-8/24)</f>
        <v>40808.436678240738</v>
      </c>
      <c r="U1861">
        <f>INT(T1861-S1861)</f>
        <v>30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>ROUND((E1862/D1862)*100,0)</f>
        <v>133</v>
      </c>
      <c r="P1862">
        <f>IF(L1862&gt;0,ROUND(E1862/L1862,0),0)</f>
        <v>53</v>
      </c>
      <c r="Q1862" t="s">
        <v>8325</v>
      </c>
      <c r="R1862" t="s">
        <v>8326</v>
      </c>
      <c r="S1862" s="8">
        <f>(((J1862/60)/60)/24)+DATE(1970,1,1)+(-8/24)</f>
        <v>41655.375972222217</v>
      </c>
      <c r="T1862" s="8">
        <f>(((I1862/60)/60)/24)+DATE(1970,1,1)+(-8/24)</f>
        <v>41676.375972222217</v>
      </c>
      <c r="U1862">
        <f>INT(T1862-S1862)</f>
        <v>21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>ROUND((E1863/D1863)*100,0)</f>
        <v>0</v>
      </c>
      <c r="P1863">
        <f>IF(L1863&gt;0,ROUND(E1863/L1863,0),0)</f>
        <v>0</v>
      </c>
      <c r="Q1863" t="s">
        <v>8333</v>
      </c>
      <c r="R1863" t="s">
        <v>8335</v>
      </c>
      <c r="S1863" s="8">
        <f>(((J1863/60)/60)/24)+DATE(1970,1,1)+(-8/24)</f>
        <v>41999.966909722221</v>
      </c>
      <c r="T1863" s="8">
        <f>(((I1863/60)/60)/24)+DATE(1970,1,1)+(-8/24)</f>
        <v>42029.966909722221</v>
      </c>
      <c r="U1863">
        <f>INT(T1863-S1863)</f>
        <v>30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>ROUND((E1864/D1864)*100,0)</f>
        <v>8</v>
      </c>
      <c r="P1864">
        <f>IF(L1864&gt;0,ROUND(E1864/L1864,0),0)</f>
        <v>91</v>
      </c>
      <c r="Q1864" t="s">
        <v>8333</v>
      </c>
      <c r="R1864" t="s">
        <v>8335</v>
      </c>
      <c r="S1864" s="8">
        <f>(((J1864/60)/60)/24)+DATE(1970,1,1)+(-8/24)</f>
        <v>42755.159421296288</v>
      </c>
      <c r="T1864" s="8">
        <f>(((I1864/60)/60)/24)+DATE(1970,1,1)+(-8/24)</f>
        <v>42801.979166666664</v>
      </c>
      <c r="U1864">
        <f>INT(T1864-S1864)</f>
        <v>46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>ROUND((E1865/D1865)*100,0)</f>
        <v>0</v>
      </c>
      <c r="P1865">
        <f>IF(L1865&gt;0,ROUND(E1865/L1865,0),0)</f>
        <v>5</v>
      </c>
      <c r="Q1865" t="s">
        <v>8333</v>
      </c>
      <c r="R1865" t="s">
        <v>8335</v>
      </c>
      <c r="S1865" s="8">
        <f>(((J1865/60)/60)/24)+DATE(1970,1,1)+(-8/24)</f>
        <v>41772.463946759257</v>
      </c>
      <c r="T1865" s="8">
        <f>(((I1865/60)/60)/24)+DATE(1970,1,1)+(-8/24)</f>
        <v>41802.463946759257</v>
      </c>
      <c r="U1865">
        <f>INT(T1865-S1865)</f>
        <v>30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>ROUND((E1866/D1866)*100,0)</f>
        <v>43</v>
      </c>
      <c r="P1866">
        <f>IF(L1866&gt;0,ROUND(E1866/L1866,0),0)</f>
        <v>58</v>
      </c>
      <c r="Q1866" t="s">
        <v>8333</v>
      </c>
      <c r="R1866" t="s">
        <v>8335</v>
      </c>
      <c r="S1866" s="8">
        <f>(((J1866/60)/60)/24)+DATE(1970,1,1)+(-8/24)</f>
        <v>41733.383101851847</v>
      </c>
      <c r="T1866" s="8">
        <f>(((I1866/60)/60)/24)+DATE(1970,1,1)+(-8/24)</f>
        <v>41763.383101851847</v>
      </c>
      <c r="U1866">
        <f>INT(T1866-S1866)</f>
        <v>30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>ROUND((E1867/D1867)*100,0)</f>
        <v>0</v>
      </c>
      <c r="P1867">
        <f>IF(L1867&gt;0,ROUND(E1867/L1867,0),0)</f>
        <v>2</v>
      </c>
      <c r="Q1867" t="s">
        <v>8333</v>
      </c>
      <c r="R1867" t="s">
        <v>8335</v>
      </c>
      <c r="S1867" s="8">
        <f>(((J1867/60)/60)/24)+DATE(1970,1,1)+(-8/24)</f>
        <v>42645.034108796295</v>
      </c>
      <c r="T1867" s="8">
        <f>(((I1867/60)/60)/24)+DATE(1970,1,1)+(-8/24)</f>
        <v>42680.075775462967</v>
      </c>
      <c r="U1867">
        <f>INT(T1867-S1867)</f>
        <v>35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>ROUND((E1868/D1868)*100,0)</f>
        <v>1</v>
      </c>
      <c r="P1868">
        <f>IF(L1868&gt;0,ROUND(E1868/L1868,0),0)</f>
        <v>63</v>
      </c>
      <c r="Q1868" t="s">
        <v>8333</v>
      </c>
      <c r="R1868" t="s">
        <v>8335</v>
      </c>
      <c r="S1868" s="8">
        <f>(((J1868/60)/60)/24)+DATE(1970,1,1)+(-8/24)</f>
        <v>42741.913159722222</v>
      </c>
      <c r="T1868" s="8">
        <f>(((I1868/60)/60)/24)+DATE(1970,1,1)+(-8/24)</f>
        <v>42794.833333333336</v>
      </c>
      <c r="U1868">
        <f>INT(T1868-S1868)</f>
        <v>52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>ROUND((E1869/D1869)*100,0)</f>
        <v>0</v>
      </c>
      <c r="P1869">
        <f>IF(L1869&gt;0,ROUND(E1869/L1869,0),0)</f>
        <v>10</v>
      </c>
      <c r="Q1869" t="s">
        <v>8333</v>
      </c>
      <c r="R1869" t="s">
        <v>8335</v>
      </c>
      <c r="S1869" s="8">
        <f>(((J1869/60)/60)/24)+DATE(1970,1,1)+(-8/24)</f>
        <v>42649.591574074067</v>
      </c>
      <c r="T1869" s="8">
        <f>(((I1869/60)/60)/24)+DATE(1970,1,1)+(-8/24)</f>
        <v>42679.591574074067</v>
      </c>
      <c r="U1869">
        <f>INT(T1869-S1869)</f>
        <v>30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>ROUND((E1870/D1870)*100,0)</f>
        <v>5</v>
      </c>
      <c r="P1870">
        <f>IF(L1870&gt;0,ROUND(E1870/L1870,0),0)</f>
        <v>72</v>
      </c>
      <c r="Q1870" t="s">
        <v>8333</v>
      </c>
      <c r="R1870" t="s">
        <v>8335</v>
      </c>
      <c r="S1870" s="8">
        <f>(((J1870/60)/60)/24)+DATE(1970,1,1)+(-8/24)</f>
        <v>42328.445891203701</v>
      </c>
      <c r="T1870" s="8">
        <f>(((I1870/60)/60)/24)+DATE(1970,1,1)+(-8/24)</f>
        <v>42352.999305555553</v>
      </c>
      <c r="U1870">
        <f>INT(T1870-S1870)</f>
        <v>24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>ROUND((E1871/D1871)*100,0)</f>
        <v>0</v>
      </c>
      <c r="P1871">
        <f>IF(L1871&gt;0,ROUND(E1871/L1871,0),0)</f>
        <v>0</v>
      </c>
      <c r="Q1871" t="s">
        <v>8333</v>
      </c>
      <c r="R1871" t="s">
        <v>8335</v>
      </c>
      <c r="S1871" s="8">
        <f>(((J1871/60)/60)/24)+DATE(1970,1,1)+(-8/24)</f>
        <v>42708.669548611106</v>
      </c>
      <c r="T1871" s="8">
        <f>(((I1871/60)/60)/24)+DATE(1970,1,1)+(-8/24)</f>
        <v>42738.669548611106</v>
      </c>
      <c r="U1871">
        <f>INT(T1871-S1871)</f>
        <v>30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>ROUND((E1872/D1872)*100,0)</f>
        <v>10</v>
      </c>
      <c r="P1872">
        <f>IF(L1872&gt;0,ROUND(E1872/L1872,0),0)</f>
        <v>33</v>
      </c>
      <c r="Q1872" t="s">
        <v>8333</v>
      </c>
      <c r="R1872" t="s">
        <v>8335</v>
      </c>
      <c r="S1872" s="8">
        <f>(((J1872/60)/60)/24)+DATE(1970,1,1)+(-8/24)</f>
        <v>42371.02239583333</v>
      </c>
      <c r="T1872" s="8">
        <f>(((I1872/60)/60)/24)+DATE(1970,1,1)+(-8/24)</f>
        <v>42399.845138888886</v>
      </c>
      <c r="U1872">
        <f>INT(T1872-S1872)</f>
        <v>28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>ROUND((E1873/D1873)*100,0)</f>
        <v>72</v>
      </c>
      <c r="P1873">
        <f>IF(L1873&gt;0,ROUND(E1873/L1873,0),0)</f>
        <v>49</v>
      </c>
      <c r="Q1873" t="s">
        <v>8333</v>
      </c>
      <c r="R1873" t="s">
        <v>8335</v>
      </c>
      <c r="S1873" s="8">
        <f>(((J1873/60)/60)/24)+DATE(1970,1,1)+(-8/24)</f>
        <v>41923.450243055551</v>
      </c>
      <c r="T1873" s="8">
        <f>(((I1873/60)/60)/24)+DATE(1970,1,1)+(-8/24)</f>
        <v>41963.491909722223</v>
      </c>
      <c r="U1873">
        <f>INT(T1873-S1873)</f>
        <v>40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>ROUND((E1874/D1874)*100,0)</f>
        <v>1</v>
      </c>
      <c r="P1874">
        <f>IF(L1874&gt;0,ROUND(E1874/L1874,0),0)</f>
        <v>16</v>
      </c>
      <c r="Q1874" t="s">
        <v>8333</v>
      </c>
      <c r="R1874" t="s">
        <v>8335</v>
      </c>
      <c r="S1874" s="8">
        <f>(((J1874/60)/60)/24)+DATE(1970,1,1)+(-8/24)</f>
        <v>42154.796319444438</v>
      </c>
      <c r="T1874" s="8">
        <f>(((I1874/60)/60)/24)+DATE(1970,1,1)+(-8/24)</f>
        <v>42184.796319444438</v>
      </c>
      <c r="U1874">
        <f>INT(T1874-S1874)</f>
        <v>30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>ROUND((E1875/D1875)*100,0)</f>
        <v>0</v>
      </c>
      <c r="P1875">
        <f>IF(L1875&gt;0,ROUND(E1875/L1875,0),0)</f>
        <v>18</v>
      </c>
      <c r="Q1875" t="s">
        <v>8333</v>
      </c>
      <c r="R1875" t="s">
        <v>8335</v>
      </c>
      <c r="S1875" s="8">
        <f>(((J1875/60)/60)/24)+DATE(1970,1,1)+(-8/24)</f>
        <v>42164.282523148147</v>
      </c>
      <c r="T1875" s="8">
        <f>(((I1875/60)/60)/24)+DATE(1970,1,1)+(-8/24)</f>
        <v>42193.364583333336</v>
      </c>
      <c r="U1875">
        <f>INT(T1875-S1875)</f>
        <v>29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>ROUND((E1876/D1876)*100,0)</f>
        <v>0</v>
      </c>
      <c r="P1876">
        <f>IF(L1876&gt;0,ROUND(E1876/L1876,0),0)</f>
        <v>13</v>
      </c>
      <c r="Q1876" t="s">
        <v>8333</v>
      </c>
      <c r="R1876" t="s">
        <v>8335</v>
      </c>
      <c r="S1876" s="8">
        <f>(((J1876/60)/60)/24)+DATE(1970,1,1)+(-8/24)</f>
        <v>42529.635798611103</v>
      </c>
      <c r="T1876" s="8">
        <f>(((I1876/60)/60)/24)+DATE(1970,1,1)+(-8/24)</f>
        <v>42549.635798611103</v>
      </c>
      <c r="U1876">
        <f>INT(T1876-S1876)</f>
        <v>20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>ROUND((E1877/D1877)*100,0)</f>
        <v>1</v>
      </c>
      <c r="P1877">
        <f>IF(L1877&gt;0,ROUND(E1877/L1877,0),0)</f>
        <v>17</v>
      </c>
      <c r="Q1877" t="s">
        <v>8333</v>
      </c>
      <c r="R1877" t="s">
        <v>8335</v>
      </c>
      <c r="S1877" s="8">
        <f>(((J1877/60)/60)/24)+DATE(1970,1,1)+(-8/24)</f>
        <v>42528.566064814811</v>
      </c>
      <c r="T1877" s="8">
        <f>(((I1877/60)/60)/24)+DATE(1970,1,1)+(-8/24)</f>
        <v>42588.566064814811</v>
      </c>
      <c r="U1877">
        <f>INT(T1877-S1877)</f>
        <v>60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>ROUND((E1878/D1878)*100,0)</f>
        <v>0</v>
      </c>
      <c r="P1878">
        <f>IF(L1878&gt;0,ROUND(E1878/L1878,0),0)</f>
        <v>0</v>
      </c>
      <c r="Q1878" t="s">
        <v>8333</v>
      </c>
      <c r="R1878" t="s">
        <v>8335</v>
      </c>
      <c r="S1878" s="8">
        <f>(((J1878/60)/60)/24)+DATE(1970,1,1)+(-8/24)</f>
        <v>41775.951446759253</v>
      </c>
      <c r="T1878" s="8">
        <f>(((I1878/60)/60)/24)+DATE(1970,1,1)+(-8/24)</f>
        <v>41805.951446759253</v>
      </c>
      <c r="U1878">
        <f>INT(T1878-S1878)</f>
        <v>30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>ROUND((E1879/D1879)*100,0)</f>
        <v>0</v>
      </c>
      <c r="P1879">
        <f>IF(L1879&gt;0,ROUND(E1879/L1879,0),0)</f>
        <v>0</v>
      </c>
      <c r="Q1879" t="s">
        <v>8333</v>
      </c>
      <c r="R1879" t="s">
        <v>8335</v>
      </c>
      <c r="S1879" s="8">
        <f>(((J1879/60)/60)/24)+DATE(1970,1,1)+(-8/24)</f>
        <v>42034.695891203701</v>
      </c>
      <c r="T1879" s="8">
        <f>(((I1879/60)/60)/24)+DATE(1970,1,1)+(-8/24)</f>
        <v>42063.695891203701</v>
      </c>
      <c r="U1879">
        <f>INT(T1879-S1879)</f>
        <v>29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>ROUND((E1880/D1880)*100,0)</f>
        <v>0</v>
      </c>
      <c r="P1880">
        <f>IF(L1880&gt;0,ROUND(E1880/L1880,0),0)</f>
        <v>0</v>
      </c>
      <c r="Q1880" t="s">
        <v>8333</v>
      </c>
      <c r="R1880" t="s">
        <v>8335</v>
      </c>
      <c r="S1880" s="8">
        <f>(((J1880/60)/60)/24)+DATE(1970,1,1)+(-8/24)</f>
        <v>41772.675405092588</v>
      </c>
      <c r="T1880" s="8">
        <f>(((I1880/60)/60)/24)+DATE(1970,1,1)+(-8/24)</f>
        <v>41802.675405092588</v>
      </c>
      <c r="U1880">
        <f>INT(T1880-S1880)</f>
        <v>30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>ROUND((E1881/D1881)*100,0)</f>
        <v>0</v>
      </c>
      <c r="P1881">
        <f>IF(L1881&gt;0,ROUND(E1881/L1881,0),0)</f>
        <v>3</v>
      </c>
      <c r="Q1881" t="s">
        <v>8333</v>
      </c>
      <c r="R1881" t="s">
        <v>8335</v>
      </c>
      <c r="S1881" s="8">
        <f>(((J1881/60)/60)/24)+DATE(1970,1,1)+(-8/24)</f>
        <v>42413.316307870373</v>
      </c>
      <c r="T1881" s="8">
        <f>(((I1881/60)/60)/24)+DATE(1970,1,1)+(-8/24)</f>
        <v>42443.274641203701</v>
      </c>
      <c r="U1881">
        <f>INT(T1881-S1881)</f>
        <v>29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>ROUND((E1882/D1882)*100,0)</f>
        <v>20</v>
      </c>
      <c r="P1882">
        <f>IF(L1882&gt;0,ROUND(E1882/L1882,0),0)</f>
        <v>42</v>
      </c>
      <c r="Q1882" t="s">
        <v>8333</v>
      </c>
      <c r="R1882" t="s">
        <v>8335</v>
      </c>
      <c r="S1882" s="8">
        <f>(((J1882/60)/60)/24)+DATE(1970,1,1)+(-8/24)</f>
        <v>42430.233564814807</v>
      </c>
      <c r="T1882" s="8">
        <f>(((I1882/60)/60)/24)+DATE(1970,1,1)+(-8/24)</f>
        <v>42459.19189814815</v>
      </c>
      <c r="U1882">
        <f>INT(T1882-S1882)</f>
        <v>28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>ROUND((E1883/D1883)*100,0)</f>
        <v>173</v>
      </c>
      <c r="P1883">
        <f>IF(L1883&gt;0,ROUND(E1883/L1883,0),0)</f>
        <v>49</v>
      </c>
      <c r="Q1883" t="s">
        <v>8325</v>
      </c>
      <c r="R1883" t="s">
        <v>8329</v>
      </c>
      <c r="S1883" s="8">
        <f>(((J1883/60)/60)/24)+DATE(1970,1,1)+(-8/24)</f>
        <v>42042.819317129623</v>
      </c>
      <c r="T1883" s="8">
        <f>(((I1883/60)/60)/24)+DATE(1970,1,1)+(-8/24)</f>
        <v>42072.777650462966</v>
      </c>
      <c r="U1883">
        <f>INT(T1883-S1883)</f>
        <v>29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>ROUND((E1884/D1884)*100,0)</f>
        <v>101</v>
      </c>
      <c r="P1884">
        <f>IF(L1884&gt;0,ROUND(E1884/L1884,0),0)</f>
        <v>42</v>
      </c>
      <c r="Q1884" t="s">
        <v>8325</v>
      </c>
      <c r="R1884" t="s">
        <v>8329</v>
      </c>
      <c r="S1884" s="8">
        <f>(((J1884/60)/60)/24)+DATE(1970,1,1)+(-8/24)</f>
        <v>41067.615879629629</v>
      </c>
      <c r="T1884" s="8">
        <f>(((I1884/60)/60)/24)+DATE(1970,1,1)+(-8/24)</f>
        <v>41100.658333333333</v>
      </c>
      <c r="U1884">
        <f>INT(T1884-S1884)</f>
        <v>33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>ROUND((E1885/D1885)*100,0)</f>
        <v>105</v>
      </c>
      <c r="P1885">
        <f>IF(L1885&gt;0,ROUND(E1885/L1885,0),0)</f>
        <v>33</v>
      </c>
      <c r="Q1885" t="s">
        <v>8325</v>
      </c>
      <c r="R1885" t="s">
        <v>8329</v>
      </c>
      <c r="S1885" s="8">
        <f>(((J1885/60)/60)/24)+DATE(1970,1,1)+(-8/24)</f>
        <v>40977.614675925921</v>
      </c>
      <c r="T1885" s="8">
        <f>(((I1885/60)/60)/24)+DATE(1970,1,1)+(-8/24)</f>
        <v>41007.573009259257</v>
      </c>
      <c r="U1885">
        <f>INT(T1885-S1885)</f>
        <v>29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>ROUND((E1886/D1886)*100,0)</f>
        <v>135</v>
      </c>
      <c r="P1886">
        <f>IF(L1886&gt;0,ROUND(E1886/L1886,0),0)</f>
        <v>52</v>
      </c>
      <c r="Q1886" t="s">
        <v>8325</v>
      </c>
      <c r="R1886" t="s">
        <v>8329</v>
      </c>
      <c r="S1886" s="8">
        <f>(((J1886/60)/60)/24)+DATE(1970,1,1)+(-8/24)</f>
        <v>41204.864988425921</v>
      </c>
      <c r="T1886" s="8">
        <f>(((I1886/60)/60)/24)+DATE(1970,1,1)+(-8/24)</f>
        <v>41240.166666666664</v>
      </c>
      <c r="U1886">
        <f>INT(T1886-S1886)</f>
        <v>35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>ROUND((E1887/D1887)*100,0)</f>
        <v>116</v>
      </c>
      <c r="P1887">
        <f>IF(L1887&gt;0,ROUND(E1887/L1887,0),0)</f>
        <v>51</v>
      </c>
      <c r="Q1887" t="s">
        <v>8325</v>
      </c>
      <c r="R1887" t="s">
        <v>8329</v>
      </c>
      <c r="S1887" s="8">
        <f>(((J1887/60)/60)/24)+DATE(1970,1,1)+(-8/24)</f>
        <v>41098.760532407403</v>
      </c>
      <c r="T1887" s="8">
        <f>(((I1887/60)/60)/24)+DATE(1970,1,1)+(-8/24)</f>
        <v>41131.583333333328</v>
      </c>
      <c r="U1887">
        <f>INT(T1887-S1887)</f>
        <v>32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>ROUND((E1888/D1888)*100,0)</f>
        <v>102</v>
      </c>
      <c r="P1888">
        <f>IF(L1888&gt;0,ROUND(E1888/L1888,0),0)</f>
        <v>42</v>
      </c>
      <c r="Q1888" t="s">
        <v>8325</v>
      </c>
      <c r="R1888" t="s">
        <v>8329</v>
      </c>
      <c r="S1888" s="8">
        <f>(((J1888/60)/60)/24)+DATE(1970,1,1)+(-8/24)</f>
        <v>41925.57335648148</v>
      </c>
      <c r="T1888" s="8">
        <f>(((I1888/60)/60)/24)+DATE(1970,1,1)+(-8/24)</f>
        <v>41955.615023148144</v>
      </c>
      <c r="U1888">
        <f>INT(T1888-S1888)</f>
        <v>30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>ROUND((E1889/D1889)*100,0)</f>
        <v>111</v>
      </c>
      <c r="P1889">
        <f>IF(L1889&gt;0,ROUND(E1889/L1889,0),0)</f>
        <v>417</v>
      </c>
      <c r="Q1889" t="s">
        <v>8325</v>
      </c>
      <c r="R1889" t="s">
        <v>8329</v>
      </c>
      <c r="S1889" s="8">
        <f>(((J1889/60)/60)/24)+DATE(1970,1,1)+(-8/24)</f>
        <v>42323.466805555552</v>
      </c>
      <c r="T1889" s="8">
        <f>(((I1889/60)/60)/24)+DATE(1970,1,1)+(-8/24)</f>
        <v>42341.562499999993</v>
      </c>
      <c r="U1889">
        <f>INT(T1889-S1889)</f>
        <v>18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>ROUND((E1890/D1890)*100,0)</f>
        <v>166</v>
      </c>
      <c r="P1890">
        <f>IF(L1890&gt;0,ROUND(E1890/L1890,0),0)</f>
        <v>47</v>
      </c>
      <c r="Q1890" t="s">
        <v>8325</v>
      </c>
      <c r="R1890" t="s">
        <v>8329</v>
      </c>
      <c r="S1890" s="8">
        <f>(((J1890/60)/60)/24)+DATE(1970,1,1)+(-8/24)</f>
        <v>40298.90662037037</v>
      </c>
      <c r="T1890" s="8">
        <f>(((I1890/60)/60)/24)+DATE(1970,1,1)+(-8/24)</f>
        <v>40329.874305555553</v>
      </c>
      <c r="U1890">
        <f>INT(T1890-S1890)</f>
        <v>30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>ROUND((E1891/D1891)*100,0)</f>
        <v>107</v>
      </c>
      <c r="P1891">
        <f>IF(L1891&gt;0,ROUND(E1891/L1891,0),0)</f>
        <v>48</v>
      </c>
      <c r="Q1891" t="s">
        <v>8325</v>
      </c>
      <c r="R1891" t="s">
        <v>8329</v>
      </c>
      <c r="S1891" s="8">
        <f>(((J1891/60)/60)/24)+DATE(1970,1,1)+(-8/24)</f>
        <v>41299.460023148145</v>
      </c>
      <c r="T1891" s="8">
        <f>(((I1891/60)/60)/24)+DATE(1970,1,1)+(-8/24)</f>
        <v>41344.418356481481</v>
      </c>
      <c r="U1891">
        <f>INT(T1891-S1891)</f>
        <v>44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>ROUND((E1892/D1892)*100,0)</f>
        <v>145</v>
      </c>
      <c r="P1892">
        <f>IF(L1892&gt;0,ROUND(E1892/L1892,0),0)</f>
        <v>71</v>
      </c>
      <c r="Q1892" t="s">
        <v>8325</v>
      </c>
      <c r="R1892" t="s">
        <v>8329</v>
      </c>
      <c r="S1892" s="8">
        <f>(((J1892/60)/60)/24)+DATE(1970,1,1)+(-8/24)</f>
        <v>41228.452870370369</v>
      </c>
      <c r="T1892" s="8">
        <f>(((I1892/60)/60)/24)+DATE(1970,1,1)+(-8/24)</f>
        <v>41258.452870370369</v>
      </c>
      <c r="U1892">
        <f>INT(T1892-S1892)</f>
        <v>30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>ROUND((E1893/D1893)*100,0)</f>
        <v>106</v>
      </c>
      <c r="P1893">
        <f>IF(L1893&gt;0,ROUND(E1893/L1893,0),0)</f>
        <v>88</v>
      </c>
      <c r="Q1893" t="s">
        <v>8325</v>
      </c>
      <c r="R1893" t="s">
        <v>8329</v>
      </c>
      <c r="S1893" s="8">
        <f>(((J1893/60)/60)/24)+DATE(1970,1,1)+(-8/24)</f>
        <v>40335.464745370366</v>
      </c>
      <c r="T1893" s="8">
        <f>(((I1893/60)/60)/24)+DATE(1970,1,1)+(-8/24)</f>
        <v>40380.916666666664</v>
      </c>
      <c r="U1893">
        <f>INT(T1893-S1893)</f>
        <v>45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>ROUND((E1894/D1894)*100,0)</f>
        <v>137</v>
      </c>
      <c r="P1894">
        <f>IF(L1894&gt;0,ROUND(E1894/L1894,0),0)</f>
        <v>26</v>
      </c>
      <c r="Q1894" t="s">
        <v>8325</v>
      </c>
      <c r="R1894" t="s">
        <v>8329</v>
      </c>
      <c r="S1894" s="8">
        <f>(((J1894/60)/60)/24)+DATE(1970,1,1)+(-8/24)</f>
        <v>40671.304178240738</v>
      </c>
      <c r="T1894" s="8">
        <f>(((I1894/60)/60)/24)+DATE(1970,1,1)+(-8/24)</f>
        <v>40701.304178240738</v>
      </c>
      <c r="U1894">
        <f>INT(T1894-S1894)</f>
        <v>30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>ROUND((E1895/D1895)*100,0)</f>
        <v>104</v>
      </c>
      <c r="P1895">
        <f>IF(L1895&gt;0,ROUND(E1895/L1895,0),0)</f>
        <v>58</v>
      </c>
      <c r="Q1895" t="s">
        <v>8325</v>
      </c>
      <c r="R1895" t="s">
        <v>8329</v>
      </c>
      <c r="S1895" s="8">
        <f>(((J1895/60)/60)/24)+DATE(1970,1,1)+(-8/24)</f>
        <v>40632.608622685184</v>
      </c>
      <c r="T1895" s="8">
        <f>(((I1895/60)/60)/24)+DATE(1970,1,1)+(-8/24)</f>
        <v>40648.832638888889</v>
      </c>
      <c r="U1895">
        <f>INT(T1895-S1895)</f>
        <v>16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>ROUND((E1896/D1896)*100,0)</f>
        <v>115</v>
      </c>
      <c r="P1896">
        <f>IF(L1896&gt;0,ROUND(E1896/L1896,0),0)</f>
        <v>57</v>
      </c>
      <c r="Q1896" t="s">
        <v>8325</v>
      </c>
      <c r="R1896" t="s">
        <v>8329</v>
      </c>
      <c r="S1896" s="8">
        <f>(((J1896/60)/60)/24)+DATE(1970,1,1)+(-8/24)</f>
        <v>40920.571562500001</v>
      </c>
      <c r="T1896" s="8">
        <f>(((I1896/60)/60)/24)+DATE(1970,1,1)+(-8/24)</f>
        <v>40951.571562500001</v>
      </c>
      <c r="U1896">
        <f>INT(T1896-S1896)</f>
        <v>31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>ROUND((E1897/D1897)*100,0)</f>
        <v>102</v>
      </c>
      <c r="P1897">
        <f>IF(L1897&gt;0,ROUND(E1897/L1897,0),0)</f>
        <v>196</v>
      </c>
      <c r="Q1897" t="s">
        <v>8325</v>
      </c>
      <c r="R1897" t="s">
        <v>8329</v>
      </c>
      <c r="S1897" s="8">
        <f>(((J1897/60)/60)/24)+DATE(1970,1,1)+(-8/24)</f>
        <v>42267.413449074076</v>
      </c>
      <c r="T1897" s="8">
        <f>(((I1897/60)/60)/24)+DATE(1970,1,1)+(-8/24)</f>
        <v>42297.413449074076</v>
      </c>
      <c r="U1897">
        <f>INT(T1897-S1897)</f>
        <v>30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>ROUND((E1898/D1898)*100,0)</f>
        <v>124</v>
      </c>
      <c r="P1898">
        <f>IF(L1898&gt;0,ROUND(E1898/L1898,0),0)</f>
        <v>43</v>
      </c>
      <c r="Q1898" t="s">
        <v>8325</v>
      </c>
      <c r="R1898" t="s">
        <v>8329</v>
      </c>
      <c r="S1898" s="8">
        <f>(((J1898/60)/60)/24)+DATE(1970,1,1)+(-8/24)</f>
        <v>40981.376909722218</v>
      </c>
      <c r="T1898" s="8">
        <f>(((I1898/60)/60)/24)+DATE(1970,1,1)+(-8/24)</f>
        <v>41011.376909722218</v>
      </c>
      <c r="U1898">
        <f>INT(T1898-S1898)</f>
        <v>30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>ROUND((E1899/D1899)*100,0)</f>
        <v>102</v>
      </c>
      <c r="P1899">
        <f>IF(L1899&gt;0,ROUND(E1899/L1899,0),0)</f>
        <v>36</v>
      </c>
      <c r="Q1899" t="s">
        <v>8325</v>
      </c>
      <c r="R1899" t="s">
        <v>8329</v>
      </c>
      <c r="S1899" s="8">
        <f>(((J1899/60)/60)/24)+DATE(1970,1,1)+(-8/24)</f>
        <v>41680.250069444446</v>
      </c>
      <c r="T1899" s="8">
        <f>(((I1899/60)/60)/24)+DATE(1970,1,1)+(-8/24)</f>
        <v>41702.541666666664</v>
      </c>
      <c r="U1899">
        <f>INT(T1899-S1899)</f>
        <v>22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>ROUND((E1900/D1900)*100,0)</f>
        <v>145</v>
      </c>
      <c r="P1900">
        <f>IF(L1900&gt;0,ROUND(E1900/L1900,0),0)</f>
        <v>69</v>
      </c>
      <c r="Q1900" t="s">
        <v>8325</v>
      </c>
      <c r="R1900" t="s">
        <v>8329</v>
      </c>
      <c r="S1900" s="8">
        <f>(((J1900/60)/60)/24)+DATE(1970,1,1)+(-8/24)</f>
        <v>42365.8596412037</v>
      </c>
      <c r="T1900" s="8">
        <f>(((I1900/60)/60)/24)+DATE(1970,1,1)+(-8/24)</f>
        <v>42401.416666666664</v>
      </c>
      <c r="U1900">
        <f>INT(T1900-S1900)</f>
        <v>35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>ROUND((E1901/D1901)*100,0)</f>
        <v>133</v>
      </c>
      <c r="P1901">
        <f>IF(L1901&gt;0,ROUND(E1901/L1901,0),0)</f>
        <v>29</v>
      </c>
      <c r="Q1901" t="s">
        <v>8325</v>
      </c>
      <c r="R1901" t="s">
        <v>8329</v>
      </c>
      <c r="S1901" s="8">
        <f>(((J1901/60)/60)/24)+DATE(1970,1,1)+(-8/24)</f>
        <v>42058.608402777776</v>
      </c>
      <c r="T1901" s="8">
        <f>(((I1901/60)/60)/24)+DATE(1970,1,1)+(-8/24)</f>
        <v>42088.566736111105</v>
      </c>
      <c r="U1901">
        <f>INT(T1901-S1901)</f>
        <v>29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>ROUND((E1902/D1902)*100,0)</f>
        <v>109</v>
      </c>
      <c r="P1902">
        <f>IF(L1902&gt;0,ROUND(E1902/L1902,0),0)</f>
        <v>51</v>
      </c>
      <c r="Q1902" t="s">
        <v>8325</v>
      </c>
      <c r="R1902" t="s">
        <v>8329</v>
      </c>
      <c r="S1902" s="8">
        <f>(((J1902/60)/60)/24)+DATE(1970,1,1)+(-8/24)</f>
        <v>41160.538553240738</v>
      </c>
      <c r="T1902" s="8">
        <f>(((I1902/60)/60)/24)+DATE(1970,1,1)+(-8/24)</f>
        <v>41188.082638888889</v>
      </c>
      <c r="U1902">
        <f>INT(T1902-S1902)</f>
        <v>27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>ROUND((E1903/D1903)*100,0)</f>
        <v>3</v>
      </c>
      <c r="P1903">
        <f>IF(L1903&gt;0,ROUND(E1903/L1903,0),0)</f>
        <v>107</v>
      </c>
      <c r="Q1903" t="s">
        <v>8319</v>
      </c>
      <c r="R1903" t="s">
        <v>8348</v>
      </c>
      <c r="S1903" s="8">
        <f>(((J1903/60)/60)/24)+DATE(1970,1,1)+(-8/24)</f>
        <v>42116.209826388884</v>
      </c>
      <c r="T1903" s="8">
        <f>(((I1903/60)/60)/24)+DATE(1970,1,1)+(-8/24)</f>
        <v>42146.208333333336</v>
      </c>
      <c r="U1903">
        <f>INT(T1903-S1903)</f>
        <v>29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>ROUND((E1904/D1904)*100,0)</f>
        <v>1</v>
      </c>
      <c r="P1904">
        <f>IF(L1904&gt;0,ROUND(E1904/L1904,0),0)</f>
        <v>4</v>
      </c>
      <c r="Q1904" t="s">
        <v>8319</v>
      </c>
      <c r="R1904" t="s">
        <v>8348</v>
      </c>
      <c r="S1904" s="8">
        <f>(((J1904/60)/60)/24)+DATE(1970,1,1)+(-8/24)</f>
        <v>42037.456562499996</v>
      </c>
      <c r="T1904" s="8">
        <f>(((I1904/60)/60)/24)+DATE(1970,1,1)+(-8/24)</f>
        <v>42067.456562499996</v>
      </c>
      <c r="U1904">
        <f>INT(T1904-S1904)</f>
        <v>30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>ROUND((E1905/D1905)*100,0)</f>
        <v>47</v>
      </c>
      <c r="P1905">
        <f>IF(L1905&gt;0,ROUND(E1905/L1905,0),0)</f>
        <v>34</v>
      </c>
      <c r="Q1905" t="s">
        <v>8319</v>
      </c>
      <c r="R1905" t="s">
        <v>8348</v>
      </c>
      <c r="S1905" s="8">
        <f>(((J1905/60)/60)/24)+DATE(1970,1,1)+(-8/24)</f>
        <v>42702.437395833331</v>
      </c>
      <c r="T1905" s="8">
        <f>(((I1905/60)/60)/24)+DATE(1970,1,1)+(-8/24)</f>
        <v>42762.437395833331</v>
      </c>
      <c r="U1905">
        <f>INT(T1905-S1905)</f>
        <v>60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>ROUND((E1906/D1906)*100,0)</f>
        <v>0</v>
      </c>
      <c r="P1906">
        <f>IF(L1906&gt;0,ROUND(E1906/L1906,0),0)</f>
        <v>25</v>
      </c>
      <c r="Q1906" t="s">
        <v>8319</v>
      </c>
      <c r="R1906" t="s">
        <v>8348</v>
      </c>
      <c r="S1906" s="8">
        <f>(((J1906/60)/60)/24)+DATE(1970,1,1)+(-8/24)</f>
        <v>42326.352094907408</v>
      </c>
      <c r="T1906" s="8">
        <f>(((I1906/60)/60)/24)+DATE(1970,1,1)+(-8/24)</f>
        <v>42371.352094907408</v>
      </c>
      <c r="U1906">
        <f>INT(T1906-S1906)</f>
        <v>45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>ROUND((E1907/D1907)*100,0)</f>
        <v>0</v>
      </c>
      <c r="P1907">
        <f>IF(L1907&gt;0,ROUND(E1907/L1907,0),0)</f>
        <v>11</v>
      </c>
      <c r="Q1907" t="s">
        <v>8319</v>
      </c>
      <c r="R1907" t="s">
        <v>8348</v>
      </c>
      <c r="S1907" s="8">
        <f>(((J1907/60)/60)/24)+DATE(1970,1,1)+(-8/24)</f>
        <v>41859.592523148145</v>
      </c>
      <c r="T1907" s="8">
        <f>(((I1907/60)/60)/24)+DATE(1970,1,1)+(-8/24)</f>
        <v>41889.592523148145</v>
      </c>
      <c r="U1907">
        <f>INT(T1907-S1907)</f>
        <v>30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>ROUND((E1908/D1908)*100,0)</f>
        <v>43</v>
      </c>
      <c r="P1908">
        <f>IF(L1908&gt;0,ROUND(E1908/L1908,0),0)</f>
        <v>216</v>
      </c>
      <c r="Q1908" t="s">
        <v>8319</v>
      </c>
      <c r="R1908" t="s">
        <v>8348</v>
      </c>
      <c r="S1908" s="8">
        <f>(((J1908/60)/60)/24)+DATE(1970,1,1)+(-8/24)</f>
        <v>42514.337766203702</v>
      </c>
      <c r="T1908" s="8">
        <f>(((I1908/60)/60)/24)+DATE(1970,1,1)+(-8/24)</f>
        <v>42544.337766203702</v>
      </c>
      <c r="U1908">
        <f>INT(T1908-S1908)</f>
        <v>30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>ROUND((E1909/D1909)*100,0)</f>
        <v>0</v>
      </c>
      <c r="P1909">
        <f>IF(L1909&gt;0,ROUND(E1909/L1909,0),0)</f>
        <v>21</v>
      </c>
      <c r="Q1909" t="s">
        <v>8319</v>
      </c>
      <c r="R1909" t="s">
        <v>8348</v>
      </c>
      <c r="S1909" s="8">
        <f>(((J1909/60)/60)/24)+DATE(1970,1,1)+(-8/24)</f>
        <v>41767.253761574073</v>
      </c>
      <c r="T1909" s="8">
        <f>(((I1909/60)/60)/24)+DATE(1970,1,1)+(-8/24)</f>
        <v>41782.253761574073</v>
      </c>
      <c r="U1909">
        <f>INT(T1909-S1909)</f>
        <v>15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>ROUND((E1910/D1910)*100,0)</f>
        <v>2</v>
      </c>
      <c r="P1910">
        <f>IF(L1910&gt;0,ROUND(E1910/L1910,0),0)</f>
        <v>108</v>
      </c>
      <c r="Q1910" t="s">
        <v>8319</v>
      </c>
      <c r="R1910" t="s">
        <v>8348</v>
      </c>
      <c r="S1910" s="8">
        <f>(((J1910/60)/60)/24)+DATE(1970,1,1)+(-8/24)</f>
        <v>42703.584490740737</v>
      </c>
      <c r="T1910" s="8">
        <f>(((I1910/60)/60)/24)+DATE(1970,1,1)+(-8/24)</f>
        <v>42733.584490740737</v>
      </c>
      <c r="U1910">
        <f>INT(T1910-S1910)</f>
        <v>30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>ROUND((E1911/D1911)*100,0)</f>
        <v>14</v>
      </c>
      <c r="P1911">
        <f>IF(L1911&gt;0,ROUND(E1911/L1911,0),0)</f>
        <v>130</v>
      </c>
      <c r="Q1911" t="s">
        <v>8319</v>
      </c>
      <c r="R1911" t="s">
        <v>8348</v>
      </c>
      <c r="S1911" s="8">
        <f>(((J1911/60)/60)/24)+DATE(1970,1,1)+(-8/24)</f>
        <v>41905.095821759256</v>
      </c>
      <c r="T1911" s="8">
        <f>(((I1911/60)/60)/24)+DATE(1970,1,1)+(-8/24)</f>
        <v>41935.095821759256</v>
      </c>
      <c r="U1911">
        <f>INT(T1911-S1911)</f>
        <v>30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>ROUND((E1912/D1912)*100,0)</f>
        <v>39</v>
      </c>
      <c r="P1912">
        <f>IF(L1912&gt;0,ROUND(E1912/L1912,0),0)</f>
        <v>117</v>
      </c>
      <c r="Q1912" t="s">
        <v>8319</v>
      </c>
      <c r="R1912" t="s">
        <v>8348</v>
      </c>
      <c r="S1912" s="8">
        <f>(((J1912/60)/60)/24)+DATE(1970,1,1)+(-8/24)</f>
        <v>42264.629826388882</v>
      </c>
      <c r="T1912" s="8">
        <f>(((I1912/60)/60)/24)+DATE(1970,1,1)+(-8/24)</f>
        <v>42308.614583333336</v>
      </c>
      <c r="U1912">
        <f>INT(T1912-S1912)</f>
        <v>43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>ROUND((E1913/D1913)*100,0)</f>
        <v>0</v>
      </c>
      <c r="P1913">
        <f>IF(L1913&gt;0,ROUND(E1913/L1913,0),0)</f>
        <v>10</v>
      </c>
      <c r="Q1913" t="s">
        <v>8319</v>
      </c>
      <c r="R1913" t="s">
        <v>8348</v>
      </c>
      <c r="S1913" s="8">
        <f>(((J1913/60)/60)/24)+DATE(1970,1,1)+(-8/24)</f>
        <v>41829.700624999998</v>
      </c>
      <c r="T1913" s="8">
        <f>(((I1913/60)/60)/24)+DATE(1970,1,1)+(-8/24)</f>
        <v>41859.700624999998</v>
      </c>
      <c r="U1913">
        <f>INT(T1913-S1913)</f>
        <v>30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>ROUND((E1914/D1914)*100,0)</f>
        <v>59</v>
      </c>
      <c r="P1914">
        <f>IF(L1914&gt;0,ROUND(E1914/L1914,0),0)</f>
        <v>71</v>
      </c>
      <c r="Q1914" t="s">
        <v>8319</v>
      </c>
      <c r="R1914" t="s">
        <v>8348</v>
      </c>
      <c r="S1914" s="8">
        <f>(((J1914/60)/60)/24)+DATE(1970,1,1)+(-8/24)</f>
        <v>42128.893055555549</v>
      </c>
      <c r="T1914" s="8">
        <f>(((I1914/60)/60)/24)+DATE(1970,1,1)+(-8/24)</f>
        <v>42158.893055555549</v>
      </c>
      <c r="U1914">
        <f>INT(T1914-S1914)</f>
        <v>30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>ROUND((E1915/D1915)*100,0)</f>
        <v>1</v>
      </c>
      <c r="P1915">
        <f>IF(L1915&gt;0,ROUND(E1915/L1915,0),0)</f>
        <v>25</v>
      </c>
      <c r="Q1915" t="s">
        <v>8319</v>
      </c>
      <c r="R1915" t="s">
        <v>8348</v>
      </c>
      <c r="S1915" s="8">
        <f>(((J1915/60)/60)/24)+DATE(1970,1,1)+(-8/24)</f>
        <v>41890.177986111106</v>
      </c>
      <c r="T1915" s="8">
        <f>(((I1915/60)/60)/24)+DATE(1970,1,1)+(-8/24)</f>
        <v>41920.177986111106</v>
      </c>
      <c r="U1915">
        <f>INT(T1915-S1915)</f>
        <v>30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>ROUND((E1916/D1916)*100,0)</f>
        <v>9</v>
      </c>
      <c r="P1916">
        <f>IF(L1916&gt;0,ROUND(E1916/L1916,0),0)</f>
        <v>30</v>
      </c>
      <c r="Q1916" t="s">
        <v>8319</v>
      </c>
      <c r="R1916" t="s">
        <v>8348</v>
      </c>
      <c r="S1916" s="8">
        <f>(((J1916/60)/60)/24)+DATE(1970,1,1)+(-8/24)</f>
        <v>41928.841122685182</v>
      </c>
      <c r="T1916" s="8">
        <f>(((I1916/60)/60)/24)+DATE(1970,1,1)+(-8/24)</f>
        <v>41943.832638888889</v>
      </c>
      <c r="U1916">
        <f>INT(T1916-S1916)</f>
        <v>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>ROUND((E1917/D1917)*100,0)</f>
        <v>2</v>
      </c>
      <c r="P1917">
        <f>IF(L1917&gt;0,ROUND(E1917/L1917,0),0)</f>
        <v>2</v>
      </c>
      <c r="Q1917" t="s">
        <v>8319</v>
      </c>
      <c r="R1917" t="s">
        <v>8348</v>
      </c>
      <c r="S1917" s="8">
        <f>(((J1917/60)/60)/24)+DATE(1970,1,1)+(-8/24)</f>
        <v>41863.715532407405</v>
      </c>
      <c r="T1917" s="8">
        <f>(((I1917/60)/60)/24)+DATE(1970,1,1)+(-8/24)</f>
        <v>41883.715532407405</v>
      </c>
      <c r="U1917">
        <f>INT(T1917-S1917)</f>
        <v>20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>ROUND((E1918/D1918)*100,0)</f>
        <v>1</v>
      </c>
      <c r="P1918">
        <f>IF(L1918&gt;0,ROUND(E1918/L1918,0),0)</f>
        <v>17</v>
      </c>
      <c r="Q1918" t="s">
        <v>8319</v>
      </c>
      <c r="R1918" t="s">
        <v>8348</v>
      </c>
      <c r="S1918" s="8">
        <f>(((J1918/60)/60)/24)+DATE(1970,1,1)+(-8/24)</f>
        <v>42656.383969907409</v>
      </c>
      <c r="T1918" s="8">
        <f>(((I1918/60)/60)/24)+DATE(1970,1,1)+(-8/24)</f>
        <v>42681.425636574073</v>
      </c>
      <c r="U1918">
        <f>INT(T1918-S1918)</f>
        <v>25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>ROUND((E1919/D1919)*100,0)</f>
        <v>53</v>
      </c>
      <c r="P1919">
        <f>IF(L1919&gt;0,ROUND(E1919/L1919,0),0)</f>
        <v>2929</v>
      </c>
      <c r="Q1919" t="s">
        <v>8319</v>
      </c>
      <c r="R1919" t="s">
        <v>8348</v>
      </c>
      <c r="S1919" s="8">
        <f>(((J1919/60)/60)/24)+DATE(1970,1,1)+(-8/24)</f>
        <v>42745.93672453703</v>
      </c>
      <c r="T1919" s="8">
        <f>(((I1919/60)/60)/24)+DATE(1970,1,1)+(-8/24)</f>
        <v>42775.93672453703</v>
      </c>
      <c r="U1919">
        <f>INT(T1919-S1919)</f>
        <v>30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>ROUND((E1920/D1920)*100,0)</f>
        <v>1</v>
      </c>
      <c r="P1920">
        <f>IF(L1920&gt;0,ROUND(E1920/L1920,0),0)</f>
        <v>29</v>
      </c>
      <c r="Q1920" t="s">
        <v>8319</v>
      </c>
      <c r="R1920" t="s">
        <v>8348</v>
      </c>
      <c r="S1920" s="8">
        <f>(((J1920/60)/60)/24)+DATE(1970,1,1)+(-8/24)</f>
        <v>41828.456608796296</v>
      </c>
      <c r="T1920" s="8">
        <f>(((I1920/60)/60)/24)+DATE(1970,1,1)+(-8/24)</f>
        <v>41863.456608796296</v>
      </c>
      <c r="U1920">
        <f>INT(T1920-S1920)</f>
        <v>35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>ROUND((E1921/D1921)*100,0)</f>
        <v>47</v>
      </c>
      <c r="P1921">
        <f>IF(L1921&gt;0,ROUND(E1921/L1921,0),0)</f>
        <v>30</v>
      </c>
      <c r="Q1921" t="s">
        <v>8319</v>
      </c>
      <c r="R1921" t="s">
        <v>8348</v>
      </c>
      <c r="S1921" s="8">
        <f>(((J1921/60)/60)/24)+DATE(1970,1,1)+(-8/24)</f>
        <v>42113.542233796288</v>
      </c>
      <c r="T1921" s="8">
        <f>(((I1921/60)/60)/24)+DATE(1970,1,1)+(-8/24)</f>
        <v>42143.542233796288</v>
      </c>
      <c r="U1921">
        <f>INT(T1921-S1921)</f>
        <v>30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>ROUND((E1922/D1922)*100,0)</f>
        <v>43</v>
      </c>
      <c r="P1922">
        <f>IF(L1922&gt;0,ROUND(E1922/L1922,0),0)</f>
        <v>41</v>
      </c>
      <c r="Q1922" t="s">
        <v>8319</v>
      </c>
      <c r="R1922" t="s">
        <v>8348</v>
      </c>
      <c r="S1922" s="8">
        <f>(((J1922/60)/60)/24)+DATE(1970,1,1)+(-8/24)</f>
        <v>42270.54237268518</v>
      </c>
      <c r="T1922" s="8">
        <f>(((I1922/60)/60)/24)+DATE(1970,1,1)+(-8/24)</f>
        <v>42298.624999999993</v>
      </c>
      <c r="U1922">
        <f>INT(T1922-S1922)</f>
        <v>28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>ROUND((E1923/D1923)*100,0)</f>
        <v>137</v>
      </c>
      <c r="P1923">
        <f>IF(L1923&gt;0,ROUND(E1923/L1923,0),0)</f>
        <v>54</v>
      </c>
      <c r="Q1923" t="s">
        <v>8325</v>
      </c>
      <c r="R1923" t="s">
        <v>8329</v>
      </c>
      <c r="S1923" s="8">
        <f>(((J1923/60)/60)/24)+DATE(1970,1,1)+(-8/24)</f>
        <v>41073.888229166667</v>
      </c>
      <c r="T1923" s="8">
        <f>(((I1923/60)/60)/24)+DATE(1970,1,1)+(-8/24)</f>
        <v>41103.888229166667</v>
      </c>
      <c r="U1923">
        <f>INT(T1923-S1923)</f>
        <v>30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>ROUND((E1924/D1924)*100,0)</f>
        <v>116</v>
      </c>
      <c r="P1924">
        <f>IF(L1924&gt;0,ROUND(E1924/L1924,0),0)</f>
        <v>36</v>
      </c>
      <c r="Q1924" t="s">
        <v>8325</v>
      </c>
      <c r="R1924" t="s">
        <v>8329</v>
      </c>
      <c r="S1924" s="8">
        <f>(((J1924/60)/60)/24)+DATE(1970,1,1)+(-8/24)</f>
        <v>41589.922534722216</v>
      </c>
      <c r="T1924" s="8">
        <f>(((I1924/60)/60)/24)+DATE(1970,1,1)+(-8/24)</f>
        <v>41619.922534722216</v>
      </c>
      <c r="U1924">
        <f>INT(T1924-S1924)</f>
        <v>30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>ROUND((E1925/D1925)*100,0)</f>
        <v>241</v>
      </c>
      <c r="P1925">
        <f>IF(L1925&gt;0,ROUND(E1925/L1925,0),0)</f>
        <v>23</v>
      </c>
      <c r="Q1925" t="s">
        <v>8325</v>
      </c>
      <c r="R1925" t="s">
        <v>8329</v>
      </c>
      <c r="S1925" s="8">
        <f>(((J1925/60)/60)/24)+DATE(1970,1,1)+(-8/24)</f>
        <v>40772.515416666662</v>
      </c>
      <c r="T1925" s="8">
        <f>(((I1925/60)/60)/24)+DATE(1970,1,1)+(-8/24)</f>
        <v>40812.874305555553</v>
      </c>
      <c r="U1925">
        <f>INT(T1925-S1925)</f>
        <v>40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>ROUND((E1926/D1926)*100,0)</f>
        <v>114</v>
      </c>
      <c r="P1926">
        <f>IF(L1926&gt;0,ROUND(E1926/L1926,0),0)</f>
        <v>104</v>
      </c>
      <c r="Q1926" t="s">
        <v>8325</v>
      </c>
      <c r="R1926" t="s">
        <v>8329</v>
      </c>
      <c r="S1926" s="8">
        <f>(((J1926/60)/60)/24)+DATE(1970,1,1)+(-8/24)</f>
        <v>41626.427719907406</v>
      </c>
      <c r="T1926" s="8">
        <f>(((I1926/60)/60)/24)+DATE(1970,1,1)+(-8/24)</f>
        <v>41654.481249999997</v>
      </c>
      <c r="U1926">
        <f>INT(T1926-S1926)</f>
        <v>28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>ROUND((E1927/D1927)*100,0)</f>
        <v>110</v>
      </c>
      <c r="P1927">
        <f>IF(L1927&gt;0,ROUND(E1927/L1927,0),0)</f>
        <v>32</v>
      </c>
      <c r="Q1927" t="s">
        <v>8325</v>
      </c>
      <c r="R1927" t="s">
        <v>8329</v>
      </c>
      <c r="S1927" s="8">
        <f>(((J1927/60)/60)/24)+DATE(1970,1,1)+(-8/24)</f>
        <v>41535.568148148144</v>
      </c>
      <c r="T1927" s="8">
        <f>(((I1927/60)/60)/24)+DATE(1970,1,1)+(-8/24)</f>
        <v>41557.666666666664</v>
      </c>
      <c r="U1927">
        <f>INT(T1927-S1927)</f>
        <v>22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>ROUND((E1928/D1928)*100,0)</f>
        <v>195</v>
      </c>
      <c r="P1928">
        <f>IF(L1928&gt;0,ROUND(E1928/L1928,0),0)</f>
        <v>27</v>
      </c>
      <c r="Q1928" t="s">
        <v>8325</v>
      </c>
      <c r="R1928" t="s">
        <v>8329</v>
      </c>
      <c r="S1928" s="8">
        <f>(((J1928/60)/60)/24)+DATE(1970,1,1)+(-8/24)</f>
        <v>40456.621018518512</v>
      </c>
      <c r="T1928" s="8">
        <f>(((I1928/60)/60)/24)+DATE(1970,1,1)+(-8/24)</f>
        <v>40483.68472222222</v>
      </c>
      <c r="U1928">
        <f>INT(T1928-S1928)</f>
        <v>27</v>
      </c>
    </row>
    <row r="1929" spans="1:2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>ROUND((E1929/D1929)*100,0)</f>
        <v>103</v>
      </c>
      <c r="P1929">
        <f>IF(L1929&gt;0,ROUND(E1929/L1929,0),0)</f>
        <v>56</v>
      </c>
      <c r="Q1929" t="s">
        <v>8325</v>
      </c>
      <c r="R1929" t="s">
        <v>8329</v>
      </c>
      <c r="S1929" s="8">
        <f>(((J1929/60)/60)/24)+DATE(1970,1,1)+(-8/24)</f>
        <v>40960.528229166666</v>
      </c>
      <c r="T1929" s="8">
        <f>(((I1929/60)/60)/24)+DATE(1970,1,1)+(-8/24)</f>
        <v>40975.874305555553</v>
      </c>
      <c r="U1929">
        <f>INT(T1929-S1929)</f>
        <v>15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>ROUND((E1930/D1930)*100,0)</f>
        <v>103</v>
      </c>
      <c r="P1930">
        <f>IF(L1930&gt;0,ROUND(E1930/L1930,0),0)</f>
        <v>77</v>
      </c>
      <c r="Q1930" t="s">
        <v>8325</v>
      </c>
      <c r="R1930" t="s">
        <v>8329</v>
      </c>
      <c r="S1930" s="8">
        <f>(((J1930/60)/60)/24)+DATE(1970,1,1)+(-8/24)</f>
        <v>41371.314745370371</v>
      </c>
      <c r="T1930" s="8">
        <f>(((I1930/60)/60)/24)+DATE(1970,1,1)+(-8/24)</f>
        <v>41401.314745370371</v>
      </c>
      <c r="U1930">
        <f>INT(T1930-S1930)</f>
        <v>30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>ROUND((E1931/D1931)*100,0)</f>
        <v>100</v>
      </c>
      <c r="P1931">
        <f>IF(L1931&gt;0,ROUND(E1931/L1931,0),0)</f>
        <v>43</v>
      </c>
      <c r="Q1931" t="s">
        <v>8325</v>
      </c>
      <c r="R1931" t="s">
        <v>8329</v>
      </c>
      <c r="S1931" s="8">
        <f>(((J1931/60)/60)/24)+DATE(1970,1,1)+(-8/24)</f>
        <v>40686.688263888886</v>
      </c>
      <c r="T1931" s="8">
        <f>(((I1931/60)/60)/24)+DATE(1970,1,1)+(-8/24)</f>
        <v>40728.688263888886</v>
      </c>
      <c r="U1931">
        <f>INT(T1931-S1931)</f>
        <v>42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>ROUND((E1932/D1932)*100,0)</f>
        <v>127</v>
      </c>
      <c r="P1932">
        <f>IF(L1932&gt;0,ROUND(E1932/L1932,0),0)</f>
        <v>49</v>
      </c>
      <c r="Q1932" t="s">
        <v>8325</v>
      </c>
      <c r="R1932" t="s">
        <v>8329</v>
      </c>
      <c r="S1932" s="8">
        <f>(((J1932/60)/60)/24)+DATE(1970,1,1)+(-8/24)</f>
        <v>41402.225486111107</v>
      </c>
      <c r="T1932" s="8">
        <f>(((I1932/60)/60)/24)+DATE(1970,1,1)+(-8/24)</f>
        <v>41462.225486111107</v>
      </c>
      <c r="U1932">
        <f>INT(T1932-S1932)</f>
        <v>60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>ROUND((E1933/D1933)*100,0)</f>
        <v>121</v>
      </c>
      <c r="P1933">
        <f>IF(L1933&gt;0,ROUND(E1933/L1933,0),0)</f>
        <v>48</v>
      </c>
      <c r="Q1933" t="s">
        <v>8325</v>
      </c>
      <c r="R1933" t="s">
        <v>8329</v>
      </c>
      <c r="S1933" s="8">
        <f>(((J1933/60)/60)/24)+DATE(1970,1,1)+(-8/24)</f>
        <v>41037.559131944443</v>
      </c>
      <c r="T1933" s="8">
        <f>(((I1933/60)/60)/24)+DATE(1970,1,1)+(-8/24)</f>
        <v>41050.8125</v>
      </c>
      <c r="U1933">
        <f>INT(T1933-S1933)</f>
        <v>13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>ROUND((E1934/D1934)*100,0)</f>
        <v>107</v>
      </c>
      <c r="P1934">
        <f>IF(L1934&gt;0,ROUND(E1934/L1934,0),0)</f>
        <v>70</v>
      </c>
      <c r="Q1934" t="s">
        <v>8325</v>
      </c>
      <c r="R1934" t="s">
        <v>8329</v>
      </c>
      <c r="S1934" s="8">
        <f>(((J1934/60)/60)/24)+DATE(1970,1,1)+(-8/24)</f>
        <v>40911.476539351846</v>
      </c>
      <c r="T1934" s="8">
        <f>(((I1934/60)/60)/24)+DATE(1970,1,1)+(-8/24)</f>
        <v>40932.476539351846</v>
      </c>
      <c r="U1934">
        <f>INT(T1934-S1934)</f>
        <v>21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>ROUND((E1935/D1935)*100,0)</f>
        <v>172</v>
      </c>
      <c r="P1935">
        <f>IF(L1935&gt;0,ROUND(E1935/L1935,0),0)</f>
        <v>94</v>
      </c>
      <c r="Q1935" t="s">
        <v>8325</v>
      </c>
      <c r="R1935" t="s">
        <v>8329</v>
      </c>
      <c r="S1935" s="8">
        <f>(((J1935/60)/60)/24)+DATE(1970,1,1)+(-8/24)</f>
        <v>41878.797534722216</v>
      </c>
      <c r="T1935" s="8">
        <f>(((I1935/60)/60)/24)+DATE(1970,1,1)+(-8/24)</f>
        <v>41908.797534722216</v>
      </c>
      <c r="U1935">
        <f>INT(T1935-S1935)</f>
        <v>30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>ROUND((E1936/D1936)*100,0)</f>
        <v>124</v>
      </c>
      <c r="P1936">
        <f>IF(L1936&gt;0,ROUND(E1936/L1936,0),0)</f>
        <v>80</v>
      </c>
      <c r="Q1936" t="s">
        <v>8325</v>
      </c>
      <c r="R1936" t="s">
        <v>8329</v>
      </c>
      <c r="S1936" s="8">
        <f>(((J1936/60)/60)/24)+DATE(1970,1,1)+(-8/24)</f>
        <v>40865.533807870372</v>
      </c>
      <c r="T1936" s="8">
        <f>(((I1936/60)/60)/24)+DATE(1970,1,1)+(-8/24)</f>
        <v>40901.875</v>
      </c>
      <c r="U1936">
        <f>INT(T1936-S1936)</f>
        <v>36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>ROUND((E1937/D1937)*100,0)</f>
        <v>108</v>
      </c>
      <c r="P1937">
        <f>IF(L1937&gt;0,ROUND(E1937/L1937,0),0)</f>
        <v>54</v>
      </c>
      <c r="Q1937" t="s">
        <v>8325</v>
      </c>
      <c r="R1937" t="s">
        <v>8329</v>
      </c>
      <c r="S1937" s="8">
        <f>(((J1937/60)/60)/24)+DATE(1970,1,1)+(-8/24)</f>
        <v>41773.59920138889</v>
      </c>
      <c r="T1937" s="8">
        <f>(((I1937/60)/60)/24)+DATE(1970,1,1)+(-8/24)</f>
        <v>41810.874305555553</v>
      </c>
      <c r="U1937">
        <f>INT(T1937-S1937)</f>
        <v>37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>ROUND((E1938/D1938)*100,0)</f>
        <v>117</v>
      </c>
      <c r="P1938">
        <f>IF(L1938&gt;0,ROUND(E1938/L1938,0),0)</f>
        <v>60</v>
      </c>
      <c r="Q1938" t="s">
        <v>8325</v>
      </c>
      <c r="R1938" t="s">
        <v>8329</v>
      </c>
      <c r="S1938" s="8">
        <f>(((J1938/60)/60)/24)+DATE(1970,1,1)+(-8/24)</f>
        <v>40852.55636574074</v>
      </c>
      <c r="T1938" s="8">
        <f>(((I1938/60)/60)/24)+DATE(1970,1,1)+(-8/24)</f>
        <v>40882.915972222218</v>
      </c>
      <c r="U1938">
        <f>INT(T1938-S1938)</f>
        <v>30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>ROUND((E1939/D1939)*100,0)</f>
        <v>187</v>
      </c>
      <c r="P1939">
        <f>IF(L1939&gt;0,ROUND(E1939/L1939,0),0)</f>
        <v>39</v>
      </c>
      <c r="Q1939" t="s">
        <v>8325</v>
      </c>
      <c r="R1939" t="s">
        <v>8329</v>
      </c>
      <c r="S1939" s="8">
        <f>(((J1939/60)/60)/24)+DATE(1970,1,1)+(-8/24)</f>
        <v>41058.78565972222</v>
      </c>
      <c r="T1939" s="8">
        <f>(((I1939/60)/60)/24)+DATE(1970,1,1)+(-8/24)</f>
        <v>41074.832638888889</v>
      </c>
      <c r="U1939">
        <f>INT(T1939-S1939)</f>
        <v>16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>ROUND((E1940/D1940)*100,0)</f>
        <v>116</v>
      </c>
      <c r="P1940">
        <f>IF(L1940&gt;0,ROUND(E1940/L1940,0),0)</f>
        <v>153</v>
      </c>
      <c r="Q1940" t="s">
        <v>8325</v>
      </c>
      <c r="R1940" t="s">
        <v>8329</v>
      </c>
      <c r="S1940" s="8">
        <f>(((J1940/60)/60)/24)+DATE(1970,1,1)+(-8/24)</f>
        <v>41425.92628472222</v>
      </c>
      <c r="T1940" s="8">
        <f>(((I1940/60)/60)/24)+DATE(1970,1,1)+(-8/24)</f>
        <v>41456.875</v>
      </c>
      <c r="U1940">
        <f>INT(T1940-S1940)</f>
        <v>30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>ROUND((E1941/D1941)*100,0)</f>
        <v>111</v>
      </c>
      <c r="P1941">
        <f>IF(L1941&gt;0,ROUND(E1941/L1941,0),0)</f>
        <v>115</v>
      </c>
      <c r="Q1941" t="s">
        <v>8325</v>
      </c>
      <c r="R1941" t="s">
        <v>8329</v>
      </c>
      <c r="S1941" s="8">
        <f>(((J1941/60)/60)/24)+DATE(1970,1,1)+(-8/24)</f>
        <v>41313.651712962957</v>
      </c>
      <c r="T1941" s="8">
        <f>(((I1941/60)/60)/24)+DATE(1970,1,1)+(-8/24)</f>
        <v>41343.610046296293</v>
      </c>
      <c r="U1941">
        <f>INT(T1941-S1941)</f>
        <v>29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>ROUND((E1942/D1942)*100,0)</f>
        <v>171</v>
      </c>
      <c r="P1942">
        <f>IF(L1942&gt;0,ROUND(E1942/L1942,0),0)</f>
        <v>36</v>
      </c>
      <c r="Q1942" t="s">
        <v>8325</v>
      </c>
      <c r="R1942" t="s">
        <v>8329</v>
      </c>
      <c r="S1942" s="8">
        <f>(((J1942/60)/60)/24)+DATE(1970,1,1)+(-8/24)</f>
        <v>40670.173993055556</v>
      </c>
      <c r="T1942" s="8">
        <f>(((I1942/60)/60)/24)+DATE(1970,1,1)+(-8/24)</f>
        <v>40708.832638888889</v>
      </c>
      <c r="U1942">
        <f>INT(T1942-S1942)</f>
        <v>38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>ROUND((E1943/D1943)*100,0)</f>
        <v>126</v>
      </c>
      <c r="P1943">
        <f>IF(L1943&gt;0,ROUND(E1943/L1943,0),0)</f>
        <v>65</v>
      </c>
      <c r="Q1943" t="s">
        <v>8319</v>
      </c>
      <c r="R1943" t="s">
        <v>8349</v>
      </c>
      <c r="S1943" s="8">
        <f>(((J1943/60)/60)/24)+DATE(1970,1,1)+(-8/24)</f>
        <v>41743.95753472222</v>
      </c>
      <c r="T1943" s="8">
        <f>(((I1943/60)/60)/24)+DATE(1970,1,1)+(-8/24)</f>
        <v>41773.95753472222</v>
      </c>
      <c r="U1943">
        <f>INT(T1943-S1943)</f>
        <v>30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>ROUND((E1944/D1944)*100,0)</f>
        <v>138</v>
      </c>
      <c r="P1944">
        <f>IF(L1944&gt;0,ROUND(E1944/L1944,0),0)</f>
        <v>87</v>
      </c>
      <c r="Q1944" t="s">
        <v>8319</v>
      </c>
      <c r="R1944" t="s">
        <v>8349</v>
      </c>
      <c r="S1944" s="8">
        <f>(((J1944/60)/60)/24)+DATE(1970,1,1)+(-8/24)</f>
        <v>40638.494675925926</v>
      </c>
      <c r="T1944" s="8">
        <f>(((I1944/60)/60)/24)+DATE(1970,1,1)+(-8/24)</f>
        <v>40728.494675925926</v>
      </c>
      <c r="U1944">
        <f>INT(T1944-S1944)</f>
        <v>90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>ROUND((E1945/D1945)*100,0)</f>
        <v>1705</v>
      </c>
      <c r="P1945">
        <f>IF(L1945&gt;0,ROUND(E1945/L1945,0),0)</f>
        <v>69</v>
      </c>
      <c r="Q1945" t="s">
        <v>8319</v>
      </c>
      <c r="R1945" t="s">
        <v>8349</v>
      </c>
      <c r="S1945" s="8">
        <f>(((J1945/60)/60)/24)+DATE(1970,1,1)+(-8/24)</f>
        <v>42547.936527777776</v>
      </c>
      <c r="T1945" s="8">
        <f>(((I1945/60)/60)/24)+DATE(1970,1,1)+(-8/24)</f>
        <v>42592.936527777776</v>
      </c>
      <c r="U1945">
        <f>INT(T1945-S1945)</f>
        <v>45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>ROUND((E1946/D1946)*100,0)</f>
        <v>788</v>
      </c>
      <c r="P1946">
        <f>IF(L1946&gt;0,ROUND(E1946/L1946,0),0)</f>
        <v>176</v>
      </c>
      <c r="Q1946" t="s">
        <v>8319</v>
      </c>
      <c r="R1946" t="s">
        <v>8349</v>
      </c>
      <c r="S1946" s="8">
        <f>(((J1946/60)/60)/24)+DATE(1970,1,1)+(-8/24)</f>
        <v>41730.251041666663</v>
      </c>
      <c r="T1946" s="8">
        <f>(((I1946/60)/60)/24)+DATE(1970,1,1)+(-8/24)</f>
        <v>41760.251041666663</v>
      </c>
      <c r="U1946">
        <f>INT(T1946-S1946)</f>
        <v>30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>ROUND((E1947/D1947)*100,0)</f>
        <v>348</v>
      </c>
      <c r="P1947">
        <f>IF(L1947&gt;0,ROUND(E1947/L1947,0),0)</f>
        <v>512</v>
      </c>
      <c r="Q1947" t="s">
        <v>8319</v>
      </c>
      <c r="R1947" t="s">
        <v>8349</v>
      </c>
      <c r="S1947" s="8">
        <f>(((J1947/60)/60)/24)+DATE(1970,1,1)+(-8/24)</f>
        <v>42156.918495370373</v>
      </c>
      <c r="T1947" s="8">
        <f>(((I1947/60)/60)/24)+DATE(1970,1,1)+(-8/24)</f>
        <v>42196.918495370373</v>
      </c>
      <c r="U1947">
        <f>INT(T1947-S1947)</f>
        <v>40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>ROUND((E1948/D1948)*100,0)</f>
        <v>150</v>
      </c>
      <c r="P1948">
        <f>IF(L1948&gt;0,ROUND(E1948/L1948,0),0)</f>
        <v>160</v>
      </c>
      <c r="Q1948" t="s">
        <v>8319</v>
      </c>
      <c r="R1948" t="s">
        <v>8349</v>
      </c>
      <c r="S1948" s="8">
        <f>(((J1948/60)/60)/24)+DATE(1970,1,1)+(-8/24)</f>
        <v>41688.816678240735</v>
      </c>
      <c r="T1948" s="8">
        <f>(((I1948/60)/60)/24)+DATE(1970,1,1)+(-8/24)</f>
        <v>41748.775011574071</v>
      </c>
      <c r="U1948">
        <f>INT(T1948-S1948)</f>
        <v>59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>ROUND((E1949/D1949)*100,0)</f>
        <v>101</v>
      </c>
      <c r="P1949">
        <f>IF(L1949&gt;0,ROUND(E1949/L1949,0),0)</f>
        <v>35</v>
      </c>
      <c r="Q1949" t="s">
        <v>8319</v>
      </c>
      <c r="R1949" t="s">
        <v>8349</v>
      </c>
      <c r="S1949" s="8">
        <f>(((J1949/60)/60)/24)+DATE(1970,1,1)+(-8/24)</f>
        <v>40102.584722222222</v>
      </c>
      <c r="T1949" s="8">
        <f>(((I1949/60)/60)/24)+DATE(1970,1,1)+(-8/24)</f>
        <v>40139.915972222218</v>
      </c>
      <c r="U1949">
        <f>INT(T1949-S1949)</f>
        <v>37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>ROUND((E1950/D1950)*100,0)</f>
        <v>800</v>
      </c>
      <c r="P1950">
        <f>IF(L1950&gt;0,ROUND(E1950/L1950,0),0)</f>
        <v>189</v>
      </c>
      <c r="Q1950" t="s">
        <v>8319</v>
      </c>
      <c r="R1950" t="s">
        <v>8349</v>
      </c>
      <c r="S1950" s="8">
        <f>(((J1950/60)/60)/24)+DATE(1970,1,1)+(-8/24)</f>
        <v>42473.270937499998</v>
      </c>
      <c r="T1950" s="8">
        <f>(((I1950/60)/60)/24)+DATE(1970,1,1)+(-8/24)</f>
        <v>42527.376388888886</v>
      </c>
      <c r="U1950">
        <f>INT(T1950-S1950)</f>
        <v>54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>ROUND((E1951/D1951)*100,0)</f>
        <v>106</v>
      </c>
      <c r="P1951">
        <f>IF(L1951&gt;0,ROUND(E1951/L1951,0),0)</f>
        <v>56</v>
      </c>
      <c r="Q1951" t="s">
        <v>8319</v>
      </c>
      <c r="R1951" t="s">
        <v>8349</v>
      </c>
      <c r="S1951" s="8">
        <f>(((J1951/60)/60)/24)+DATE(1970,1,1)+(-8/24)</f>
        <v>41800.089710648142</v>
      </c>
      <c r="T1951" s="8">
        <f>(((I1951/60)/60)/24)+DATE(1970,1,1)+(-8/24)</f>
        <v>41830.089710648142</v>
      </c>
      <c r="U1951">
        <f>INT(T1951-S1951)</f>
        <v>30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>ROUND((E1952/D1952)*100,0)</f>
        <v>201</v>
      </c>
      <c r="P1952">
        <f>IF(L1952&gt;0,ROUND(E1952/L1952,0),0)</f>
        <v>51</v>
      </c>
      <c r="Q1952" t="s">
        <v>8319</v>
      </c>
      <c r="R1952" t="s">
        <v>8349</v>
      </c>
      <c r="S1952" s="8">
        <f>(((J1952/60)/60)/24)+DATE(1970,1,1)+(-8/24)</f>
        <v>40623.848067129627</v>
      </c>
      <c r="T1952" s="8">
        <f>(((I1952/60)/60)/24)+DATE(1970,1,1)+(-8/24)</f>
        <v>40654.848067129627</v>
      </c>
      <c r="U1952">
        <f>INT(T1952-S1952)</f>
        <v>31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>ROUND((E1953/D1953)*100,0)</f>
        <v>212</v>
      </c>
      <c r="P1953">
        <f>IF(L1953&gt;0,ROUND(E1953/L1953,0),0)</f>
        <v>127</v>
      </c>
      <c r="Q1953" t="s">
        <v>8319</v>
      </c>
      <c r="R1953" t="s">
        <v>8349</v>
      </c>
      <c r="S1953" s="8">
        <f>(((J1953/60)/60)/24)+DATE(1970,1,1)+(-8/24)</f>
        <v>42651.087233796294</v>
      </c>
      <c r="T1953" s="8">
        <f>(((I1953/60)/60)/24)+DATE(1970,1,1)+(-8/24)</f>
        <v>42681.128900462958</v>
      </c>
      <c r="U1953">
        <f>INT(T1953-S1953)</f>
        <v>30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>ROUND((E1954/D1954)*100,0)</f>
        <v>198</v>
      </c>
      <c r="P1954">
        <f>IF(L1954&gt;0,ROUND(E1954/L1954,0),0)</f>
        <v>102</v>
      </c>
      <c r="Q1954" t="s">
        <v>8319</v>
      </c>
      <c r="R1954" t="s">
        <v>8349</v>
      </c>
      <c r="S1954" s="8">
        <f>(((J1954/60)/60)/24)+DATE(1970,1,1)+(-8/24)</f>
        <v>41526.273321759254</v>
      </c>
      <c r="T1954" s="8">
        <f>(((I1954/60)/60)/24)+DATE(1970,1,1)+(-8/24)</f>
        <v>41563.273321759254</v>
      </c>
      <c r="U1954">
        <f>INT(T1954-S1954)</f>
        <v>37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>ROUND((E1955/D1955)*100,0)</f>
        <v>226</v>
      </c>
      <c r="P1955">
        <f>IF(L1955&gt;0,ROUND(E1955/L1955,0),0)</f>
        <v>231</v>
      </c>
      <c r="Q1955" t="s">
        <v>8319</v>
      </c>
      <c r="R1955" t="s">
        <v>8349</v>
      </c>
      <c r="S1955" s="8">
        <f>(((J1955/60)/60)/24)+DATE(1970,1,1)+(-8/24)</f>
        <v>40940.866493055553</v>
      </c>
      <c r="T1955" s="8">
        <f>(((I1955/60)/60)/24)+DATE(1970,1,1)+(-8/24)</f>
        <v>40969.791666666664</v>
      </c>
      <c r="U1955">
        <f>INT(T1955-S1955)</f>
        <v>28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>ROUND((E1956/D1956)*100,0)</f>
        <v>699</v>
      </c>
      <c r="P1956">
        <f>IF(L1956&gt;0,ROUND(E1956/L1956,0),0)</f>
        <v>842</v>
      </c>
      <c r="Q1956" t="s">
        <v>8319</v>
      </c>
      <c r="R1956" t="s">
        <v>8349</v>
      </c>
      <c r="S1956" s="8">
        <f>(((J1956/60)/60)/24)+DATE(1970,1,1)+(-8/24)</f>
        <v>42394.247407407405</v>
      </c>
      <c r="T1956" s="8">
        <f>(((I1956/60)/60)/24)+DATE(1970,1,1)+(-8/24)</f>
        <v>42440.874999999993</v>
      </c>
      <c r="U1956">
        <f>INT(T1956-S1956)</f>
        <v>46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>ROUND((E1957/D1957)*100,0)</f>
        <v>399</v>
      </c>
      <c r="P1957">
        <f>IF(L1957&gt;0,ROUND(E1957/L1957,0),0)</f>
        <v>577</v>
      </c>
      <c r="Q1957" t="s">
        <v>8319</v>
      </c>
      <c r="R1957" t="s">
        <v>8349</v>
      </c>
      <c r="S1957" s="8">
        <f>(((J1957/60)/60)/24)+DATE(1970,1,1)+(-8/24)</f>
        <v>41019.938437500001</v>
      </c>
      <c r="T1957" s="8">
        <f>(((I1957/60)/60)/24)+DATE(1970,1,1)+(-8/24)</f>
        <v>41052.458333333328</v>
      </c>
      <c r="U1957">
        <f>INT(T1957-S1957)</f>
        <v>32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>ROUND((E1958/D1958)*100,0)</f>
        <v>294</v>
      </c>
      <c r="P1958">
        <f>IF(L1958&gt;0,ROUND(E1958/L1958,0),0)</f>
        <v>483</v>
      </c>
      <c r="Q1958" t="s">
        <v>8319</v>
      </c>
      <c r="R1958" t="s">
        <v>8349</v>
      </c>
      <c r="S1958" s="8">
        <f>(((J1958/60)/60)/24)+DATE(1970,1,1)+(-8/24)</f>
        <v>42067.59033564815</v>
      </c>
      <c r="T1958" s="8">
        <f>(((I1958/60)/60)/24)+DATE(1970,1,1)+(-8/24)</f>
        <v>42112.548668981479</v>
      </c>
      <c r="U1958">
        <f>INT(T1958-S1958)</f>
        <v>44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>ROUND((E1959/D1959)*100,0)</f>
        <v>168</v>
      </c>
      <c r="P1959">
        <f>IF(L1959&gt;0,ROUND(E1959/L1959,0),0)</f>
        <v>76</v>
      </c>
      <c r="Q1959" t="s">
        <v>8319</v>
      </c>
      <c r="R1959" t="s">
        <v>8349</v>
      </c>
      <c r="S1959" s="8">
        <f>(((J1959/60)/60)/24)+DATE(1970,1,1)+(-8/24)</f>
        <v>41178.765196759254</v>
      </c>
      <c r="T1959" s="8">
        <f>(((I1959/60)/60)/24)+DATE(1970,1,1)+(-8/24)</f>
        <v>41208.765196759254</v>
      </c>
      <c r="U1959">
        <f>INT(T1959-S1959)</f>
        <v>30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>ROUND((E1960/D1960)*100,0)</f>
        <v>1436</v>
      </c>
      <c r="P1960">
        <f>IF(L1960&gt;0,ROUND(E1960/L1960,0),0)</f>
        <v>74</v>
      </c>
      <c r="Q1960" t="s">
        <v>8319</v>
      </c>
      <c r="R1960" t="s">
        <v>8349</v>
      </c>
      <c r="S1960" s="8">
        <f>(((J1960/60)/60)/24)+DATE(1970,1,1)+(-8/24)</f>
        <v>41326.654641203699</v>
      </c>
      <c r="T1960" s="8">
        <f>(((I1960/60)/60)/24)+DATE(1970,1,1)+(-8/24)</f>
        <v>41356.612974537034</v>
      </c>
      <c r="U1960">
        <f>INT(T1960-S1960)</f>
        <v>29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>ROUND((E1961/D1961)*100,0)</f>
        <v>157</v>
      </c>
      <c r="P1961">
        <f>IF(L1961&gt;0,ROUND(E1961/L1961,0),0)</f>
        <v>37</v>
      </c>
      <c r="Q1961" t="s">
        <v>8319</v>
      </c>
      <c r="R1961" t="s">
        <v>8349</v>
      </c>
      <c r="S1961" s="8">
        <f>(((J1961/60)/60)/24)+DATE(1970,1,1)+(-8/24)</f>
        <v>41871.51226851852</v>
      </c>
      <c r="T1961" s="8">
        <f>(((I1961/60)/60)/24)+DATE(1970,1,1)+(-8/24)</f>
        <v>41912.666666666664</v>
      </c>
      <c r="U1961">
        <f>INT(T1961-S1961)</f>
        <v>41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>ROUND((E1962/D1962)*100,0)</f>
        <v>118</v>
      </c>
      <c r="P1962">
        <f>IF(L1962&gt;0,ROUND(E1962/L1962,0),0)</f>
        <v>2501</v>
      </c>
      <c r="Q1962" t="s">
        <v>8319</v>
      </c>
      <c r="R1962" t="s">
        <v>8349</v>
      </c>
      <c r="S1962" s="8">
        <f>(((J1962/60)/60)/24)+DATE(1970,1,1)+(-8/24)</f>
        <v>41964.029409722221</v>
      </c>
      <c r="T1962" s="8">
        <f>(((I1962/60)/60)/24)+DATE(1970,1,1)+(-8/24)</f>
        <v>41994.029409722221</v>
      </c>
      <c r="U1962">
        <f>INT(T1962-S1962)</f>
        <v>30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>ROUND((E1963/D1963)*100,0)</f>
        <v>1105</v>
      </c>
      <c r="P1963">
        <f>IF(L1963&gt;0,ROUND(E1963/L1963,0),0)</f>
        <v>68</v>
      </c>
      <c r="Q1963" t="s">
        <v>8319</v>
      </c>
      <c r="R1963" t="s">
        <v>8349</v>
      </c>
      <c r="S1963" s="8">
        <f>(((J1963/60)/60)/24)+DATE(1970,1,1)+(-8/24)</f>
        <v>41147.861307870371</v>
      </c>
      <c r="T1963" s="8">
        <f>(((I1963/60)/60)/24)+DATE(1970,1,1)+(-8/24)</f>
        <v>41187.832638888889</v>
      </c>
      <c r="U1963">
        <f>INT(T1963-S1963)</f>
        <v>39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>ROUND((E1964/D1964)*100,0)</f>
        <v>193</v>
      </c>
      <c r="P1964">
        <f>IF(L1964&gt;0,ROUND(E1964/L1964,0),0)</f>
        <v>63</v>
      </c>
      <c r="Q1964" t="s">
        <v>8319</v>
      </c>
      <c r="R1964" t="s">
        <v>8349</v>
      </c>
      <c r="S1964" s="8">
        <f>(((J1964/60)/60)/24)+DATE(1970,1,1)+(-8/24)</f>
        <v>41742.447175925925</v>
      </c>
      <c r="T1964" s="8">
        <f>(((I1964/60)/60)/24)+DATE(1970,1,1)+(-8/24)</f>
        <v>41772.447175925925</v>
      </c>
      <c r="U1964">
        <f>INT(T1964-S1964)</f>
        <v>30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>ROUND((E1965/D1965)*100,0)</f>
        <v>127</v>
      </c>
      <c r="P1965">
        <f>IF(L1965&gt;0,ROUND(E1965/L1965,0),0)</f>
        <v>118</v>
      </c>
      <c r="Q1965" t="s">
        <v>8319</v>
      </c>
      <c r="R1965" t="s">
        <v>8349</v>
      </c>
      <c r="S1965" s="8">
        <f>(((J1965/60)/60)/24)+DATE(1970,1,1)+(-8/24)</f>
        <v>41863.096458333333</v>
      </c>
      <c r="T1965" s="8">
        <f>(((I1965/60)/60)/24)+DATE(1970,1,1)+(-8/24)</f>
        <v>41898.096458333333</v>
      </c>
      <c r="U1965">
        <f>INT(T1965-S1965)</f>
        <v>35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>ROUND((E1966/D1966)*100,0)</f>
        <v>260</v>
      </c>
      <c r="P1966">
        <f>IF(L1966&gt;0,ROUND(E1966/L1966,0),0)</f>
        <v>181</v>
      </c>
      <c r="Q1966" t="s">
        <v>8319</v>
      </c>
      <c r="R1966" t="s">
        <v>8349</v>
      </c>
      <c r="S1966" s="8">
        <f>(((J1966/60)/60)/24)+DATE(1970,1,1)+(-8/24)</f>
        <v>42451.939490740733</v>
      </c>
      <c r="T1966" s="8">
        <f>(((I1966/60)/60)/24)+DATE(1970,1,1)+(-8/24)</f>
        <v>42481.939490740733</v>
      </c>
      <c r="U1966">
        <f>INT(T1966-S1966)</f>
        <v>30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>ROUND((E1967/D1967)*100,0)</f>
        <v>262</v>
      </c>
      <c r="P1967">
        <f>IF(L1967&gt;0,ROUND(E1967/L1967,0),0)</f>
        <v>127</v>
      </c>
      <c r="Q1967" t="s">
        <v>8319</v>
      </c>
      <c r="R1967" t="s">
        <v>8349</v>
      </c>
      <c r="S1967" s="8">
        <f>(((J1967/60)/60)/24)+DATE(1970,1,1)+(-8/24)</f>
        <v>40897.755902777775</v>
      </c>
      <c r="T1967" s="8">
        <f>(((I1967/60)/60)/24)+DATE(1970,1,1)+(-8/24)</f>
        <v>40919.708333333328</v>
      </c>
      <c r="U1967">
        <f>INT(T1967-S1967)</f>
        <v>21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>ROUND((E1968/D1968)*100,0)</f>
        <v>207</v>
      </c>
      <c r="P1968">
        <f>IF(L1968&gt;0,ROUND(E1968/L1968,0),0)</f>
        <v>137</v>
      </c>
      <c r="Q1968" t="s">
        <v>8319</v>
      </c>
      <c r="R1968" t="s">
        <v>8349</v>
      </c>
      <c r="S1968" s="8">
        <f>(((J1968/60)/60)/24)+DATE(1970,1,1)+(-8/24)</f>
        <v>41835.207152777773</v>
      </c>
      <c r="T1968" s="8">
        <f>(((I1968/60)/60)/24)+DATE(1970,1,1)+(-8/24)</f>
        <v>41865.207152777773</v>
      </c>
      <c r="U1968">
        <f>INT(T1968-S1968)</f>
        <v>30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>ROUND((E1969/D1969)*100,0)</f>
        <v>370</v>
      </c>
      <c r="P1969">
        <f>IF(L1969&gt;0,ROUND(E1969/L1969,0),0)</f>
        <v>183</v>
      </c>
      <c r="Q1969" t="s">
        <v>8319</v>
      </c>
      <c r="R1969" t="s">
        <v>8349</v>
      </c>
      <c r="S1969" s="8">
        <f>(((J1969/60)/60)/24)+DATE(1970,1,1)+(-8/24)</f>
        <v>41730.330196759256</v>
      </c>
      <c r="T1969" s="8">
        <f>(((I1969/60)/60)/24)+DATE(1970,1,1)+(-8/24)</f>
        <v>41760.330196759256</v>
      </c>
      <c r="U1969">
        <f>INT(T1969-S1969)</f>
        <v>30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>ROUND((E1970/D1970)*100,0)</f>
        <v>285</v>
      </c>
      <c r="P1970">
        <f>IF(L1970&gt;0,ROUND(E1970/L1970,0),0)</f>
        <v>279</v>
      </c>
      <c r="Q1970" t="s">
        <v>8319</v>
      </c>
      <c r="R1970" t="s">
        <v>8349</v>
      </c>
      <c r="S1970" s="8">
        <f>(((J1970/60)/60)/24)+DATE(1970,1,1)+(-8/24)</f>
        <v>42676.253645833327</v>
      </c>
      <c r="T1970" s="8">
        <f>(((I1970/60)/60)/24)+DATE(1970,1,1)+(-8/24)</f>
        <v>42707.295312499999</v>
      </c>
      <c r="U1970">
        <f>INT(T1970-S1970)</f>
        <v>31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>ROUND((E1971/D1971)*100,0)</f>
        <v>579</v>
      </c>
      <c r="P1971">
        <f>IF(L1971&gt;0,ROUND(E1971/L1971,0),0)</f>
        <v>61</v>
      </c>
      <c r="Q1971" t="s">
        <v>8319</v>
      </c>
      <c r="R1971" t="s">
        <v>8349</v>
      </c>
      <c r="S1971" s="8">
        <f>(((J1971/60)/60)/24)+DATE(1970,1,1)+(-8/24)</f>
        <v>42557.459120370368</v>
      </c>
      <c r="T1971" s="8">
        <f>(((I1971/60)/60)/24)+DATE(1970,1,1)+(-8/24)</f>
        <v>42587.459120370368</v>
      </c>
      <c r="U1971">
        <f>INT(T1971-S1971)</f>
        <v>30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>ROUND((E1972/D1972)*100,0)</f>
        <v>1132</v>
      </c>
      <c r="P1972">
        <f>IF(L1972&gt;0,ROUND(E1972/L1972,0),0)</f>
        <v>81</v>
      </c>
      <c r="Q1972" t="s">
        <v>8319</v>
      </c>
      <c r="R1972" t="s">
        <v>8349</v>
      </c>
      <c r="S1972" s="8">
        <f>(((J1972/60)/60)/24)+DATE(1970,1,1)+(-8/24)</f>
        <v>41323.859965277778</v>
      </c>
      <c r="T1972" s="8">
        <f>(((I1972/60)/60)/24)+DATE(1970,1,1)+(-8/24)</f>
        <v>41383.818298611113</v>
      </c>
      <c r="U1972">
        <f>INT(T1972-S1972)</f>
        <v>59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>ROUND((E1973/D1973)*100,0)</f>
        <v>263</v>
      </c>
      <c r="P1973">
        <f>IF(L1973&gt;0,ROUND(E1973/L1973,0),0)</f>
        <v>272</v>
      </c>
      <c r="Q1973" t="s">
        <v>8319</v>
      </c>
      <c r="R1973" t="s">
        <v>8349</v>
      </c>
      <c r="S1973" s="8">
        <f>(((J1973/60)/60)/24)+DATE(1970,1,1)+(-8/24)</f>
        <v>41561.16737268518</v>
      </c>
      <c r="T1973" s="8">
        <f>(((I1973/60)/60)/24)+DATE(1970,1,1)+(-8/24)</f>
        <v>41592.833333333328</v>
      </c>
      <c r="U1973">
        <f>INT(T1973-S1973)</f>
        <v>31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>ROUND((E1974/D1974)*100,0)</f>
        <v>674</v>
      </c>
      <c r="P1974">
        <f>IF(L1974&gt;0,ROUND(E1974/L1974,0),0)</f>
        <v>71</v>
      </c>
      <c r="Q1974" t="s">
        <v>8319</v>
      </c>
      <c r="R1974" t="s">
        <v>8349</v>
      </c>
      <c r="S1974" s="8">
        <f>(((J1974/60)/60)/24)+DATE(1970,1,1)+(-8/24)</f>
        <v>41200.678749999999</v>
      </c>
      <c r="T1974" s="8">
        <f>(((I1974/60)/60)/24)+DATE(1970,1,1)+(-8/24)</f>
        <v>41230.720416666663</v>
      </c>
      <c r="U1974">
        <f>INT(T1974-S1974)</f>
        <v>30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>ROUND((E1975/D1975)*100,0)</f>
        <v>257</v>
      </c>
      <c r="P1975">
        <f>IF(L1975&gt;0,ROUND(E1975/L1975,0),0)</f>
        <v>248</v>
      </c>
      <c r="Q1975" t="s">
        <v>8319</v>
      </c>
      <c r="R1975" t="s">
        <v>8349</v>
      </c>
      <c r="S1975" s="8">
        <f>(((J1975/60)/60)/24)+DATE(1970,1,1)+(-8/24)</f>
        <v>42549.389629629623</v>
      </c>
      <c r="T1975" s="8">
        <f>(((I1975/60)/60)/24)+DATE(1970,1,1)+(-8/24)</f>
        <v>42587.958333333336</v>
      </c>
      <c r="U1975">
        <f>INT(T1975-S1975)</f>
        <v>38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>ROUND((E1976/D1976)*100,0)</f>
        <v>375</v>
      </c>
      <c r="P1976">
        <f>IF(L1976&gt;0,ROUND(E1976/L1976,0),0)</f>
        <v>187</v>
      </c>
      <c r="Q1976" t="s">
        <v>8319</v>
      </c>
      <c r="R1976" t="s">
        <v>8349</v>
      </c>
      <c r="S1976" s="8">
        <f>(((J1976/60)/60)/24)+DATE(1970,1,1)+(-8/24)</f>
        <v>41445.000798611109</v>
      </c>
      <c r="T1976" s="8">
        <f>(((I1976/60)/60)/24)+DATE(1970,1,1)+(-8/24)</f>
        <v>41505.000798611109</v>
      </c>
      <c r="U1976">
        <f>INT(T1976-S1976)</f>
        <v>60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>ROUND((E1977/D1977)*100,0)</f>
        <v>209</v>
      </c>
      <c r="P1977">
        <f>IF(L1977&gt;0,ROUND(E1977/L1977,0),0)</f>
        <v>132</v>
      </c>
      <c r="Q1977" t="s">
        <v>8319</v>
      </c>
      <c r="R1977" t="s">
        <v>8349</v>
      </c>
      <c r="S1977" s="8">
        <f>(((J1977/60)/60)/24)+DATE(1970,1,1)+(-8/24)</f>
        <v>41313.42188657407</v>
      </c>
      <c r="T1977" s="8">
        <f>(((I1977/60)/60)/24)+DATE(1970,1,1)+(-8/24)</f>
        <v>41343.42188657407</v>
      </c>
      <c r="U1977">
        <f>INT(T1977-S1977)</f>
        <v>30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>ROUND((E1978/D1978)*100,0)</f>
        <v>347</v>
      </c>
      <c r="P1978">
        <f>IF(L1978&gt;0,ROUND(E1978/L1978,0),0)</f>
        <v>29</v>
      </c>
      <c r="Q1978" t="s">
        <v>8319</v>
      </c>
      <c r="R1978" t="s">
        <v>8349</v>
      </c>
      <c r="S1978" s="8">
        <f>(((J1978/60)/60)/24)+DATE(1970,1,1)+(-8/24)</f>
        <v>41438.566261574073</v>
      </c>
      <c r="T1978" s="8">
        <f>(((I1978/60)/60)/24)+DATE(1970,1,1)+(-8/24)</f>
        <v>41468.566261574073</v>
      </c>
      <c r="U1978">
        <f>INT(T1978-S1978)</f>
        <v>30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>ROUND((E1979/D1979)*100,0)</f>
        <v>402</v>
      </c>
      <c r="P1979">
        <f>IF(L1979&gt;0,ROUND(E1979/L1979,0),0)</f>
        <v>245</v>
      </c>
      <c r="Q1979" t="s">
        <v>8319</v>
      </c>
      <c r="R1979" t="s">
        <v>8349</v>
      </c>
      <c r="S1979" s="8">
        <f>(((J1979/60)/60)/24)+DATE(1970,1,1)+(-8/24)</f>
        <v>42310.883564814816</v>
      </c>
      <c r="T1979" s="8">
        <f>(((I1979/60)/60)/24)+DATE(1970,1,1)+(-8/24)</f>
        <v>42356.999305555553</v>
      </c>
      <c r="U1979">
        <f>INT(T1979-S1979)</f>
        <v>46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>ROUND((E1980/D1980)*100,0)</f>
        <v>1027</v>
      </c>
      <c r="P1980">
        <f>IF(L1980&gt;0,ROUND(E1980/L1980,0),0)</f>
        <v>1323</v>
      </c>
      <c r="Q1980" t="s">
        <v>8319</v>
      </c>
      <c r="R1980" t="s">
        <v>8349</v>
      </c>
      <c r="S1980" s="8">
        <f>(((J1980/60)/60)/24)+DATE(1970,1,1)+(-8/24)</f>
        <v>41038.892268518517</v>
      </c>
      <c r="T1980" s="8">
        <f>(((I1980/60)/60)/24)+DATE(1970,1,1)+(-8/24)</f>
        <v>41071.958333333328</v>
      </c>
      <c r="U1980">
        <f>INT(T1980-S1980)</f>
        <v>33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>ROUND((E1981/D1981)*100,0)</f>
        <v>115</v>
      </c>
      <c r="P1981">
        <f>IF(L1981&gt;0,ROUND(E1981/L1981,0),0)</f>
        <v>283</v>
      </c>
      <c r="Q1981" t="s">
        <v>8319</v>
      </c>
      <c r="R1981" t="s">
        <v>8349</v>
      </c>
      <c r="S1981" s="8">
        <f>(((J1981/60)/60)/24)+DATE(1970,1,1)+(-8/24)</f>
        <v>42290.12668981481</v>
      </c>
      <c r="T1981" s="8">
        <f>(((I1981/60)/60)/24)+DATE(1970,1,1)+(-8/24)</f>
        <v>42326.874305555553</v>
      </c>
      <c r="U1981">
        <f>INT(T1981-S1981)</f>
        <v>36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>ROUND((E1982/D1982)*100,0)</f>
        <v>355</v>
      </c>
      <c r="P1982">
        <f>IF(L1982&gt;0,ROUND(E1982/L1982,0),0)</f>
        <v>91</v>
      </c>
      <c r="Q1982" t="s">
        <v>8319</v>
      </c>
      <c r="R1982" t="s">
        <v>8349</v>
      </c>
      <c r="S1982" s="8">
        <f>(((J1982/60)/60)/24)+DATE(1970,1,1)+(-8/24)</f>
        <v>42423.209050925921</v>
      </c>
      <c r="T1982" s="8">
        <f>(((I1982/60)/60)/24)+DATE(1970,1,1)+(-8/24)</f>
        <v>42463.167384259257</v>
      </c>
      <c r="U1982">
        <f>INT(T1982-S1982)</f>
        <v>39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>ROUND((E1983/D1983)*100,0)</f>
        <v>5</v>
      </c>
      <c r="P1983">
        <f>IF(L1983&gt;0,ROUND(E1983/L1983,0),0)</f>
        <v>32</v>
      </c>
      <c r="Q1983" t="s">
        <v>8338</v>
      </c>
      <c r="R1983" t="s">
        <v>8350</v>
      </c>
      <c r="S1983" s="8">
        <f>(((J1983/60)/60)/24)+DATE(1970,1,1)+(-8/24)</f>
        <v>41799.391956018517</v>
      </c>
      <c r="T1983" s="8">
        <f>(((I1983/60)/60)/24)+DATE(1970,1,1)+(-8/24)</f>
        <v>41829.391956018517</v>
      </c>
      <c r="U1983">
        <f>INT(T1983-S1983)</f>
        <v>30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>ROUND((E1984/D1984)*100,0)</f>
        <v>0</v>
      </c>
      <c r="P1984">
        <f>IF(L1984&gt;0,ROUND(E1984/L1984,0),0)</f>
        <v>0</v>
      </c>
      <c r="Q1984" t="s">
        <v>8338</v>
      </c>
      <c r="R1984" t="s">
        <v>8350</v>
      </c>
      <c r="S1984" s="8">
        <f>(((J1984/60)/60)/24)+DATE(1970,1,1)+(-8/24)</f>
        <v>42678.253321759257</v>
      </c>
      <c r="T1984" s="8">
        <f>(((I1984/60)/60)/24)+DATE(1970,1,1)+(-8/24)</f>
        <v>42708.294988425921</v>
      </c>
      <c r="U1984">
        <f>INT(T1984-S1984)</f>
        <v>30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>ROUND((E1985/D1985)*100,0)</f>
        <v>4</v>
      </c>
      <c r="P1985">
        <f>IF(L1985&gt;0,ROUND(E1985/L1985,0),0)</f>
        <v>89</v>
      </c>
      <c r="Q1985" t="s">
        <v>8338</v>
      </c>
      <c r="R1985" t="s">
        <v>8350</v>
      </c>
      <c r="S1985" s="8">
        <f>(((J1985/60)/60)/24)+DATE(1970,1,1)+(-8/24)</f>
        <v>42592.678449074076</v>
      </c>
      <c r="T1985" s="8">
        <f>(((I1985/60)/60)/24)+DATE(1970,1,1)+(-8/24)</f>
        <v>42614.958333333336</v>
      </c>
      <c r="U1985">
        <f>INT(T1985-S1985)</f>
        <v>22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>ROUND((E1986/D1986)*100,0)</f>
        <v>21</v>
      </c>
      <c r="P1986">
        <f>IF(L1986&gt;0,ROUND(E1986/L1986,0),0)</f>
        <v>453</v>
      </c>
      <c r="Q1986" t="s">
        <v>8338</v>
      </c>
      <c r="R1986" t="s">
        <v>8350</v>
      </c>
      <c r="S1986" s="8">
        <f>(((J1986/60)/60)/24)+DATE(1970,1,1)+(-8/24)</f>
        <v>41913.456956018512</v>
      </c>
      <c r="T1986" s="8">
        <f>(((I1986/60)/60)/24)+DATE(1970,1,1)+(-8/24)</f>
        <v>41973.498622685183</v>
      </c>
      <c r="U1986">
        <f>INT(T1986-S1986)</f>
        <v>60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>ROUND((E1987/D1987)*100,0)</f>
        <v>3</v>
      </c>
      <c r="P1987">
        <f>IF(L1987&gt;0,ROUND(E1987/L1987,0),0)</f>
        <v>13</v>
      </c>
      <c r="Q1987" t="s">
        <v>8338</v>
      </c>
      <c r="R1987" t="s">
        <v>8350</v>
      </c>
      <c r="S1987" s="8">
        <f>(((J1987/60)/60)/24)+DATE(1970,1,1)+(-8/24)</f>
        <v>42555.365405092591</v>
      </c>
      <c r="T1987" s="8">
        <f>(((I1987/60)/60)/24)+DATE(1970,1,1)+(-8/24)</f>
        <v>42584.624999999993</v>
      </c>
      <c r="U1987">
        <f>INT(T1987-S1987)</f>
        <v>29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>ROUND((E1988/D1988)*100,0)</f>
        <v>0</v>
      </c>
      <c r="P1988">
        <f>IF(L1988&gt;0,ROUND(E1988/L1988,0),0)</f>
        <v>1</v>
      </c>
      <c r="Q1988" t="s">
        <v>8338</v>
      </c>
      <c r="R1988" t="s">
        <v>8350</v>
      </c>
      <c r="S1988" s="8">
        <f>(((J1988/60)/60)/24)+DATE(1970,1,1)+(-8/24)</f>
        <v>42413.100497685176</v>
      </c>
      <c r="T1988" s="8">
        <f>(((I1988/60)/60)/24)+DATE(1970,1,1)+(-8/24)</f>
        <v>42443.058831018519</v>
      </c>
      <c r="U1988">
        <f>INT(T1988-S1988)</f>
        <v>29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>ROUND((E1989/D1989)*100,0)</f>
        <v>42</v>
      </c>
      <c r="P1989">
        <f>IF(L1989&gt;0,ROUND(E1989/L1989,0),0)</f>
        <v>83</v>
      </c>
      <c r="Q1989" t="s">
        <v>8338</v>
      </c>
      <c r="R1989" t="s">
        <v>8350</v>
      </c>
      <c r="S1989" s="8">
        <f>(((J1989/60)/60)/24)+DATE(1970,1,1)+(-8/24)</f>
        <v>42034.306435185186</v>
      </c>
      <c r="T1989" s="8">
        <f>(((I1989/60)/60)/24)+DATE(1970,1,1)+(-8/24)</f>
        <v>42064.306435185186</v>
      </c>
      <c r="U1989">
        <f>INT(T1989-S1989)</f>
        <v>30</v>
      </c>
    </row>
    <row r="1990" spans="1:21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>ROUND((E1990/D1990)*100,0)</f>
        <v>0</v>
      </c>
      <c r="P1990">
        <f>IF(L1990&gt;0,ROUND(E1990/L1990,0),0)</f>
        <v>25</v>
      </c>
      <c r="Q1990" t="s">
        <v>8338</v>
      </c>
      <c r="R1990" t="s">
        <v>8350</v>
      </c>
      <c r="S1990" s="8">
        <f>(((J1990/60)/60)/24)+DATE(1970,1,1)+(-8/24)</f>
        <v>42206.429884259262</v>
      </c>
      <c r="T1990" s="8">
        <f>(((I1990/60)/60)/24)+DATE(1970,1,1)+(-8/24)</f>
        <v>42236.429884259262</v>
      </c>
      <c r="U1990">
        <f>INT(T1990-S1990)</f>
        <v>30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>ROUND((E1991/D1991)*100,0)</f>
        <v>1</v>
      </c>
      <c r="P1991">
        <f>IF(L1991&gt;0,ROUND(E1991/L1991,0),0)</f>
        <v>50</v>
      </c>
      <c r="Q1991" t="s">
        <v>8338</v>
      </c>
      <c r="R1991" t="s">
        <v>8350</v>
      </c>
      <c r="S1991" s="8">
        <f>(((J1991/60)/60)/24)+DATE(1970,1,1)+(-8/24)</f>
        <v>42685.347314814811</v>
      </c>
      <c r="T1991" s="8">
        <f>(((I1991/60)/60)/24)+DATE(1970,1,1)+(-8/24)</f>
        <v>42715.347314814811</v>
      </c>
      <c r="U1991">
        <f>INT(T1991-S1991)</f>
        <v>30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>ROUND((E1992/D1992)*100,0)</f>
        <v>17</v>
      </c>
      <c r="P1992">
        <f>IF(L1992&gt;0,ROUND(E1992/L1992,0),0)</f>
        <v>102</v>
      </c>
      <c r="Q1992" t="s">
        <v>8338</v>
      </c>
      <c r="R1992" t="s">
        <v>8350</v>
      </c>
      <c r="S1992" s="8">
        <f>(((J1992/60)/60)/24)+DATE(1970,1,1)+(-8/24)</f>
        <v>42397.862638888888</v>
      </c>
      <c r="T1992" s="8">
        <f>(((I1992/60)/60)/24)+DATE(1970,1,1)+(-8/24)</f>
        <v>42412.862638888888</v>
      </c>
      <c r="U1992">
        <f>INT(T1992-S1992)</f>
        <v>15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>ROUND((E1993/D1993)*100,0)</f>
        <v>7</v>
      </c>
      <c r="P1993">
        <f>IF(L1993&gt;0,ROUND(E1993/L1993,0),0)</f>
        <v>47</v>
      </c>
      <c r="Q1993" t="s">
        <v>8338</v>
      </c>
      <c r="R1993" t="s">
        <v>8350</v>
      </c>
      <c r="S1993" s="8">
        <f>(((J1993/60)/60)/24)+DATE(1970,1,1)+(-8/24)</f>
        <v>42167.560023148144</v>
      </c>
      <c r="T1993" s="8">
        <f>(((I1993/60)/60)/24)+DATE(1970,1,1)+(-8/24)</f>
        <v>42188.560023148144</v>
      </c>
      <c r="U1993">
        <f>INT(T1993-S1993)</f>
        <v>21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>ROUND((E1994/D1994)*100,0)</f>
        <v>0</v>
      </c>
      <c r="P1994">
        <f>IF(L1994&gt;0,ROUND(E1994/L1994,0),0)</f>
        <v>1</v>
      </c>
      <c r="Q1994" t="s">
        <v>8338</v>
      </c>
      <c r="R1994" t="s">
        <v>8350</v>
      </c>
      <c r="S1994" s="8">
        <f>(((J1994/60)/60)/24)+DATE(1970,1,1)+(-8/24)</f>
        <v>42022.810081018521</v>
      </c>
      <c r="T1994" s="8">
        <f>(((I1994/60)/60)/24)+DATE(1970,1,1)+(-8/24)</f>
        <v>42052.810081018521</v>
      </c>
      <c r="U1994">
        <f>INT(T1994-S1994)</f>
        <v>30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>ROUND((E1995/D1995)*100,0)</f>
        <v>0</v>
      </c>
      <c r="P1995">
        <f>IF(L1995&gt;0,ROUND(E1995/L1995,0),0)</f>
        <v>0</v>
      </c>
      <c r="Q1995" t="s">
        <v>8338</v>
      </c>
      <c r="R1995" t="s">
        <v>8350</v>
      </c>
      <c r="S1995" s="8">
        <f>(((J1995/60)/60)/24)+DATE(1970,1,1)+(-8/24)</f>
        <v>42329.255057870374</v>
      </c>
      <c r="T1995" s="8">
        <f>(((I1995/60)/60)/24)+DATE(1970,1,1)+(-8/24)</f>
        <v>42359.255057870374</v>
      </c>
      <c r="U1995">
        <f>INT(T1995-S1995)</f>
        <v>30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>ROUND((E1996/D1996)*100,0)</f>
        <v>0</v>
      </c>
      <c r="P1996">
        <f>IF(L1996&gt;0,ROUND(E1996/L1996,0),0)</f>
        <v>0</v>
      </c>
      <c r="Q1996" t="s">
        <v>8338</v>
      </c>
      <c r="R1996" t="s">
        <v>8350</v>
      </c>
      <c r="S1996" s="8">
        <f>(((J1996/60)/60)/24)+DATE(1970,1,1)+(-8/24)</f>
        <v>42650.672939814809</v>
      </c>
      <c r="T1996" s="8">
        <f>(((I1996/60)/60)/24)+DATE(1970,1,1)+(-8/24)</f>
        <v>42710.714606481481</v>
      </c>
      <c r="U1996">
        <f>INT(T1996-S1996)</f>
        <v>60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>ROUND((E1997/D1997)*100,0)</f>
        <v>8</v>
      </c>
      <c r="P1997">
        <f>IF(L1997&gt;0,ROUND(E1997/L1997,0),0)</f>
        <v>26</v>
      </c>
      <c r="Q1997" t="s">
        <v>8338</v>
      </c>
      <c r="R1997" t="s">
        <v>8350</v>
      </c>
      <c r="S1997" s="8">
        <f>(((J1997/60)/60)/24)+DATE(1970,1,1)+(-8/24)</f>
        <v>42181.568703703706</v>
      </c>
      <c r="T1997" s="8">
        <f>(((I1997/60)/60)/24)+DATE(1970,1,1)+(-8/24)</f>
        <v>42201.568703703706</v>
      </c>
      <c r="U1997">
        <f>INT(T1997-S1997)</f>
        <v>20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>ROUND((E1998/D1998)*100,0)</f>
        <v>0</v>
      </c>
      <c r="P1998">
        <f>IF(L1998&gt;0,ROUND(E1998/L1998,0),0)</f>
        <v>0</v>
      </c>
      <c r="Q1998" t="s">
        <v>8338</v>
      </c>
      <c r="R1998" t="s">
        <v>8350</v>
      </c>
      <c r="S1998" s="8">
        <f>(((J1998/60)/60)/24)+DATE(1970,1,1)+(-8/24)</f>
        <v>41800.486238425925</v>
      </c>
      <c r="T1998" s="8">
        <f>(((I1998/60)/60)/24)+DATE(1970,1,1)+(-8/24)</f>
        <v>41830.486238425925</v>
      </c>
      <c r="U1998">
        <f>INT(T1998-S1998)</f>
        <v>30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>ROUND((E1999/D1999)*100,0)</f>
        <v>0</v>
      </c>
      <c r="P1999">
        <f>IF(L1999&gt;0,ROUND(E1999/L1999,0),0)</f>
        <v>0</v>
      </c>
      <c r="Q1999" t="s">
        <v>8338</v>
      </c>
      <c r="R1999" t="s">
        <v>8350</v>
      </c>
      <c r="S1999" s="8">
        <f>(((J1999/60)/60)/24)+DATE(1970,1,1)+(-8/24)</f>
        <v>41847.597361111111</v>
      </c>
      <c r="T1999" s="8">
        <f>(((I1999/60)/60)/24)+DATE(1970,1,1)+(-8/24)</f>
        <v>41877.597361111111</v>
      </c>
      <c r="U1999">
        <f>INT(T1999-S1999)</f>
        <v>30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>ROUND((E2000/D2000)*100,0)</f>
        <v>26</v>
      </c>
      <c r="P2000">
        <f>IF(L2000&gt;0,ROUND(E2000/L2000,0),0)</f>
        <v>218</v>
      </c>
      <c r="Q2000" t="s">
        <v>8338</v>
      </c>
      <c r="R2000" t="s">
        <v>8350</v>
      </c>
      <c r="S2000" s="8">
        <f>(((J2000/60)/60)/24)+DATE(1970,1,1)+(-8/24)</f>
        <v>41806.785162037035</v>
      </c>
      <c r="T2000" s="8">
        <f>(((I2000/60)/60)/24)+DATE(1970,1,1)+(-8/24)</f>
        <v>41851.785162037035</v>
      </c>
      <c r="U2000">
        <f>INT(T2000-S2000)</f>
        <v>45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>ROUND((E2001/D2001)*100,0)</f>
        <v>1</v>
      </c>
      <c r="P2001">
        <f>IF(L2001&gt;0,ROUND(E2001/L2001,0),0)</f>
        <v>34</v>
      </c>
      <c r="Q2001" t="s">
        <v>8338</v>
      </c>
      <c r="R2001" t="s">
        <v>8350</v>
      </c>
      <c r="S2001" s="8">
        <f>(((J2001/60)/60)/24)+DATE(1970,1,1)+(-8/24)</f>
        <v>41926.149398148147</v>
      </c>
      <c r="T2001" s="8">
        <f>(((I2001/60)/60)/24)+DATE(1970,1,1)+(-8/24)</f>
        <v>41956.191064814811</v>
      </c>
      <c r="U2001">
        <f>INT(T2001-S2001)</f>
        <v>30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>ROUND((E2002/D2002)*100,0)</f>
        <v>13</v>
      </c>
      <c r="P2002">
        <f>IF(L2002&gt;0,ROUND(E2002/L2002,0),0)</f>
        <v>25</v>
      </c>
      <c r="Q2002" t="s">
        <v>8338</v>
      </c>
      <c r="R2002" t="s">
        <v>8350</v>
      </c>
      <c r="S2002" s="8">
        <f>(((J2002/60)/60)/24)+DATE(1970,1,1)+(-8/24)</f>
        <v>42345.618206018517</v>
      </c>
      <c r="T2002" s="8">
        <f>(((I2002/60)/60)/24)+DATE(1970,1,1)+(-8/24)</f>
        <v>42375.618206018517</v>
      </c>
      <c r="U2002">
        <f>INT(T2002-S2002)</f>
        <v>30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>ROUND((E2003/D2003)*100,0)</f>
        <v>382</v>
      </c>
      <c r="P2003">
        <f>IF(L2003&gt;0,ROUND(E2003/L2003,0),0)</f>
        <v>128</v>
      </c>
      <c r="Q2003" t="s">
        <v>8319</v>
      </c>
      <c r="R2003" t="s">
        <v>8349</v>
      </c>
      <c r="S2003" s="8">
        <f>(((J2003/60)/60)/24)+DATE(1970,1,1)+(-8/24)</f>
        <v>42135.876342592594</v>
      </c>
      <c r="T2003" s="8">
        <f>(((I2003/60)/60)/24)+DATE(1970,1,1)+(-8/24)</f>
        <v>42167.499999999993</v>
      </c>
      <c r="U2003">
        <f>INT(T2003-S2003)</f>
        <v>31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>ROUND((E2004/D2004)*100,0)</f>
        <v>217</v>
      </c>
      <c r="P2004">
        <f>IF(L2004&gt;0,ROUND(E2004/L2004,0),0)</f>
        <v>79</v>
      </c>
      <c r="Q2004" t="s">
        <v>8319</v>
      </c>
      <c r="R2004" t="s">
        <v>8349</v>
      </c>
      <c r="S2004" s="8">
        <f>(((J2004/60)/60)/24)+DATE(1970,1,1)+(-8/24)</f>
        <v>42728.378969907404</v>
      </c>
      <c r="T2004" s="8">
        <f>(((I2004/60)/60)/24)+DATE(1970,1,1)+(-8/24)</f>
        <v>42758.378969907404</v>
      </c>
      <c r="U2004">
        <f>INT(T2004-S2004)</f>
        <v>30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>ROUND((E2005/D2005)*100,0)</f>
        <v>312</v>
      </c>
      <c r="P2005">
        <f>IF(L2005&gt;0,ROUND(E2005/L2005,0),0)</f>
        <v>92</v>
      </c>
      <c r="Q2005" t="s">
        <v>8319</v>
      </c>
      <c r="R2005" t="s">
        <v>8349</v>
      </c>
      <c r="S2005" s="8">
        <f>(((J2005/60)/60)/24)+DATE(1970,1,1)+(-8/24)</f>
        <v>40346.792268518519</v>
      </c>
      <c r="T2005" s="8">
        <f>(((I2005/60)/60)/24)+DATE(1970,1,1)+(-8/24)</f>
        <v>40361.625</v>
      </c>
      <c r="U2005">
        <f>INT(T2005-S2005)</f>
        <v>14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>ROUND((E2006/D2006)*100,0)</f>
        <v>234</v>
      </c>
      <c r="P2006">
        <f>IF(L2006&gt;0,ROUND(E2006/L2006,0),0)</f>
        <v>331</v>
      </c>
      <c r="Q2006" t="s">
        <v>8319</v>
      </c>
      <c r="R2006" t="s">
        <v>8349</v>
      </c>
      <c r="S2006" s="8">
        <f>(((J2006/60)/60)/24)+DATE(1970,1,1)+(-8/24)</f>
        <v>41800.271562499998</v>
      </c>
      <c r="T2006" s="8">
        <f>(((I2006/60)/60)/24)+DATE(1970,1,1)+(-8/24)</f>
        <v>41830.271562499998</v>
      </c>
      <c r="U2006">
        <f>INT(T2006-S2006)</f>
        <v>30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>ROUND((E2007/D2007)*100,0)</f>
        <v>124</v>
      </c>
      <c r="P2007">
        <f>IF(L2007&gt;0,ROUND(E2007/L2007,0),0)</f>
        <v>194</v>
      </c>
      <c r="Q2007" t="s">
        <v>8319</v>
      </c>
      <c r="R2007" t="s">
        <v>8349</v>
      </c>
      <c r="S2007" s="8">
        <f>(((J2007/60)/60)/24)+DATE(1970,1,1)+(-8/24)</f>
        <v>41535.479374999995</v>
      </c>
      <c r="T2007" s="8">
        <f>(((I2007/60)/60)/24)+DATE(1970,1,1)+(-8/24)</f>
        <v>41562.832638888889</v>
      </c>
      <c r="U2007">
        <f>INT(T2007-S2007)</f>
        <v>27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>ROUND((E2008/D2008)*100,0)</f>
        <v>248</v>
      </c>
      <c r="P2008">
        <f>IF(L2008&gt;0,ROUND(E2008/L2008,0),0)</f>
        <v>409</v>
      </c>
      <c r="Q2008" t="s">
        <v>8319</v>
      </c>
      <c r="R2008" t="s">
        <v>8349</v>
      </c>
      <c r="S2008" s="8">
        <f>(((J2008/60)/60)/24)+DATE(1970,1,1)+(-8/24)</f>
        <v>41941.167187499996</v>
      </c>
      <c r="T2008" s="8">
        <f>(((I2008/60)/60)/24)+DATE(1970,1,1)+(-8/24)</f>
        <v>41976.208854166667</v>
      </c>
      <c r="U2008">
        <f>INT(T2008-S2008)</f>
        <v>35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>ROUND((E2009/D2009)*100,0)</f>
        <v>116</v>
      </c>
      <c r="P2009">
        <f>IF(L2009&gt;0,ROUND(E2009/L2009,0),0)</f>
        <v>84</v>
      </c>
      <c r="Q2009" t="s">
        <v>8319</v>
      </c>
      <c r="R2009" t="s">
        <v>8349</v>
      </c>
      <c r="S2009" s="8">
        <f>(((J2009/60)/60)/24)+DATE(1970,1,1)+(-8/24)</f>
        <v>40347.504467592589</v>
      </c>
      <c r="T2009" s="8">
        <f>(((I2009/60)/60)/24)+DATE(1970,1,1)+(-8/24)</f>
        <v>40413.833333333328</v>
      </c>
      <c r="U2009">
        <f>INT(T2009-S2009)</f>
        <v>66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>ROUND((E2010/D2010)*100,0)</f>
        <v>117</v>
      </c>
      <c r="P2010">
        <f>IF(L2010&gt;0,ROUND(E2010/L2010,0),0)</f>
        <v>45</v>
      </c>
      <c r="Q2010" t="s">
        <v>8319</v>
      </c>
      <c r="R2010" t="s">
        <v>8349</v>
      </c>
      <c r="S2010" s="8">
        <f>(((J2010/60)/60)/24)+DATE(1970,1,1)+(-8/24)</f>
        <v>40761.271087962959</v>
      </c>
      <c r="T2010" s="8">
        <f>(((I2010/60)/60)/24)+DATE(1970,1,1)+(-8/24)</f>
        <v>40805.271087962959</v>
      </c>
      <c r="U2010">
        <f>INT(T2010-S2010)</f>
        <v>44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>ROUND((E2011/D2011)*100,0)</f>
        <v>305</v>
      </c>
      <c r="P2011">
        <f>IF(L2011&gt;0,ROUND(E2011/L2011,0),0)</f>
        <v>383</v>
      </c>
      <c r="Q2011" t="s">
        <v>8319</v>
      </c>
      <c r="R2011" t="s">
        <v>8349</v>
      </c>
      <c r="S2011" s="8">
        <f>(((J2011/60)/60)/24)+DATE(1970,1,1)+(-8/24)</f>
        <v>42660.990081018514</v>
      </c>
      <c r="T2011" s="8">
        <f>(((I2011/60)/60)/24)+DATE(1970,1,1)+(-8/24)</f>
        <v>42697.031747685185</v>
      </c>
      <c r="U2011">
        <f>INT(T2011-S2011)</f>
        <v>36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>ROUND((E2012/D2012)*100,0)</f>
        <v>320</v>
      </c>
      <c r="P2012">
        <f>IF(L2012&gt;0,ROUND(E2012/L2012,0),0)</f>
        <v>55</v>
      </c>
      <c r="Q2012" t="s">
        <v>8319</v>
      </c>
      <c r="R2012" t="s">
        <v>8349</v>
      </c>
      <c r="S2012" s="8">
        <f>(((J2012/60)/60)/24)+DATE(1970,1,1)+(-8/24)</f>
        <v>42570.663090277776</v>
      </c>
      <c r="T2012" s="8">
        <f>(((I2012/60)/60)/24)+DATE(1970,1,1)+(-8/24)</f>
        <v>42600.663090277776</v>
      </c>
      <c r="U2012">
        <f>INT(T2012-S2012)</f>
        <v>30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>ROUND((E2013/D2013)*100,0)</f>
        <v>820</v>
      </c>
      <c r="P2013">
        <f>IF(L2013&gt;0,ROUND(E2013/L2013,0),0)</f>
        <v>422</v>
      </c>
      <c r="Q2013" t="s">
        <v>8319</v>
      </c>
      <c r="R2013" t="s">
        <v>8349</v>
      </c>
      <c r="S2013" s="8">
        <f>(((J2013/60)/60)/24)+DATE(1970,1,1)+(-8/24)</f>
        <v>42347.025150462963</v>
      </c>
      <c r="T2013" s="8">
        <f>(((I2013/60)/60)/24)+DATE(1970,1,1)+(-8/24)</f>
        <v>42380.624999999993</v>
      </c>
      <c r="U2013">
        <f>INT(T2013-S2013)</f>
        <v>33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>ROUND((E2014/D2014)*100,0)</f>
        <v>235</v>
      </c>
      <c r="P2014">
        <f>IF(L2014&gt;0,ROUND(E2014/L2014,0),0)</f>
        <v>64</v>
      </c>
      <c r="Q2014" t="s">
        <v>8319</v>
      </c>
      <c r="R2014" t="s">
        <v>8349</v>
      </c>
      <c r="S2014" s="8">
        <f>(((J2014/60)/60)/24)+DATE(1970,1,1)+(-8/24)</f>
        <v>42010.488900462959</v>
      </c>
      <c r="T2014" s="8">
        <f>(((I2014/60)/60)/24)+DATE(1970,1,1)+(-8/24)</f>
        <v>42040.488900462959</v>
      </c>
      <c r="U2014">
        <f>INT(T2014-S2014)</f>
        <v>30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>ROUND((E2015/D2015)*100,0)</f>
        <v>495</v>
      </c>
      <c r="P2015">
        <f>IF(L2015&gt;0,ROUND(E2015/L2015,0),0)</f>
        <v>174</v>
      </c>
      <c r="Q2015" t="s">
        <v>8319</v>
      </c>
      <c r="R2015" t="s">
        <v>8349</v>
      </c>
      <c r="S2015" s="8">
        <f>(((J2015/60)/60)/24)+DATE(1970,1,1)+(-8/24)</f>
        <v>42499.627476851849</v>
      </c>
      <c r="T2015" s="8">
        <f>(((I2015/60)/60)/24)+DATE(1970,1,1)+(-8/24)</f>
        <v>42559.627476851849</v>
      </c>
      <c r="U2015">
        <f>INT(T2015-S2015)</f>
        <v>60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>ROUND((E2016/D2016)*100,0)</f>
        <v>7814</v>
      </c>
      <c r="P2016">
        <f>IF(L2016&gt;0,ROUND(E2016/L2016,0),0)</f>
        <v>89</v>
      </c>
      <c r="Q2016" t="s">
        <v>8319</v>
      </c>
      <c r="R2016" t="s">
        <v>8349</v>
      </c>
      <c r="S2016" s="8">
        <f>(((J2016/60)/60)/24)+DATE(1970,1,1)+(-8/24)</f>
        <v>41323.881238425922</v>
      </c>
      <c r="T2016" s="8">
        <f>(((I2016/60)/60)/24)+DATE(1970,1,1)+(-8/24)</f>
        <v>41357.839571759258</v>
      </c>
      <c r="U2016">
        <f>INT(T2016-S2016)</f>
        <v>33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>ROUND((E2017/D2017)*100,0)</f>
        <v>113</v>
      </c>
      <c r="P2017">
        <f>IF(L2017&gt;0,ROUND(E2017/L2017,0),0)</f>
        <v>50</v>
      </c>
      <c r="Q2017" t="s">
        <v>8319</v>
      </c>
      <c r="R2017" t="s">
        <v>8349</v>
      </c>
      <c r="S2017" s="8">
        <f>(((J2017/60)/60)/24)+DATE(1970,1,1)+(-8/24)</f>
        <v>40765.543553240735</v>
      </c>
      <c r="T2017" s="8">
        <f>(((I2017/60)/60)/24)+DATE(1970,1,1)+(-8/24)</f>
        <v>40795.543553240735</v>
      </c>
      <c r="U2017">
        <f>INT(T2017-S2017)</f>
        <v>30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>ROUND((E2018/D2018)*100,0)</f>
        <v>922</v>
      </c>
      <c r="P2018">
        <f>IF(L2018&gt;0,ROUND(E2018/L2018,0),0)</f>
        <v>192</v>
      </c>
      <c r="Q2018" t="s">
        <v>8319</v>
      </c>
      <c r="R2018" t="s">
        <v>8349</v>
      </c>
      <c r="S2018" s="8">
        <f>(((J2018/60)/60)/24)+DATE(1970,1,1)+(-8/24)</f>
        <v>41312.547442129624</v>
      </c>
      <c r="T2018" s="8">
        <f>(((I2018/60)/60)/24)+DATE(1970,1,1)+(-8/24)</f>
        <v>41342.547442129624</v>
      </c>
      <c r="U2018">
        <f>INT(T2018-S2018)</f>
        <v>30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>ROUND((E2019/D2019)*100,0)</f>
        <v>125</v>
      </c>
      <c r="P2019">
        <f>IF(L2019&gt;0,ROUND(E2019/L2019,0),0)</f>
        <v>73</v>
      </c>
      <c r="Q2019" t="s">
        <v>8319</v>
      </c>
      <c r="R2019" t="s">
        <v>8349</v>
      </c>
      <c r="S2019" s="8">
        <f>(((J2019/60)/60)/24)+DATE(1970,1,1)+(-8/24)</f>
        <v>40960.724016203698</v>
      </c>
      <c r="T2019" s="8">
        <f>(((I2019/60)/60)/24)+DATE(1970,1,1)+(-8/24)</f>
        <v>40991.833333333328</v>
      </c>
      <c r="U2019">
        <f>INT(T2019-S2019)</f>
        <v>31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>ROUND((E2020/D2020)*100,0)</f>
        <v>102</v>
      </c>
      <c r="P2020">
        <f>IF(L2020&gt;0,ROUND(E2020/L2020,0),0)</f>
        <v>148</v>
      </c>
      <c r="Q2020" t="s">
        <v>8319</v>
      </c>
      <c r="R2020" t="s">
        <v>8349</v>
      </c>
      <c r="S2020" s="8">
        <f>(((J2020/60)/60)/24)+DATE(1970,1,1)+(-8/24)</f>
        <v>42199.032511574071</v>
      </c>
      <c r="T2020" s="8">
        <f>(((I2020/60)/60)/24)+DATE(1970,1,1)+(-8/24)</f>
        <v>42229.032511574071</v>
      </c>
      <c r="U2020">
        <f>INT(T2020-S2020)</f>
        <v>30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>ROUND((E2021/D2021)*100,0)</f>
        <v>485</v>
      </c>
      <c r="P2021">
        <f>IF(L2021&gt;0,ROUND(E2021/L2021,0),0)</f>
        <v>109</v>
      </c>
      <c r="Q2021" t="s">
        <v>8319</v>
      </c>
      <c r="R2021" t="s">
        <v>8349</v>
      </c>
      <c r="S2021" s="8">
        <f>(((J2021/60)/60)/24)+DATE(1970,1,1)+(-8/24)</f>
        <v>42605.375243055554</v>
      </c>
      <c r="T2021" s="8">
        <f>(((I2021/60)/60)/24)+DATE(1970,1,1)+(-8/24)</f>
        <v>42635.375243055554</v>
      </c>
      <c r="U2021">
        <f>INT(T2021-S2021)</f>
        <v>30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>ROUND((E2022/D2022)*100,0)</f>
        <v>192</v>
      </c>
      <c r="P2022">
        <f>IF(L2022&gt;0,ROUND(E2022/L2022,0),0)</f>
        <v>24</v>
      </c>
      <c r="Q2022" t="s">
        <v>8319</v>
      </c>
      <c r="R2022" t="s">
        <v>8349</v>
      </c>
      <c r="S2022" s="8">
        <f>(((J2022/60)/60)/24)+DATE(1970,1,1)+(-8/24)</f>
        <v>41736.76416666666</v>
      </c>
      <c r="T2022" s="8">
        <f>(((I2022/60)/60)/24)+DATE(1970,1,1)+(-8/24)</f>
        <v>41773.627777777772</v>
      </c>
      <c r="U2022">
        <f>INT(T2022-S2022)</f>
        <v>36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>ROUND((E2023/D2023)*100,0)</f>
        <v>281</v>
      </c>
      <c r="P2023">
        <f>IF(L2023&gt;0,ROUND(E2023/L2023,0),0)</f>
        <v>148</v>
      </c>
      <c r="Q2023" t="s">
        <v>8319</v>
      </c>
      <c r="R2023" t="s">
        <v>8349</v>
      </c>
      <c r="S2023" s="8">
        <f>(((J2023/60)/60)/24)+DATE(1970,1,1)+(-8/24)</f>
        <v>41860.737233796295</v>
      </c>
      <c r="T2023" s="8">
        <f>(((I2023/60)/60)/24)+DATE(1970,1,1)+(-8/24)</f>
        <v>41905.737233796295</v>
      </c>
      <c r="U2023">
        <f>INT(T2023-S2023)</f>
        <v>45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>ROUND((E2024/D2024)*100,0)</f>
        <v>125</v>
      </c>
      <c r="P2024">
        <f>IF(L2024&gt;0,ROUND(E2024/L2024,0),0)</f>
        <v>385</v>
      </c>
      <c r="Q2024" t="s">
        <v>8319</v>
      </c>
      <c r="R2024" t="s">
        <v>8349</v>
      </c>
      <c r="S2024" s="8">
        <f>(((J2024/60)/60)/24)+DATE(1970,1,1)+(-8/24)</f>
        <v>42502.23578703704</v>
      </c>
      <c r="T2024" s="8">
        <f>(((I2024/60)/60)/24)+DATE(1970,1,1)+(-8/24)</f>
        <v>42532.23578703704</v>
      </c>
      <c r="U2024">
        <f>INT(T2024-S2024)</f>
        <v>30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>ROUND((E2025/D2025)*100,0)</f>
        <v>161</v>
      </c>
      <c r="P2025">
        <f>IF(L2025&gt;0,ROUND(E2025/L2025,0),0)</f>
        <v>457</v>
      </c>
      <c r="Q2025" t="s">
        <v>8319</v>
      </c>
      <c r="R2025" t="s">
        <v>8349</v>
      </c>
      <c r="S2025" s="8">
        <f>(((J2025/60)/60)/24)+DATE(1970,1,1)+(-8/24)</f>
        <v>42136.087418981479</v>
      </c>
      <c r="T2025" s="8">
        <f>(((I2025/60)/60)/24)+DATE(1970,1,1)+(-8/24)</f>
        <v>42166.087418981479</v>
      </c>
      <c r="U2025">
        <f>INT(T2025-S2025)</f>
        <v>30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>ROUND((E2026/D2026)*100,0)</f>
        <v>585</v>
      </c>
      <c r="P2026">
        <f>IF(L2026&gt;0,ROUND(E2026/L2026,0),0)</f>
        <v>223</v>
      </c>
      <c r="Q2026" t="s">
        <v>8319</v>
      </c>
      <c r="R2026" t="s">
        <v>8349</v>
      </c>
      <c r="S2026" s="8">
        <f>(((J2026/60)/60)/24)+DATE(1970,1,1)+(-8/24)</f>
        <v>41099.633611111109</v>
      </c>
      <c r="T2026" s="8">
        <f>(((I2026/60)/60)/24)+DATE(1970,1,1)+(-8/24)</f>
        <v>41133.791666666664</v>
      </c>
      <c r="U2026">
        <f>INT(T2026-S2026)</f>
        <v>34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>ROUND((E2027/D2027)*100,0)</f>
        <v>201</v>
      </c>
      <c r="P2027">
        <f>IF(L2027&gt;0,ROUND(E2027/L2027,0),0)</f>
        <v>221</v>
      </c>
      <c r="Q2027" t="s">
        <v>8319</v>
      </c>
      <c r="R2027" t="s">
        <v>8349</v>
      </c>
      <c r="S2027" s="8">
        <f>(((J2027/60)/60)/24)+DATE(1970,1,1)+(-8/24)</f>
        <v>42135.851226851846</v>
      </c>
      <c r="T2027" s="8">
        <f>(((I2027/60)/60)/24)+DATE(1970,1,1)+(-8/24)</f>
        <v>42165.851226851846</v>
      </c>
      <c r="U2027">
        <f>INT(T2027-S2027)</f>
        <v>30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>ROUND((E2028/D2028)*100,0)</f>
        <v>133</v>
      </c>
      <c r="P2028">
        <f>IF(L2028&gt;0,ROUND(E2028/L2028,0),0)</f>
        <v>74</v>
      </c>
      <c r="Q2028" t="s">
        <v>8319</v>
      </c>
      <c r="R2028" t="s">
        <v>8349</v>
      </c>
      <c r="S2028" s="8">
        <f>(((J2028/60)/60)/24)+DATE(1970,1,1)+(-8/24)</f>
        <v>41704.402604166666</v>
      </c>
      <c r="T2028" s="8">
        <f>(((I2028/60)/60)/24)+DATE(1970,1,1)+(-8/24)</f>
        <v>41749.832638888889</v>
      </c>
      <c r="U2028">
        <f>INT(T2028-S2028)</f>
        <v>45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>ROUND((E2029/D2029)*100,0)</f>
        <v>120</v>
      </c>
      <c r="P2029">
        <f>IF(L2029&gt;0,ROUND(E2029/L2029,0),0)</f>
        <v>223</v>
      </c>
      <c r="Q2029" t="s">
        <v>8319</v>
      </c>
      <c r="R2029" t="s">
        <v>8349</v>
      </c>
      <c r="S2029" s="8">
        <f>(((J2029/60)/60)/24)+DATE(1970,1,1)+(-8/24)</f>
        <v>42048.480543981481</v>
      </c>
      <c r="T2029" s="8">
        <f>(((I2029/60)/60)/24)+DATE(1970,1,1)+(-8/24)</f>
        <v>42093.438877314817</v>
      </c>
      <c r="U2029">
        <f>INT(T2029-S2029)</f>
        <v>44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>ROUND((E2030/D2030)*100,0)</f>
        <v>126</v>
      </c>
      <c r="P2030">
        <f>IF(L2030&gt;0,ROUND(E2030/L2030,0),0)</f>
        <v>48</v>
      </c>
      <c r="Q2030" t="s">
        <v>8319</v>
      </c>
      <c r="R2030" t="s">
        <v>8349</v>
      </c>
      <c r="S2030" s="8">
        <f>(((J2030/60)/60)/24)+DATE(1970,1,1)+(-8/24)</f>
        <v>40215.585717592592</v>
      </c>
      <c r="T2030" s="8">
        <f>(((I2030/60)/60)/24)+DATE(1970,1,1)+(-8/24)</f>
        <v>40252.579861111109</v>
      </c>
      <c r="U2030">
        <f>INT(T2030-S2030)</f>
        <v>36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>ROUND((E2031/D2031)*100,0)</f>
        <v>361</v>
      </c>
      <c r="P2031">
        <f>IF(L2031&gt;0,ROUND(E2031/L2031,0),0)</f>
        <v>96</v>
      </c>
      <c r="Q2031" t="s">
        <v>8319</v>
      </c>
      <c r="R2031" t="s">
        <v>8349</v>
      </c>
      <c r="S2031" s="8">
        <f>(((J2031/60)/60)/24)+DATE(1970,1,1)+(-8/24)</f>
        <v>41847.688437500001</v>
      </c>
      <c r="T2031" s="8">
        <f>(((I2031/60)/60)/24)+DATE(1970,1,1)+(-8/24)</f>
        <v>41877.688437500001</v>
      </c>
      <c r="U2031">
        <f>INT(T2031-S2031)</f>
        <v>30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>ROUND((E2032/D2032)*100,0)</f>
        <v>226</v>
      </c>
      <c r="P2032">
        <f>IF(L2032&gt;0,ROUND(E2032/L2032,0),0)</f>
        <v>119</v>
      </c>
      <c r="Q2032" t="s">
        <v>8319</v>
      </c>
      <c r="R2032" t="s">
        <v>8349</v>
      </c>
      <c r="S2032" s="8">
        <f>(((J2032/60)/60)/24)+DATE(1970,1,1)+(-8/24)</f>
        <v>41212.663148148145</v>
      </c>
      <c r="T2032" s="8">
        <f>(((I2032/60)/60)/24)+DATE(1970,1,1)+(-8/24)</f>
        <v>41242.663148148145</v>
      </c>
      <c r="U2032">
        <f>INT(T2032-S2032)</f>
        <v>30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>ROUND((E2033/D2033)*100,0)</f>
        <v>120</v>
      </c>
      <c r="P2033">
        <f>IF(L2033&gt;0,ROUND(E2033/L2033,0),0)</f>
        <v>118</v>
      </c>
      <c r="Q2033" t="s">
        <v>8319</v>
      </c>
      <c r="R2033" t="s">
        <v>8349</v>
      </c>
      <c r="S2033" s="8">
        <f>(((J2033/60)/60)/24)+DATE(1970,1,1)+(-8/24)</f>
        <v>41974.995983796289</v>
      </c>
      <c r="T2033" s="8">
        <f>(((I2033/60)/60)/24)+DATE(1970,1,1)+(-8/24)</f>
        <v>42012.708333333336</v>
      </c>
      <c r="U2033">
        <f>INT(T2033-S2033)</f>
        <v>37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>ROUND((E2034/D2034)*100,0)</f>
        <v>304</v>
      </c>
      <c r="P2034">
        <f>IF(L2034&gt;0,ROUND(E2034/L2034,0),0)</f>
        <v>143</v>
      </c>
      <c r="Q2034" t="s">
        <v>8319</v>
      </c>
      <c r="R2034" t="s">
        <v>8349</v>
      </c>
      <c r="S2034" s="8">
        <f>(((J2034/60)/60)/24)+DATE(1970,1,1)+(-8/24)</f>
        <v>42689.23233796296</v>
      </c>
      <c r="T2034" s="8">
        <f>(((I2034/60)/60)/24)+DATE(1970,1,1)+(-8/24)</f>
        <v>42718.874999999993</v>
      </c>
      <c r="U2034">
        <f>INT(T2034-S2034)</f>
        <v>29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>ROUND((E2035/D2035)*100,0)</f>
        <v>179</v>
      </c>
      <c r="P2035">
        <f>IF(L2035&gt;0,ROUND(E2035/L2035,0),0)</f>
        <v>283</v>
      </c>
      <c r="Q2035" t="s">
        <v>8319</v>
      </c>
      <c r="R2035" t="s">
        <v>8349</v>
      </c>
      <c r="S2035" s="8">
        <f>(((J2035/60)/60)/24)+DATE(1970,1,1)+(-8/24)</f>
        <v>41724.749050925922</v>
      </c>
      <c r="T2035" s="8">
        <f>(((I2035/60)/60)/24)+DATE(1970,1,1)+(-8/24)</f>
        <v>41754.749050925922</v>
      </c>
      <c r="U2035">
        <f>INT(T2035-S2035)</f>
        <v>30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>ROUND((E2036/D2036)*100,0)</f>
        <v>387</v>
      </c>
      <c r="P2036">
        <f>IF(L2036&gt;0,ROUND(E2036/L2036,0),0)</f>
        <v>594</v>
      </c>
      <c r="Q2036" t="s">
        <v>8319</v>
      </c>
      <c r="R2036" t="s">
        <v>8349</v>
      </c>
      <c r="S2036" s="8">
        <f>(((J2036/60)/60)/24)+DATE(1970,1,1)+(-8/24)</f>
        <v>42075.796678240738</v>
      </c>
      <c r="T2036" s="8">
        <f>(((I2036/60)/60)/24)+DATE(1970,1,1)+(-8/24)</f>
        <v>42130.956944444442</v>
      </c>
      <c r="U2036">
        <f>INT(T2036-S2036)</f>
        <v>55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>ROUND((E2037/D2037)*100,0)</f>
        <v>211</v>
      </c>
      <c r="P2037">
        <f>IF(L2037&gt;0,ROUND(E2037/L2037,0),0)</f>
        <v>262</v>
      </c>
      <c r="Q2037" t="s">
        <v>8319</v>
      </c>
      <c r="R2037" t="s">
        <v>8349</v>
      </c>
      <c r="S2037" s="8">
        <f>(((J2037/60)/60)/24)+DATE(1970,1,1)+(-8/24)</f>
        <v>42311.29174768518</v>
      </c>
      <c r="T2037" s="8">
        <f>(((I2037/60)/60)/24)+DATE(1970,1,1)+(-8/24)</f>
        <v>42356.708333333336</v>
      </c>
      <c r="U2037">
        <f>INT(T2037-S2037)</f>
        <v>45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>ROUND((E2038/D2038)*100,0)</f>
        <v>132</v>
      </c>
      <c r="P2038">
        <f>IF(L2038&gt;0,ROUND(E2038/L2038,0),0)</f>
        <v>47</v>
      </c>
      <c r="Q2038" t="s">
        <v>8319</v>
      </c>
      <c r="R2038" t="s">
        <v>8349</v>
      </c>
      <c r="S2038" s="8">
        <f>(((J2038/60)/60)/24)+DATE(1970,1,1)+(-8/24)</f>
        <v>41738.531469907408</v>
      </c>
      <c r="T2038" s="8">
        <f>(((I2038/60)/60)/24)+DATE(1970,1,1)+(-8/24)</f>
        <v>41768.531469907408</v>
      </c>
      <c r="U2038">
        <f>INT(T2038-S2038)</f>
        <v>30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>ROUND((E2039/D2039)*100,0)</f>
        <v>300</v>
      </c>
      <c r="P2039">
        <f>IF(L2039&gt;0,ROUND(E2039/L2039,0),0)</f>
        <v>70</v>
      </c>
      <c r="Q2039" t="s">
        <v>8319</v>
      </c>
      <c r="R2039" t="s">
        <v>8349</v>
      </c>
      <c r="S2039" s="8">
        <f>(((J2039/60)/60)/24)+DATE(1970,1,1)+(-8/24)</f>
        <v>41577.876770833333</v>
      </c>
      <c r="T2039" s="8">
        <f>(((I2039/60)/60)/24)+DATE(1970,1,1)+(-8/24)</f>
        <v>41637.918437499997</v>
      </c>
      <c r="U2039">
        <f>INT(T2039-S2039)</f>
        <v>60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>ROUND((E2040/D2040)*100,0)</f>
        <v>421</v>
      </c>
      <c r="P2040">
        <f>IF(L2040&gt;0,ROUND(E2040/L2040,0),0)</f>
        <v>165</v>
      </c>
      <c r="Q2040" t="s">
        <v>8319</v>
      </c>
      <c r="R2040" t="s">
        <v>8349</v>
      </c>
      <c r="S2040" s="8">
        <f>(((J2040/60)/60)/24)+DATE(1970,1,1)+(-8/24)</f>
        <v>41423.937743055554</v>
      </c>
      <c r="T2040" s="8">
        <f>(((I2040/60)/60)/24)+DATE(1970,1,1)+(-8/24)</f>
        <v>41456.416666666664</v>
      </c>
      <c r="U2040">
        <f>INT(T2040-S2040)</f>
        <v>32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>ROUND((E2041/D2041)*100,0)</f>
        <v>136</v>
      </c>
      <c r="P2041">
        <f>IF(L2041&gt;0,ROUND(E2041/L2041,0),0)</f>
        <v>449</v>
      </c>
      <c r="Q2041" t="s">
        <v>8319</v>
      </c>
      <c r="R2041" t="s">
        <v>8349</v>
      </c>
      <c r="S2041" s="8">
        <f>(((J2041/60)/60)/24)+DATE(1970,1,1)+(-8/24)</f>
        <v>42675.10561342592</v>
      </c>
      <c r="T2041" s="8">
        <f>(((I2041/60)/60)/24)+DATE(1970,1,1)+(-8/24)</f>
        <v>42704.874305555553</v>
      </c>
      <c r="U2041">
        <f>INT(T2041-S2041)</f>
        <v>29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>ROUND((E2042/D2042)*100,0)</f>
        <v>248</v>
      </c>
      <c r="P2042">
        <f>IF(L2042&gt;0,ROUND(E2042/L2042,0),0)</f>
        <v>27</v>
      </c>
      <c r="Q2042" t="s">
        <v>8319</v>
      </c>
      <c r="R2042" t="s">
        <v>8349</v>
      </c>
      <c r="S2042" s="8">
        <f>(((J2042/60)/60)/24)+DATE(1970,1,1)+(-8/24)</f>
        <v>41578.593784722223</v>
      </c>
      <c r="T2042" s="8">
        <f>(((I2042/60)/60)/24)+DATE(1970,1,1)+(-8/24)</f>
        <v>41593.635451388887</v>
      </c>
      <c r="U2042">
        <f>INT(T2042-S2042)</f>
        <v>15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>ROUND((E2043/D2043)*100,0)</f>
        <v>182</v>
      </c>
      <c r="P2043">
        <f>IF(L2043&gt;0,ROUND(E2043/L2043,0),0)</f>
        <v>144</v>
      </c>
      <c r="Q2043" t="s">
        <v>8319</v>
      </c>
      <c r="R2043" t="s">
        <v>8349</v>
      </c>
      <c r="S2043" s="8">
        <f>(((J2043/60)/60)/24)+DATE(1970,1,1)+(-8/24)</f>
        <v>42654.192442129628</v>
      </c>
      <c r="T2043" s="8">
        <f>(((I2043/60)/60)/24)+DATE(1970,1,1)+(-8/24)</f>
        <v>42684.234108796292</v>
      </c>
      <c r="U2043">
        <f>INT(T2043-S2043)</f>
        <v>30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>ROUND((E2044/D2044)*100,0)</f>
        <v>124</v>
      </c>
      <c r="P2044">
        <f>IF(L2044&gt;0,ROUND(E2044/L2044,0),0)</f>
        <v>88</v>
      </c>
      <c r="Q2044" t="s">
        <v>8319</v>
      </c>
      <c r="R2044" t="s">
        <v>8349</v>
      </c>
      <c r="S2044" s="8">
        <f>(((J2044/60)/60)/24)+DATE(1970,1,1)+(-8/24)</f>
        <v>42331.374699074069</v>
      </c>
      <c r="T2044" s="8">
        <f>(((I2044/60)/60)/24)+DATE(1970,1,1)+(-8/24)</f>
        <v>42391.374699074069</v>
      </c>
      <c r="U2044">
        <f>INT(T2044-S2044)</f>
        <v>60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>ROUND((E2045/D2045)*100,0)</f>
        <v>506</v>
      </c>
      <c r="P2045">
        <f>IF(L2045&gt;0,ROUND(E2045/L2045,0),0)</f>
        <v>36</v>
      </c>
      <c r="Q2045" t="s">
        <v>8319</v>
      </c>
      <c r="R2045" t="s">
        <v>8349</v>
      </c>
      <c r="S2045" s="8">
        <f>(((J2045/60)/60)/24)+DATE(1970,1,1)+(-8/24)</f>
        <v>42660.843483796292</v>
      </c>
      <c r="T2045" s="8">
        <f>(((I2045/60)/60)/24)+DATE(1970,1,1)+(-8/24)</f>
        <v>42714.874305555553</v>
      </c>
      <c r="U2045">
        <f>INT(T2045-S2045)</f>
        <v>54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>ROUND((E2046/D2046)*100,0)</f>
        <v>108</v>
      </c>
      <c r="P2046">
        <f>IF(L2046&gt;0,ROUND(E2046/L2046,0),0)</f>
        <v>90</v>
      </c>
      <c r="Q2046" t="s">
        <v>8319</v>
      </c>
      <c r="R2046" t="s">
        <v>8349</v>
      </c>
      <c r="S2046" s="8">
        <f>(((J2046/60)/60)/24)+DATE(1970,1,1)+(-8/24)</f>
        <v>42138.350856481477</v>
      </c>
      <c r="T2046" s="8">
        <f>(((I2046/60)/60)/24)+DATE(1970,1,1)+(-8/24)</f>
        <v>42168.350856481477</v>
      </c>
      <c r="U2046">
        <f>INT(T2046-S2046)</f>
        <v>30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>ROUND((E2047/D2047)*100,0)</f>
        <v>819</v>
      </c>
      <c r="P2047">
        <f>IF(L2047&gt;0,ROUND(E2047/L2047,0),0)</f>
        <v>153</v>
      </c>
      <c r="Q2047" t="s">
        <v>8319</v>
      </c>
      <c r="R2047" t="s">
        <v>8349</v>
      </c>
      <c r="S2047" s="8">
        <f>(((J2047/60)/60)/24)+DATE(1970,1,1)+(-8/24)</f>
        <v>41068.755173611105</v>
      </c>
      <c r="T2047" s="8">
        <f>(((I2047/60)/60)/24)+DATE(1970,1,1)+(-8/24)</f>
        <v>41098.755173611105</v>
      </c>
      <c r="U2047">
        <f>INT(T2047-S2047)</f>
        <v>30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>ROUND((E2048/D2048)*100,0)</f>
        <v>121</v>
      </c>
      <c r="P2048">
        <f>IF(L2048&gt;0,ROUND(E2048/L2048,0),0)</f>
        <v>56</v>
      </c>
      <c r="Q2048" t="s">
        <v>8319</v>
      </c>
      <c r="R2048" t="s">
        <v>8349</v>
      </c>
      <c r="S2048" s="8">
        <f>(((J2048/60)/60)/24)+DATE(1970,1,1)+(-8/24)</f>
        <v>41386.838472222218</v>
      </c>
      <c r="T2048" s="8">
        <f>(((I2048/60)/60)/24)+DATE(1970,1,1)+(-8/24)</f>
        <v>41416.838472222218</v>
      </c>
      <c r="U2048">
        <f>INT(T2048-S2048)</f>
        <v>30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>ROUND((E2049/D2049)*100,0)</f>
        <v>103</v>
      </c>
      <c r="P2049">
        <f>IF(L2049&gt;0,ROUND(E2049/L2049,0),0)</f>
        <v>228</v>
      </c>
      <c r="Q2049" t="s">
        <v>8319</v>
      </c>
      <c r="R2049" t="s">
        <v>8349</v>
      </c>
      <c r="S2049" s="8">
        <f>(((J2049/60)/60)/24)+DATE(1970,1,1)+(-8/24)</f>
        <v>42081.570254629631</v>
      </c>
      <c r="T2049" s="8">
        <f>(((I2049/60)/60)/24)+DATE(1970,1,1)+(-8/24)</f>
        <v>42110.666666666664</v>
      </c>
      <c r="U2049">
        <f>INT(T2049-S2049)</f>
        <v>29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>ROUND((E2050/D2050)*100,0)</f>
        <v>148</v>
      </c>
      <c r="P2050">
        <f>IF(L2050&gt;0,ROUND(E2050/L2050,0),0)</f>
        <v>92</v>
      </c>
      <c r="Q2050" t="s">
        <v>8319</v>
      </c>
      <c r="R2050" t="s">
        <v>8349</v>
      </c>
      <c r="S2050" s="8">
        <f>(((J2050/60)/60)/24)+DATE(1970,1,1)+(-8/24)</f>
        <v>41387.318182870367</v>
      </c>
      <c r="T2050" s="8">
        <f>(((I2050/60)/60)/24)+DATE(1970,1,1)+(-8/24)</f>
        <v>41417.318182870367</v>
      </c>
      <c r="U2050">
        <f>INT(T2050-S2050)</f>
        <v>30</v>
      </c>
    </row>
    <row r="2051" spans="1:2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>ROUND((E2051/D2051)*100,0)</f>
        <v>120</v>
      </c>
      <c r="P2051">
        <f>IF(L2051&gt;0,ROUND(E2051/L2051,0),0)</f>
        <v>81</v>
      </c>
      <c r="Q2051" t="s">
        <v>8319</v>
      </c>
      <c r="R2051" t="s">
        <v>8349</v>
      </c>
      <c r="S2051" s="8">
        <f>(((J2051/60)/60)/24)+DATE(1970,1,1)+(-8/24)</f>
        <v>41575.194016203699</v>
      </c>
      <c r="T2051" s="8">
        <f>(((I2051/60)/60)/24)+DATE(1970,1,1)+(-8/24)</f>
        <v>41610.624305555553</v>
      </c>
      <c r="U2051">
        <f>INT(T2051-S2051)</f>
        <v>35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>ROUND((E2052/D2052)*100,0)</f>
        <v>473</v>
      </c>
      <c r="P2052">
        <f>IF(L2052&gt;0,ROUND(E2052/L2052,0),0)</f>
        <v>278</v>
      </c>
      <c r="Q2052" t="s">
        <v>8319</v>
      </c>
      <c r="R2052" t="s">
        <v>8349</v>
      </c>
      <c r="S2052" s="8">
        <f>(((J2052/60)/60)/24)+DATE(1970,1,1)+(-8/24)</f>
        <v>42114.738171296289</v>
      </c>
      <c r="T2052" s="8">
        <f>(((I2052/60)/60)/24)+DATE(1970,1,1)+(-8/24)</f>
        <v>42154.738171296289</v>
      </c>
      <c r="U2052">
        <f>INT(T2052-S2052)</f>
        <v>40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>ROUND((E2053/D2053)*100,0)</f>
        <v>130</v>
      </c>
      <c r="P2053">
        <f>IF(L2053&gt;0,ROUND(E2053/L2053,0),0)</f>
        <v>43</v>
      </c>
      <c r="Q2053" t="s">
        <v>8319</v>
      </c>
      <c r="R2053" t="s">
        <v>8349</v>
      </c>
      <c r="S2053" s="8">
        <f>(((J2053/60)/60)/24)+DATE(1970,1,1)+(-8/24)</f>
        <v>41603.689085648148</v>
      </c>
      <c r="T2053" s="8">
        <f>(((I2053/60)/60)/24)+DATE(1970,1,1)+(-8/24)</f>
        <v>41633.689085648148</v>
      </c>
      <c r="U2053">
        <f>INT(T2053-S2053)</f>
        <v>30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>ROUND((E2054/D2054)*100,0)</f>
        <v>353</v>
      </c>
      <c r="P2054">
        <f>IF(L2054&gt;0,ROUND(E2054/L2054,0),0)</f>
        <v>326</v>
      </c>
      <c r="Q2054" t="s">
        <v>8319</v>
      </c>
      <c r="R2054" t="s">
        <v>8349</v>
      </c>
      <c r="S2054" s="8">
        <f>(((J2054/60)/60)/24)+DATE(1970,1,1)+(-8/24)</f>
        <v>42374.750613425924</v>
      </c>
      <c r="T2054" s="8">
        <f>(((I2054/60)/60)/24)+DATE(1970,1,1)+(-8/24)</f>
        <v>42419.750613425924</v>
      </c>
      <c r="U2054">
        <f>INT(T2054-S2054)</f>
        <v>45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>ROUND((E2055/D2055)*100,0)</f>
        <v>101</v>
      </c>
      <c r="P2055">
        <f>IF(L2055&gt;0,ROUND(E2055/L2055,0),0)</f>
        <v>42</v>
      </c>
      <c r="Q2055" t="s">
        <v>8319</v>
      </c>
      <c r="R2055" t="s">
        <v>8349</v>
      </c>
      <c r="S2055" s="8">
        <f>(((J2055/60)/60)/24)+DATE(1970,1,1)+(-8/24)</f>
        <v>42303.284155092588</v>
      </c>
      <c r="T2055" s="8">
        <f>(((I2055/60)/60)/24)+DATE(1970,1,1)+(-8/24)</f>
        <v>42333.325821759259</v>
      </c>
      <c r="U2055">
        <f>INT(T2055-S2055)</f>
        <v>30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>ROUND((E2056/D2056)*100,0)</f>
        <v>114</v>
      </c>
      <c r="P2056">
        <f>IF(L2056&gt;0,ROUND(E2056/L2056,0),0)</f>
        <v>64</v>
      </c>
      <c r="Q2056" t="s">
        <v>8319</v>
      </c>
      <c r="R2056" t="s">
        <v>8349</v>
      </c>
      <c r="S2056" s="8">
        <f>(((J2056/60)/60)/24)+DATE(1970,1,1)+(-8/24)</f>
        <v>41731.187615740739</v>
      </c>
      <c r="T2056" s="8">
        <f>(((I2056/60)/60)/24)+DATE(1970,1,1)+(-8/24)</f>
        <v>41761.187615740739</v>
      </c>
      <c r="U2056">
        <f>INT(T2056-S2056)</f>
        <v>30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>ROUND((E2057/D2057)*100,0)</f>
        <v>167</v>
      </c>
      <c r="P2057">
        <f>IF(L2057&gt;0,ROUND(E2057/L2057,0),0)</f>
        <v>99</v>
      </c>
      <c r="Q2057" t="s">
        <v>8319</v>
      </c>
      <c r="R2057" t="s">
        <v>8349</v>
      </c>
      <c r="S2057" s="8">
        <f>(((J2057/60)/60)/24)+DATE(1970,1,1)+(-8/24)</f>
        <v>41946.340775462959</v>
      </c>
      <c r="T2057" s="8">
        <f>(((I2057/60)/60)/24)+DATE(1970,1,1)+(-8/24)</f>
        <v>41975.833333333336</v>
      </c>
      <c r="U2057">
        <f>INT(T2057-S2057)</f>
        <v>29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>ROUND((E2058/D2058)*100,0)</f>
        <v>153</v>
      </c>
      <c r="P2058">
        <f>IF(L2058&gt;0,ROUND(E2058/L2058,0),0)</f>
        <v>138</v>
      </c>
      <c r="Q2058" t="s">
        <v>8319</v>
      </c>
      <c r="R2058" t="s">
        <v>8349</v>
      </c>
      <c r="S2058" s="8">
        <f>(((J2058/60)/60)/24)+DATE(1970,1,1)+(-8/24)</f>
        <v>41351.427569444444</v>
      </c>
      <c r="T2058" s="8">
        <f>(((I2058/60)/60)/24)+DATE(1970,1,1)+(-8/24)</f>
        <v>41381.427569444444</v>
      </c>
      <c r="U2058">
        <f>INT(T2058-S2058)</f>
        <v>30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>ROUND((E2059/D2059)*100,0)</f>
        <v>202</v>
      </c>
      <c r="P2059">
        <f>IF(L2059&gt;0,ROUND(E2059/L2059,0),0)</f>
        <v>46</v>
      </c>
      <c r="Q2059" t="s">
        <v>8319</v>
      </c>
      <c r="R2059" t="s">
        <v>8349</v>
      </c>
      <c r="S2059" s="8">
        <f>(((J2059/60)/60)/24)+DATE(1970,1,1)+(-8/24)</f>
        <v>42396.161249999997</v>
      </c>
      <c r="T2059" s="8">
        <f>(((I2059/60)/60)/24)+DATE(1970,1,1)+(-8/24)</f>
        <v>42426.161249999997</v>
      </c>
      <c r="U2059">
        <f>INT(T2059-S2059)</f>
        <v>30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>ROUND((E2060/D2060)*100,0)</f>
        <v>168</v>
      </c>
      <c r="P2060">
        <f>IF(L2060&gt;0,ROUND(E2060/L2060,0),0)</f>
        <v>11</v>
      </c>
      <c r="Q2060" t="s">
        <v>8319</v>
      </c>
      <c r="R2060" t="s">
        <v>8349</v>
      </c>
      <c r="S2060" s="8">
        <f>(((J2060/60)/60)/24)+DATE(1970,1,1)+(-8/24)</f>
        <v>42026.03738425926</v>
      </c>
      <c r="T2060" s="8">
        <f>(((I2060/60)/60)/24)+DATE(1970,1,1)+(-8/24)</f>
        <v>42065.499999999993</v>
      </c>
      <c r="U2060">
        <f>INT(T2060-S2060)</f>
        <v>39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>ROUND((E2061/D2061)*100,0)</f>
        <v>143</v>
      </c>
      <c r="P2061">
        <f>IF(L2061&gt;0,ROUND(E2061/L2061,0),0)</f>
        <v>115</v>
      </c>
      <c r="Q2061" t="s">
        <v>8319</v>
      </c>
      <c r="R2061" t="s">
        <v>8349</v>
      </c>
      <c r="S2061" s="8">
        <f>(((J2061/60)/60)/24)+DATE(1970,1,1)+(-8/24)</f>
        <v>42361.269143518519</v>
      </c>
      <c r="T2061" s="8">
        <f>(((I2061/60)/60)/24)+DATE(1970,1,1)+(-8/24)</f>
        <v>42400.582638888889</v>
      </c>
      <c r="U2061">
        <f>INT(T2061-S2061)</f>
        <v>39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>ROUND((E2062/D2062)*100,0)</f>
        <v>196</v>
      </c>
      <c r="P2062">
        <f>IF(L2062&gt;0,ROUND(E2062/L2062,0),0)</f>
        <v>36</v>
      </c>
      <c r="Q2062" t="s">
        <v>8319</v>
      </c>
      <c r="R2062" t="s">
        <v>8349</v>
      </c>
      <c r="S2062" s="8">
        <f>(((J2062/60)/60)/24)+DATE(1970,1,1)+(-8/24)</f>
        <v>41783.309606481482</v>
      </c>
      <c r="T2062" s="8">
        <f>(((I2062/60)/60)/24)+DATE(1970,1,1)+(-8/24)</f>
        <v>41843.309606481482</v>
      </c>
      <c r="U2062">
        <f>INT(T2062-S2062)</f>
        <v>60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>ROUND((E2063/D2063)*100,0)</f>
        <v>108</v>
      </c>
      <c r="P2063">
        <f>IF(L2063&gt;0,ROUND(E2063/L2063,0),0)</f>
        <v>154</v>
      </c>
      <c r="Q2063" t="s">
        <v>8319</v>
      </c>
      <c r="R2063" t="s">
        <v>8349</v>
      </c>
      <c r="S2063" s="8">
        <f>(((J2063/60)/60)/24)+DATE(1970,1,1)+(-8/24)</f>
        <v>42705.431180555555</v>
      </c>
      <c r="T2063" s="8">
        <f>(((I2063/60)/60)/24)+DATE(1970,1,1)+(-8/24)</f>
        <v>42735.431180555555</v>
      </c>
      <c r="U2063">
        <f>INT(T2063-S2063)</f>
        <v>30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>ROUND((E2064/D2064)*100,0)</f>
        <v>115</v>
      </c>
      <c r="P2064">
        <f>IF(L2064&gt;0,ROUND(E2064/L2064,0),0)</f>
        <v>566</v>
      </c>
      <c r="Q2064" t="s">
        <v>8319</v>
      </c>
      <c r="R2064" t="s">
        <v>8349</v>
      </c>
      <c r="S2064" s="8">
        <f>(((J2064/60)/60)/24)+DATE(1970,1,1)+(-8/24)</f>
        <v>42423.049745370365</v>
      </c>
      <c r="T2064" s="8">
        <f>(((I2064/60)/60)/24)+DATE(1970,1,1)+(-8/24)</f>
        <v>42453.0080787037</v>
      </c>
      <c r="U2064">
        <f>INT(T2064-S2064)</f>
        <v>29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>ROUND((E2065/D2065)*100,0)</f>
        <v>148</v>
      </c>
      <c r="P2065">
        <f>IF(L2065&gt;0,ROUND(E2065/L2065,0),0)</f>
        <v>121</v>
      </c>
      <c r="Q2065" t="s">
        <v>8319</v>
      </c>
      <c r="R2065" t="s">
        <v>8349</v>
      </c>
      <c r="S2065" s="8">
        <f>(((J2065/60)/60)/24)+DATE(1970,1,1)+(-8/24)</f>
        <v>42472.399317129624</v>
      </c>
      <c r="T2065" s="8">
        <f>(((I2065/60)/60)/24)+DATE(1970,1,1)+(-8/24)</f>
        <v>42505.399317129624</v>
      </c>
      <c r="U2065">
        <f>INT(T2065-S2065)</f>
        <v>33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>ROUND((E2066/D2066)*100,0)</f>
        <v>191</v>
      </c>
      <c r="P2066">
        <f>IF(L2066&gt;0,ROUND(E2066/L2066,0),0)</f>
        <v>86</v>
      </c>
      <c r="Q2066" t="s">
        <v>8319</v>
      </c>
      <c r="R2066" t="s">
        <v>8349</v>
      </c>
      <c r="S2066" s="8">
        <f>(((J2066/60)/60)/24)+DATE(1970,1,1)+(-8/24)</f>
        <v>41389.0315162037</v>
      </c>
      <c r="T2066" s="8">
        <f>(((I2066/60)/60)/24)+DATE(1970,1,1)+(-8/24)</f>
        <v>41425.166666666664</v>
      </c>
      <c r="U2066">
        <f>INT(T2066-S2066)</f>
        <v>36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>ROUND((E2067/D2067)*100,0)</f>
        <v>199</v>
      </c>
      <c r="P2067">
        <f>IF(L2067&gt;0,ROUND(E2067/L2067,0),0)</f>
        <v>51</v>
      </c>
      <c r="Q2067" t="s">
        <v>8319</v>
      </c>
      <c r="R2067" t="s">
        <v>8349</v>
      </c>
      <c r="S2067" s="8">
        <f>(((J2067/60)/60)/24)+DATE(1970,1,1)+(-8/24)</f>
        <v>41603.000335648147</v>
      </c>
      <c r="T2067" s="8">
        <f>(((I2067/60)/60)/24)+DATE(1970,1,1)+(-8/24)</f>
        <v>41633.000335648147</v>
      </c>
      <c r="U2067">
        <f>INT(T2067-S2067)</f>
        <v>30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>ROUND((E2068/D2068)*100,0)</f>
        <v>219</v>
      </c>
      <c r="P2068">
        <f>IF(L2068&gt;0,ROUND(E2068/L2068,0),0)</f>
        <v>67</v>
      </c>
      <c r="Q2068" t="s">
        <v>8319</v>
      </c>
      <c r="R2068" t="s">
        <v>8349</v>
      </c>
      <c r="S2068" s="8">
        <f>(((J2068/60)/60)/24)+DATE(1970,1,1)+(-8/24)</f>
        <v>41844.438460648147</v>
      </c>
      <c r="T2068" s="8">
        <f>(((I2068/60)/60)/24)+DATE(1970,1,1)+(-8/24)</f>
        <v>41874.438460648147</v>
      </c>
      <c r="U2068">
        <f>INT(T2068-S2068)</f>
        <v>30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>ROUND((E2069/D2069)*100,0)</f>
        <v>127</v>
      </c>
      <c r="P2069">
        <f>IF(L2069&gt;0,ROUND(E2069/L2069,0),0)</f>
        <v>63</v>
      </c>
      <c r="Q2069" t="s">
        <v>8319</v>
      </c>
      <c r="R2069" t="s">
        <v>8349</v>
      </c>
      <c r="S2069" s="8">
        <f>(((J2069/60)/60)/24)+DATE(1970,1,1)+(-8/24)</f>
        <v>42115.520555555551</v>
      </c>
      <c r="T2069" s="8">
        <f>(((I2069/60)/60)/24)+DATE(1970,1,1)+(-8/24)</f>
        <v>42148.520555555551</v>
      </c>
      <c r="U2069">
        <f>INT(T2069-S2069)</f>
        <v>33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>ROUND((E2070/D2070)*100,0)</f>
        <v>105</v>
      </c>
      <c r="P2070">
        <f>IF(L2070&gt;0,ROUND(E2070/L2070,0),0)</f>
        <v>346</v>
      </c>
      <c r="Q2070" t="s">
        <v>8319</v>
      </c>
      <c r="R2070" t="s">
        <v>8349</v>
      </c>
      <c r="S2070" s="8">
        <f>(((J2070/60)/60)/24)+DATE(1970,1,1)+(-8/24)</f>
        <v>42633.508275462962</v>
      </c>
      <c r="T2070" s="8">
        <f>(((I2070/60)/60)/24)+DATE(1970,1,1)+(-8/24)</f>
        <v>42663.508275462962</v>
      </c>
      <c r="U2070">
        <f>INT(T2070-S2070)</f>
        <v>30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>ROUND((E2071/D2071)*100,0)</f>
        <v>128</v>
      </c>
      <c r="P2071">
        <f>IF(L2071&gt;0,ROUND(E2071/L2071,0),0)</f>
        <v>244</v>
      </c>
      <c r="Q2071" t="s">
        <v>8319</v>
      </c>
      <c r="R2071" t="s">
        <v>8349</v>
      </c>
      <c r="S2071" s="8">
        <f>(((J2071/60)/60)/24)+DATE(1970,1,1)+(-8/24)</f>
        <v>42340.638784722221</v>
      </c>
      <c r="T2071" s="8">
        <f>(((I2071/60)/60)/24)+DATE(1970,1,1)+(-8/24)</f>
        <v>42371.638784722221</v>
      </c>
      <c r="U2071">
        <f>INT(T2071-S2071)</f>
        <v>31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>ROUND((E2072/D2072)*100,0)</f>
        <v>317</v>
      </c>
      <c r="P2072">
        <f>IF(L2072&gt;0,ROUND(E2072/L2072,0),0)</f>
        <v>259</v>
      </c>
      <c r="Q2072" t="s">
        <v>8319</v>
      </c>
      <c r="R2072" t="s">
        <v>8349</v>
      </c>
      <c r="S2072" s="8">
        <f>(((J2072/60)/60)/24)+DATE(1970,1,1)+(-8/24)</f>
        <v>42519.323182870365</v>
      </c>
      <c r="T2072" s="8">
        <f>(((I2072/60)/60)/24)+DATE(1970,1,1)+(-8/24)</f>
        <v>42549.323182870365</v>
      </c>
      <c r="U2072">
        <f>INT(T2072-S2072)</f>
        <v>30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>ROUND((E2073/D2073)*100,0)</f>
        <v>281</v>
      </c>
      <c r="P2073">
        <f>IF(L2073&gt;0,ROUND(E2073/L2073,0),0)</f>
        <v>202</v>
      </c>
      <c r="Q2073" t="s">
        <v>8319</v>
      </c>
      <c r="R2073" t="s">
        <v>8349</v>
      </c>
      <c r="S2073" s="8">
        <f>(((J2073/60)/60)/24)+DATE(1970,1,1)+(-8/24)</f>
        <v>42599.945416666662</v>
      </c>
      <c r="T2073" s="8">
        <f>(((I2073/60)/60)/24)+DATE(1970,1,1)+(-8/24)</f>
        <v>42644.945416666662</v>
      </c>
      <c r="U2073">
        <f>INT(T2073-S2073)</f>
        <v>45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>ROUND((E2074/D2074)*100,0)</f>
        <v>111</v>
      </c>
      <c r="P2074">
        <f>IF(L2074&gt;0,ROUND(E2074/L2074,0),0)</f>
        <v>226</v>
      </c>
      <c r="Q2074" t="s">
        <v>8319</v>
      </c>
      <c r="R2074" t="s">
        <v>8349</v>
      </c>
      <c r="S2074" s="8">
        <f>(((J2074/60)/60)/24)+DATE(1970,1,1)+(-8/24)</f>
        <v>42467.248055555552</v>
      </c>
      <c r="T2074" s="8">
        <f>(((I2074/60)/60)/24)+DATE(1970,1,1)+(-8/24)</f>
        <v>42497.248055555552</v>
      </c>
      <c r="U2074">
        <f>INT(T2074-S2074)</f>
        <v>30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>ROUND((E2075/D2075)*100,0)</f>
        <v>153</v>
      </c>
      <c r="P2075">
        <f>IF(L2075&gt;0,ROUND(E2075/L2075,0),0)</f>
        <v>325</v>
      </c>
      <c r="Q2075" t="s">
        <v>8319</v>
      </c>
      <c r="R2075" t="s">
        <v>8349</v>
      </c>
      <c r="S2075" s="8">
        <f>(((J2075/60)/60)/24)+DATE(1970,1,1)+(-8/24)</f>
        <v>42087.334699074076</v>
      </c>
      <c r="T2075" s="8">
        <f>(((I2075/60)/60)/24)+DATE(1970,1,1)+(-8/24)</f>
        <v>42132.334699074076</v>
      </c>
      <c r="U2075">
        <f>INT(T2075-S2075)</f>
        <v>45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>ROUND((E2076/D2076)*100,0)</f>
        <v>103</v>
      </c>
      <c r="P2076">
        <f>IF(L2076&gt;0,ROUND(E2076/L2076,0),0)</f>
        <v>205</v>
      </c>
      <c r="Q2076" t="s">
        <v>8319</v>
      </c>
      <c r="R2076" t="s">
        <v>8349</v>
      </c>
      <c r="S2076" s="8">
        <f>(((J2076/60)/60)/24)+DATE(1970,1,1)+(-8/24)</f>
        <v>42466.492847222216</v>
      </c>
      <c r="T2076" s="8">
        <f>(((I2076/60)/60)/24)+DATE(1970,1,1)+(-8/24)</f>
        <v>42496.492847222216</v>
      </c>
      <c r="U2076">
        <f>INT(T2076-S2076)</f>
        <v>30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>ROUND((E2077/D2077)*100,0)</f>
        <v>1678</v>
      </c>
      <c r="P2077">
        <f>IF(L2077&gt;0,ROUND(E2077/L2077,0),0)</f>
        <v>20</v>
      </c>
      <c r="Q2077" t="s">
        <v>8319</v>
      </c>
      <c r="R2077" t="s">
        <v>8349</v>
      </c>
      <c r="S2077" s="8">
        <f>(((J2077/60)/60)/24)+DATE(1970,1,1)+(-8/24)</f>
        <v>41450.348240740735</v>
      </c>
      <c r="T2077" s="8">
        <f>(((I2077/60)/60)/24)+DATE(1970,1,1)+(-8/24)</f>
        <v>41480.348240740735</v>
      </c>
      <c r="U2077">
        <f>INT(T2077-S2077)</f>
        <v>30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>ROUND((E2078/D2078)*100,0)</f>
        <v>543</v>
      </c>
      <c r="P2078">
        <f>IF(L2078&gt;0,ROUND(E2078/L2078,0),0)</f>
        <v>116</v>
      </c>
      <c r="Q2078" t="s">
        <v>8319</v>
      </c>
      <c r="R2078" t="s">
        <v>8349</v>
      </c>
      <c r="S2078" s="8">
        <f>(((J2078/60)/60)/24)+DATE(1970,1,1)+(-8/24)</f>
        <v>41803.547326388885</v>
      </c>
      <c r="T2078" s="8">
        <f>(((I2078/60)/60)/24)+DATE(1970,1,1)+(-8/24)</f>
        <v>41843.547326388885</v>
      </c>
      <c r="U2078">
        <f>INT(T2078-S2078)</f>
        <v>40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>ROUND((E2079/D2079)*100,0)</f>
        <v>116</v>
      </c>
      <c r="P2079">
        <f>IF(L2079&gt;0,ROUND(E2079/L2079,0),0)</f>
        <v>307</v>
      </c>
      <c r="Q2079" t="s">
        <v>8319</v>
      </c>
      <c r="R2079" t="s">
        <v>8349</v>
      </c>
      <c r="S2079" s="8">
        <f>(((J2079/60)/60)/24)+DATE(1970,1,1)+(-8/24)</f>
        <v>42102.70921296296</v>
      </c>
      <c r="T2079" s="8">
        <f>(((I2079/60)/60)/24)+DATE(1970,1,1)+(-8/24)</f>
        <v>42160.541666666664</v>
      </c>
      <c r="U2079">
        <f>INT(T2079-S2079)</f>
        <v>57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>ROUND((E2080/D2080)*100,0)</f>
        <v>131</v>
      </c>
      <c r="P2080">
        <f>IF(L2080&gt;0,ROUND(E2080/L2080,0),0)</f>
        <v>547</v>
      </c>
      <c r="Q2080" t="s">
        <v>8319</v>
      </c>
      <c r="R2080" t="s">
        <v>8349</v>
      </c>
      <c r="S2080" s="8">
        <f>(((J2080/60)/60)/24)+DATE(1970,1,1)+(-8/24)</f>
        <v>42692.438159722216</v>
      </c>
      <c r="T2080" s="8">
        <f>(((I2080/60)/60)/24)+DATE(1970,1,1)+(-8/24)</f>
        <v>42722.438159722216</v>
      </c>
      <c r="U2080">
        <f>INT(T2080-S2080)</f>
        <v>30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>ROUND((E2081/D2081)*100,0)</f>
        <v>288</v>
      </c>
      <c r="P2081">
        <f>IF(L2081&gt;0,ROUND(E2081/L2081,0),0)</f>
        <v>47</v>
      </c>
      <c r="Q2081" t="s">
        <v>8319</v>
      </c>
      <c r="R2081" t="s">
        <v>8349</v>
      </c>
      <c r="S2081" s="8">
        <f>(((J2081/60)/60)/24)+DATE(1970,1,1)+(-8/24)</f>
        <v>42150.377233796295</v>
      </c>
      <c r="T2081" s="8">
        <f>(((I2081/60)/60)/24)+DATE(1970,1,1)+(-8/24)</f>
        <v>42180.458333333336</v>
      </c>
      <c r="U2081">
        <f>INT(T2081-S2081)</f>
        <v>30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>ROUND((E2082/D2082)*100,0)</f>
        <v>508</v>
      </c>
      <c r="P2082">
        <f>IF(L2082&gt;0,ROUND(E2082/L2082,0),0)</f>
        <v>102</v>
      </c>
      <c r="Q2082" t="s">
        <v>8319</v>
      </c>
      <c r="R2082" t="s">
        <v>8349</v>
      </c>
      <c r="S2082" s="8">
        <f>(((J2082/60)/60)/24)+DATE(1970,1,1)+(-8/24)</f>
        <v>42289.623842592591</v>
      </c>
      <c r="T2082" s="8">
        <f>(((I2082/60)/60)/24)+DATE(1970,1,1)+(-8/24)</f>
        <v>42319.665509259255</v>
      </c>
      <c r="U2082">
        <f>INT(T2082-S2082)</f>
        <v>30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>ROUND((E2083/D2083)*100,0)</f>
        <v>115</v>
      </c>
      <c r="P2083">
        <f>IF(L2083&gt;0,ROUND(E2083/L2083,0),0)</f>
        <v>73</v>
      </c>
      <c r="Q2083" t="s">
        <v>8325</v>
      </c>
      <c r="R2083" t="s">
        <v>8329</v>
      </c>
      <c r="S2083" s="8">
        <f>(((J2083/60)/60)/24)+DATE(1970,1,1)+(-8/24)</f>
        <v>41003.823553240742</v>
      </c>
      <c r="T2083" s="8">
        <f>(((I2083/60)/60)/24)+DATE(1970,1,1)+(-8/24)</f>
        <v>41044.874305555553</v>
      </c>
      <c r="U2083">
        <f>INT(T2083-S2083)</f>
        <v>41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>ROUND((E2084/D2084)*100,0)</f>
        <v>111</v>
      </c>
      <c r="P2084">
        <f>IF(L2084&gt;0,ROUND(E2084/L2084,0),0)</f>
        <v>44</v>
      </c>
      <c r="Q2084" t="s">
        <v>8325</v>
      </c>
      <c r="R2084" t="s">
        <v>8329</v>
      </c>
      <c r="S2084" s="8">
        <f>(((J2084/60)/60)/24)+DATE(1970,1,1)+(-8/24)</f>
        <v>40810.786990740737</v>
      </c>
      <c r="T2084" s="8">
        <f>(((I2084/60)/60)/24)+DATE(1970,1,1)+(-8/24)</f>
        <v>40870.828657407401</v>
      </c>
      <c r="U2084">
        <f>INT(T2084-S2084)</f>
        <v>60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>ROUND((E2085/D2085)*100,0)</f>
        <v>113</v>
      </c>
      <c r="P2085">
        <f>IF(L2085&gt;0,ROUND(E2085/L2085,0),0)</f>
        <v>34</v>
      </c>
      <c r="Q2085" t="s">
        <v>8325</v>
      </c>
      <c r="R2085" t="s">
        <v>8329</v>
      </c>
      <c r="S2085" s="8">
        <f>(((J2085/60)/60)/24)+DATE(1970,1,1)+(-8/24)</f>
        <v>41034.388831018514</v>
      </c>
      <c r="T2085" s="8">
        <f>(((I2085/60)/60)/24)+DATE(1970,1,1)+(-8/24)</f>
        <v>41064.388831018514</v>
      </c>
      <c r="U2085">
        <f>INT(T2085-S2085)</f>
        <v>30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>ROUND((E2086/D2086)*100,0)</f>
        <v>108</v>
      </c>
      <c r="P2086">
        <f>IF(L2086&gt;0,ROUND(E2086/L2086,0),0)</f>
        <v>71</v>
      </c>
      <c r="Q2086" t="s">
        <v>8325</v>
      </c>
      <c r="R2086" t="s">
        <v>8329</v>
      </c>
      <c r="S2086" s="8">
        <f>(((J2086/60)/60)/24)+DATE(1970,1,1)+(-8/24)</f>
        <v>41731.499791666662</v>
      </c>
      <c r="T2086" s="8">
        <f>(((I2086/60)/60)/24)+DATE(1970,1,1)+(-8/24)</f>
        <v>41762.957638888889</v>
      </c>
      <c r="U2086">
        <f>INT(T2086-S2086)</f>
        <v>31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>ROUND((E2087/D2087)*100,0)</f>
        <v>124</v>
      </c>
      <c r="P2087">
        <f>IF(L2087&gt;0,ROUND(E2087/L2087,0),0)</f>
        <v>89</v>
      </c>
      <c r="Q2087" t="s">
        <v>8325</v>
      </c>
      <c r="R2087" t="s">
        <v>8329</v>
      </c>
      <c r="S2087" s="8">
        <f>(((J2087/60)/60)/24)+DATE(1970,1,1)+(-8/24)</f>
        <v>41075.502164351848</v>
      </c>
      <c r="T2087" s="8">
        <f>(((I2087/60)/60)/24)+DATE(1970,1,1)+(-8/24)</f>
        <v>41105.502164351848</v>
      </c>
      <c r="U2087">
        <f>INT(T2087-S2087)</f>
        <v>30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>ROUND((E2088/D2088)*100,0)</f>
        <v>101</v>
      </c>
      <c r="P2088">
        <f>IF(L2088&gt;0,ROUND(E2088/L2088,0),0)</f>
        <v>115</v>
      </c>
      <c r="Q2088" t="s">
        <v>8325</v>
      </c>
      <c r="R2088" t="s">
        <v>8329</v>
      </c>
      <c r="S2088" s="8">
        <f>(((J2088/60)/60)/24)+DATE(1970,1,1)+(-8/24)</f>
        <v>40860.337175925924</v>
      </c>
      <c r="T2088" s="8">
        <f>(((I2088/60)/60)/24)+DATE(1970,1,1)+(-8/24)</f>
        <v>40890.874305555553</v>
      </c>
      <c r="U2088">
        <f>INT(T2088-S2088)</f>
        <v>30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>ROUND((E2089/D2089)*100,0)</f>
        <v>104</v>
      </c>
      <c r="P2089">
        <f>IF(L2089&gt;0,ROUND(E2089/L2089,0),0)</f>
        <v>62</v>
      </c>
      <c r="Q2089" t="s">
        <v>8325</v>
      </c>
      <c r="R2089" t="s">
        <v>8329</v>
      </c>
      <c r="S2089" s="8">
        <f>(((J2089/60)/60)/24)+DATE(1970,1,1)+(-8/24)</f>
        <v>40763.871041666665</v>
      </c>
      <c r="T2089" s="8">
        <f>(((I2089/60)/60)/24)+DATE(1970,1,1)+(-8/24)</f>
        <v>40793.871041666665</v>
      </c>
      <c r="U2089">
        <f>INT(T2089-S2089)</f>
        <v>30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>ROUND((E2090/D2090)*100,0)</f>
        <v>116</v>
      </c>
      <c r="P2090">
        <f>IF(L2090&gt;0,ROUND(E2090/L2090,0),0)</f>
        <v>46</v>
      </c>
      <c r="Q2090" t="s">
        <v>8325</v>
      </c>
      <c r="R2090" t="s">
        <v>8329</v>
      </c>
      <c r="S2090" s="8">
        <f>(((J2090/60)/60)/24)+DATE(1970,1,1)+(-8/24)</f>
        <v>40395.381388888884</v>
      </c>
      <c r="T2090" s="8">
        <f>(((I2090/60)/60)/24)+DATE(1970,1,1)+(-8/24)</f>
        <v>40431.832638888889</v>
      </c>
      <c r="U2090">
        <f>INT(T2090-S2090)</f>
        <v>36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>ROUND((E2091/D2091)*100,0)</f>
        <v>120</v>
      </c>
      <c r="P2091">
        <f>IF(L2091&gt;0,ROUND(E2091/L2091,0),0)</f>
        <v>49</v>
      </c>
      <c r="Q2091" t="s">
        <v>8325</v>
      </c>
      <c r="R2091" t="s">
        <v>8329</v>
      </c>
      <c r="S2091" s="8">
        <f>(((J2091/60)/60)/24)+DATE(1970,1,1)+(-8/24)</f>
        <v>41452.742986111109</v>
      </c>
      <c r="T2091" s="8">
        <f>(((I2091/60)/60)/24)+DATE(1970,1,1)+(-8/24)</f>
        <v>41487.742986111109</v>
      </c>
      <c r="U2091">
        <f>INT(T2091-S2091)</f>
        <v>35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>ROUND((E2092/D2092)*100,0)</f>
        <v>115</v>
      </c>
      <c r="P2092">
        <f>IF(L2092&gt;0,ROUND(E2092/L2092,0),0)</f>
        <v>58</v>
      </c>
      <c r="Q2092" t="s">
        <v>8325</v>
      </c>
      <c r="R2092" t="s">
        <v>8329</v>
      </c>
      <c r="S2092" s="8">
        <f>(((J2092/60)/60)/24)+DATE(1970,1,1)+(-8/24)</f>
        <v>41299.048090277778</v>
      </c>
      <c r="T2092" s="8">
        <f>(((I2092/60)/60)/24)+DATE(1970,1,1)+(-8/24)</f>
        <v>41329.048090277778</v>
      </c>
      <c r="U2092">
        <f>INT(T2092-S2092)</f>
        <v>30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>ROUND((E2093/D2093)*100,0)</f>
        <v>120</v>
      </c>
      <c r="P2093">
        <f>IF(L2093&gt;0,ROUND(E2093/L2093,0),0)</f>
        <v>88</v>
      </c>
      <c r="Q2093" t="s">
        <v>8325</v>
      </c>
      <c r="R2093" t="s">
        <v>8329</v>
      </c>
      <c r="S2093" s="8">
        <f>(((J2093/60)/60)/24)+DATE(1970,1,1)+(-8/24)</f>
        <v>40554.989328703698</v>
      </c>
      <c r="T2093" s="8">
        <f>(((I2093/60)/60)/24)+DATE(1970,1,1)+(-8/24)</f>
        <v>40603.5</v>
      </c>
      <c r="U2093">
        <f>INT(T2093-S2093)</f>
        <v>48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>ROUND((E2094/D2094)*100,0)</f>
        <v>101</v>
      </c>
      <c r="P2094">
        <f>IF(L2094&gt;0,ROUND(E2094/L2094,0),0)</f>
        <v>110</v>
      </c>
      <c r="Q2094" t="s">
        <v>8325</v>
      </c>
      <c r="R2094" t="s">
        <v>8329</v>
      </c>
      <c r="S2094" s="8">
        <f>(((J2094/60)/60)/24)+DATE(1970,1,1)+(-8/24)</f>
        <v>40763.374212962961</v>
      </c>
      <c r="T2094" s="8">
        <f>(((I2094/60)/60)/24)+DATE(1970,1,1)+(-8/24)</f>
        <v>40823.374212962961</v>
      </c>
      <c r="U2094">
        <f>INT(T2094-S2094)</f>
        <v>60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>ROUND((E2095/D2095)*100,0)</f>
        <v>102</v>
      </c>
      <c r="P2095">
        <f>IF(L2095&gt;0,ROUND(E2095/L2095,0),0)</f>
        <v>67</v>
      </c>
      <c r="Q2095" t="s">
        <v>8325</v>
      </c>
      <c r="R2095" t="s">
        <v>8329</v>
      </c>
      <c r="S2095" s="8">
        <f>(((J2095/60)/60)/24)+DATE(1970,1,1)+(-8/24)</f>
        <v>41205.521203703705</v>
      </c>
      <c r="T2095" s="8">
        <f>(((I2095/60)/60)/24)+DATE(1970,1,1)+(-8/24)</f>
        <v>41265.56287037037</v>
      </c>
      <c r="U2095">
        <f>INT(T2095-S2095)</f>
        <v>60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>ROUND((E2096/D2096)*100,0)</f>
        <v>121</v>
      </c>
      <c r="P2096">
        <f>IF(L2096&gt;0,ROUND(E2096/L2096,0),0)</f>
        <v>59</v>
      </c>
      <c r="Q2096" t="s">
        <v>8325</v>
      </c>
      <c r="R2096" t="s">
        <v>8329</v>
      </c>
      <c r="S2096" s="8">
        <f>(((J2096/60)/60)/24)+DATE(1970,1,1)+(-8/24)</f>
        <v>40938.686689814815</v>
      </c>
      <c r="T2096" s="8">
        <f>(((I2096/60)/60)/24)+DATE(1970,1,1)+(-8/24)</f>
        <v>40972.791666666664</v>
      </c>
      <c r="U2096">
        <f>INT(T2096-S2096)</f>
        <v>34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>ROUND((E2097/D2097)*100,0)</f>
        <v>100</v>
      </c>
      <c r="P2097">
        <f>IF(L2097&gt;0,ROUND(E2097/L2097,0),0)</f>
        <v>114</v>
      </c>
      <c r="Q2097" t="s">
        <v>8325</v>
      </c>
      <c r="R2097" t="s">
        <v>8329</v>
      </c>
      <c r="S2097" s="8">
        <f>(((J2097/60)/60)/24)+DATE(1970,1,1)+(-8/24)</f>
        <v>40758.400150462956</v>
      </c>
      <c r="T2097" s="8">
        <f>(((I2097/60)/60)/24)+DATE(1970,1,1)+(-8/24)</f>
        <v>40818.400150462956</v>
      </c>
      <c r="U2097">
        <f>INT(T2097-S2097)</f>
        <v>60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>ROUND((E2098/D2098)*100,0)</f>
        <v>102</v>
      </c>
      <c r="P2098">
        <f>IF(L2098&gt;0,ROUND(E2098/L2098,0),0)</f>
        <v>44</v>
      </c>
      <c r="Q2098" t="s">
        <v>8325</v>
      </c>
      <c r="R2098" t="s">
        <v>8329</v>
      </c>
      <c r="S2098" s="8">
        <f>(((J2098/60)/60)/24)+DATE(1970,1,1)+(-8/24)</f>
        <v>41192.425173611111</v>
      </c>
      <c r="T2098" s="8">
        <f>(((I2098/60)/60)/24)+DATE(1970,1,1)+(-8/24)</f>
        <v>41207.832638888889</v>
      </c>
      <c r="U2098">
        <f>INT(T2098-S2098)</f>
        <v>15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>ROUND((E2099/D2099)*100,0)</f>
        <v>100</v>
      </c>
      <c r="P2099">
        <f>IF(L2099&gt;0,ROUND(E2099/L2099,0),0)</f>
        <v>79</v>
      </c>
      <c r="Q2099" t="s">
        <v>8325</v>
      </c>
      <c r="R2099" t="s">
        <v>8329</v>
      </c>
      <c r="S2099" s="8">
        <f>(((J2099/60)/60)/24)+DATE(1970,1,1)+(-8/24)</f>
        <v>40818.251562499994</v>
      </c>
      <c r="T2099" s="8">
        <f>(((I2099/60)/60)/24)+DATE(1970,1,1)+(-8/24)</f>
        <v>40878.293229166666</v>
      </c>
      <c r="U2099">
        <f>INT(T2099-S2099)</f>
        <v>60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>ROUND((E2100/D2100)*100,0)</f>
        <v>100</v>
      </c>
      <c r="P2100">
        <f>IF(L2100&gt;0,ROUND(E2100/L2100,0),0)</f>
        <v>188</v>
      </c>
      <c r="Q2100" t="s">
        <v>8325</v>
      </c>
      <c r="R2100" t="s">
        <v>8329</v>
      </c>
      <c r="S2100" s="8">
        <f>(((J2100/60)/60)/24)+DATE(1970,1,1)+(-8/24)</f>
        <v>40945.780497685184</v>
      </c>
      <c r="T2100" s="8">
        <f>(((I2100/60)/60)/24)+DATE(1970,1,1)+(-8/24)</f>
        <v>40975.780497685184</v>
      </c>
      <c r="U2100">
        <f>INT(T2100-S2100)</f>
        <v>30</v>
      </c>
    </row>
    <row r="2101" spans="1:2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>ROUND((E2101/D2101)*100,0)</f>
        <v>132</v>
      </c>
      <c r="P2101">
        <f>IF(L2101&gt;0,ROUND(E2101/L2101,0),0)</f>
        <v>63</v>
      </c>
      <c r="Q2101" t="s">
        <v>8325</v>
      </c>
      <c r="R2101" t="s">
        <v>8329</v>
      </c>
      <c r="S2101" s="8">
        <f>(((J2101/60)/60)/24)+DATE(1970,1,1)+(-8/24)</f>
        <v>42173.41300925926</v>
      </c>
      <c r="T2101" s="8">
        <f>(((I2101/60)/60)/24)+DATE(1970,1,1)+(-8/24)</f>
        <v>42186.819444444445</v>
      </c>
      <c r="U2101">
        <f>INT(T2101-S2101)</f>
        <v>13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>ROUND((E2102/D2102)*100,0)</f>
        <v>137</v>
      </c>
      <c r="P2102">
        <f>IF(L2102&gt;0,ROUND(E2102/L2102,0),0)</f>
        <v>30</v>
      </c>
      <c r="Q2102" t="s">
        <v>8325</v>
      </c>
      <c r="R2102" t="s">
        <v>8329</v>
      </c>
      <c r="S2102" s="8">
        <f>(((J2102/60)/60)/24)+DATE(1970,1,1)+(-8/24)</f>
        <v>41074.50163194444</v>
      </c>
      <c r="T2102" s="8">
        <f>(((I2102/60)/60)/24)+DATE(1970,1,1)+(-8/24)</f>
        <v>41089.832638888889</v>
      </c>
      <c r="U2102">
        <f>INT(T2102-S2102)</f>
        <v>15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>ROUND((E2103/D2103)*100,0)</f>
        <v>113</v>
      </c>
      <c r="P2103">
        <f>IF(L2103&gt;0,ROUND(E2103/L2103,0),0)</f>
        <v>51</v>
      </c>
      <c r="Q2103" t="s">
        <v>8325</v>
      </c>
      <c r="R2103" t="s">
        <v>8329</v>
      </c>
      <c r="S2103" s="8">
        <f>(((J2103/60)/60)/24)+DATE(1970,1,1)+(-8/24)</f>
        <v>40891.816134259258</v>
      </c>
      <c r="T2103" s="8">
        <f>(((I2103/60)/60)/24)+DATE(1970,1,1)+(-8/24)</f>
        <v>40951.816134259258</v>
      </c>
      <c r="U2103">
        <f>INT(T2103-S2103)</f>
        <v>60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>ROUND((E2104/D2104)*100,0)</f>
        <v>136</v>
      </c>
      <c r="P2104">
        <f>IF(L2104&gt;0,ROUND(E2104/L2104,0),0)</f>
        <v>36</v>
      </c>
      <c r="Q2104" t="s">
        <v>8325</v>
      </c>
      <c r="R2104" t="s">
        <v>8329</v>
      </c>
      <c r="S2104" s="8">
        <f>(((J2104/60)/60)/24)+DATE(1970,1,1)+(-8/24)</f>
        <v>40638.535277777773</v>
      </c>
      <c r="T2104" s="8">
        <f>(((I2104/60)/60)/24)+DATE(1970,1,1)+(-8/24)</f>
        <v>40668.535277777773</v>
      </c>
      <c r="U2104">
        <f>INT(T2104-S2104)</f>
        <v>30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>ROUND((E2105/D2105)*100,0)</f>
        <v>146</v>
      </c>
      <c r="P2105">
        <f>IF(L2105&gt;0,ROUND(E2105/L2105,0),0)</f>
        <v>99</v>
      </c>
      <c r="Q2105" t="s">
        <v>8325</v>
      </c>
      <c r="R2105" t="s">
        <v>8329</v>
      </c>
      <c r="S2105" s="8">
        <f>(((J2105/60)/60)/24)+DATE(1970,1,1)+(-8/24)</f>
        <v>41192.421608796292</v>
      </c>
      <c r="T2105" s="8">
        <f>(((I2105/60)/60)/24)+DATE(1970,1,1)+(-8/24)</f>
        <v>41222.463275462964</v>
      </c>
      <c r="U2105">
        <f>INT(T2105-S2105)</f>
        <v>30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>ROUND((E2106/D2106)*100,0)</f>
        <v>130</v>
      </c>
      <c r="P2106">
        <f>IF(L2106&gt;0,ROUND(E2106/L2106,0),0)</f>
        <v>28</v>
      </c>
      <c r="Q2106" t="s">
        <v>8325</v>
      </c>
      <c r="R2106" t="s">
        <v>8329</v>
      </c>
      <c r="S2106" s="8">
        <f>(((J2106/60)/60)/24)+DATE(1970,1,1)+(-8/24)</f>
        <v>41393.74113425926</v>
      </c>
      <c r="T2106" s="8">
        <f>(((I2106/60)/60)/24)+DATE(1970,1,1)+(-8/24)</f>
        <v>41424.666666666664</v>
      </c>
      <c r="U2106">
        <f>INT(T2106-S2106)</f>
        <v>30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>ROUND((E2107/D2107)*100,0)</f>
        <v>254</v>
      </c>
      <c r="P2107">
        <f>IF(L2107&gt;0,ROUND(E2107/L2107,0),0)</f>
        <v>51</v>
      </c>
      <c r="Q2107" t="s">
        <v>8325</v>
      </c>
      <c r="R2107" t="s">
        <v>8329</v>
      </c>
      <c r="S2107" s="8">
        <f>(((J2107/60)/60)/24)+DATE(1970,1,1)+(-8/24)</f>
        <v>41951.455474537033</v>
      </c>
      <c r="T2107" s="8">
        <f>(((I2107/60)/60)/24)+DATE(1970,1,1)+(-8/24)</f>
        <v>41963.833333333336</v>
      </c>
      <c r="U2107">
        <f>INT(T2107-S2107)</f>
        <v>12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>ROUND((E2108/D2108)*100,0)</f>
        <v>107</v>
      </c>
      <c r="P2108">
        <f>IF(L2108&gt;0,ROUND(E2108/L2108,0),0)</f>
        <v>54</v>
      </c>
      <c r="Q2108" t="s">
        <v>8325</v>
      </c>
      <c r="R2108" t="s">
        <v>8329</v>
      </c>
      <c r="S2108" s="8">
        <f>(((J2108/60)/60)/24)+DATE(1970,1,1)+(-8/24)</f>
        <v>41269.881643518514</v>
      </c>
      <c r="T2108" s="8">
        <f>(((I2108/60)/60)/24)+DATE(1970,1,1)+(-8/24)</f>
        <v>41299.881643518514</v>
      </c>
      <c r="U2108">
        <f>INT(T2108-S2108)</f>
        <v>30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>ROUND((E2109/D2109)*100,0)</f>
        <v>108</v>
      </c>
      <c r="P2109">
        <f>IF(L2109&gt;0,ROUND(E2109/L2109,0),0)</f>
        <v>37</v>
      </c>
      <c r="Q2109" t="s">
        <v>8325</v>
      </c>
      <c r="R2109" t="s">
        <v>8329</v>
      </c>
      <c r="S2109" s="8">
        <f>(((J2109/60)/60)/24)+DATE(1970,1,1)+(-8/24)</f>
        <v>41934.377233796295</v>
      </c>
      <c r="T2109" s="8">
        <f>(((I2109/60)/60)/24)+DATE(1970,1,1)+(-8/24)</f>
        <v>41955.418900462959</v>
      </c>
      <c r="U2109">
        <f>INT(T2109-S2109)</f>
        <v>21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>ROUND((E2110/D2110)*100,0)</f>
        <v>107</v>
      </c>
      <c r="P2110">
        <f>IF(L2110&gt;0,ROUND(E2110/L2110,0),0)</f>
        <v>90</v>
      </c>
      <c r="Q2110" t="s">
        <v>8325</v>
      </c>
      <c r="R2110" t="s">
        <v>8329</v>
      </c>
      <c r="S2110" s="8">
        <f>(((J2110/60)/60)/24)+DATE(1970,1,1)+(-8/24)</f>
        <v>41134.842361111107</v>
      </c>
      <c r="T2110" s="8">
        <f>(((I2110/60)/60)/24)+DATE(1970,1,1)+(-8/24)</f>
        <v>41161.829861111109</v>
      </c>
      <c r="U2110">
        <f>INT(T2110-S2110)</f>
        <v>26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>ROUND((E2111/D2111)*100,0)</f>
        <v>107</v>
      </c>
      <c r="P2111">
        <f>IF(L2111&gt;0,ROUND(E2111/L2111,0),0)</f>
        <v>107</v>
      </c>
      <c r="Q2111" t="s">
        <v>8325</v>
      </c>
      <c r="R2111" t="s">
        <v>8329</v>
      </c>
      <c r="S2111" s="8">
        <f>(((J2111/60)/60)/24)+DATE(1970,1,1)+(-8/24)</f>
        <v>42160.375196759262</v>
      </c>
      <c r="T2111" s="8">
        <f>(((I2111/60)/60)/24)+DATE(1970,1,1)+(-8/24)</f>
        <v>42190.375196759262</v>
      </c>
      <c r="U2111">
        <f>INT(T2111-S2111)</f>
        <v>30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>ROUND((E2112/D2112)*100,0)</f>
        <v>100</v>
      </c>
      <c r="P2112">
        <f>IF(L2112&gt;0,ROUND(E2112/L2112,0),0)</f>
        <v>53</v>
      </c>
      <c r="Q2112" t="s">
        <v>8325</v>
      </c>
      <c r="R2112" t="s">
        <v>8329</v>
      </c>
      <c r="S2112" s="8">
        <f>(((J2112/60)/60)/24)+DATE(1970,1,1)+(-8/24)</f>
        <v>41759.337604166663</v>
      </c>
      <c r="T2112" s="8">
        <f>(((I2112/60)/60)/24)+DATE(1970,1,1)+(-8/24)</f>
        <v>41786.874305555553</v>
      </c>
      <c r="U2112">
        <f>INT(T2112-S2112)</f>
        <v>27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>ROUND((E2113/D2113)*100,0)</f>
        <v>107</v>
      </c>
      <c r="P2113">
        <f>IF(L2113&gt;0,ROUND(E2113/L2113,0),0)</f>
        <v>55</v>
      </c>
      <c r="Q2113" t="s">
        <v>8325</v>
      </c>
      <c r="R2113" t="s">
        <v>8329</v>
      </c>
      <c r="S2113" s="8">
        <f>(((J2113/60)/60)/24)+DATE(1970,1,1)+(-8/24)</f>
        <v>40702.863715277774</v>
      </c>
      <c r="T2113" s="8">
        <f>(((I2113/60)/60)/24)+DATE(1970,1,1)+(-8/24)</f>
        <v>40769.708333333328</v>
      </c>
      <c r="U2113">
        <f>INT(T2113-S2113)</f>
        <v>66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>ROUND((E2114/D2114)*100,0)</f>
        <v>100</v>
      </c>
      <c r="P2114">
        <f>IF(L2114&gt;0,ROUND(E2114/L2114,0),0)</f>
        <v>27</v>
      </c>
      <c r="Q2114" t="s">
        <v>8325</v>
      </c>
      <c r="R2114" t="s">
        <v>8329</v>
      </c>
      <c r="S2114" s="8">
        <f>(((J2114/60)/60)/24)+DATE(1970,1,1)+(-8/24)</f>
        <v>41365.594826388886</v>
      </c>
      <c r="T2114" s="8">
        <f>(((I2114/60)/60)/24)+DATE(1970,1,1)+(-8/24)</f>
        <v>41379.594826388886</v>
      </c>
      <c r="U2114">
        <f>INT(T2114-S2114)</f>
        <v>14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>ROUND((E2115/D2115)*100,0)</f>
        <v>105</v>
      </c>
      <c r="P2115">
        <f>IF(L2115&gt;0,ROUND(E2115/L2115,0),0)</f>
        <v>69</v>
      </c>
      <c r="Q2115" t="s">
        <v>8325</v>
      </c>
      <c r="R2115" t="s">
        <v>8329</v>
      </c>
      <c r="S2115" s="8">
        <f>(((J2115/60)/60)/24)+DATE(1970,1,1)+(-8/24)</f>
        <v>41870.532129629624</v>
      </c>
      <c r="T2115" s="8">
        <f>(((I2115/60)/60)/24)+DATE(1970,1,1)+(-8/24)</f>
        <v>41905.532129629624</v>
      </c>
      <c r="U2115">
        <f>INT(T2115-S2115)</f>
        <v>35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>ROUND((E2116/D2116)*100,0)</f>
        <v>105</v>
      </c>
      <c r="P2116">
        <f>IF(L2116&gt;0,ROUND(E2116/L2116,0),0)</f>
        <v>36</v>
      </c>
      <c r="Q2116" t="s">
        <v>8325</v>
      </c>
      <c r="R2116" t="s">
        <v>8329</v>
      </c>
      <c r="S2116" s="8">
        <f>(((J2116/60)/60)/24)+DATE(1970,1,1)+(-8/24)</f>
        <v>40458.482291666667</v>
      </c>
      <c r="T2116" s="8">
        <f>(((I2116/60)/60)/24)+DATE(1970,1,1)+(-8/24)</f>
        <v>40520.874305555553</v>
      </c>
      <c r="U2116">
        <f>INT(T2116-S2116)</f>
        <v>62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>ROUND((E2117/D2117)*100,0)</f>
        <v>226</v>
      </c>
      <c r="P2117">
        <f>IF(L2117&gt;0,ROUND(E2117/L2117,0),0)</f>
        <v>94</v>
      </c>
      <c r="Q2117" t="s">
        <v>8325</v>
      </c>
      <c r="R2117" t="s">
        <v>8329</v>
      </c>
      <c r="S2117" s="8">
        <f>(((J2117/60)/60)/24)+DATE(1970,1,1)+(-8/24)</f>
        <v>40563.747696759259</v>
      </c>
      <c r="T2117" s="8">
        <f>(((I2117/60)/60)/24)+DATE(1970,1,1)+(-8/24)</f>
        <v>40593.747696759259</v>
      </c>
      <c r="U2117">
        <f>INT(T2117-S2117)</f>
        <v>30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>ROUND((E2118/D2118)*100,0)</f>
        <v>101</v>
      </c>
      <c r="P2118">
        <f>IF(L2118&gt;0,ROUND(E2118/L2118,0),0)</f>
        <v>526</v>
      </c>
      <c r="Q2118" t="s">
        <v>8325</v>
      </c>
      <c r="R2118" t="s">
        <v>8329</v>
      </c>
      <c r="S2118" s="8">
        <f>(((J2118/60)/60)/24)+DATE(1970,1,1)+(-8/24)</f>
        <v>41136.444479166668</v>
      </c>
      <c r="T2118" s="8">
        <f>(((I2118/60)/60)/24)+DATE(1970,1,1)+(-8/24)</f>
        <v>41184.444479166668</v>
      </c>
      <c r="U2118">
        <f>INT(T2118-S2118)</f>
        <v>48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>ROUND((E2119/D2119)*100,0)</f>
        <v>148</v>
      </c>
      <c r="P2119">
        <f>IF(L2119&gt;0,ROUND(E2119/L2119,0),0)</f>
        <v>51</v>
      </c>
      <c r="Q2119" t="s">
        <v>8325</v>
      </c>
      <c r="R2119" t="s">
        <v>8329</v>
      </c>
      <c r="S2119" s="8">
        <f>(((J2119/60)/60)/24)+DATE(1970,1,1)+(-8/24)</f>
        <v>42289.726261574069</v>
      </c>
      <c r="T2119" s="8">
        <f>(((I2119/60)/60)/24)+DATE(1970,1,1)+(-8/24)</f>
        <v>42303.874305555553</v>
      </c>
      <c r="U2119">
        <f>INT(T2119-S2119)</f>
        <v>14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>ROUND((E2120/D2120)*100,0)</f>
        <v>135</v>
      </c>
      <c r="P2120">
        <f>IF(L2120&gt;0,ROUND(E2120/L2120,0),0)</f>
        <v>79</v>
      </c>
      <c r="Q2120" t="s">
        <v>8325</v>
      </c>
      <c r="R2120" t="s">
        <v>8329</v>
      </c>
      <c r="S2120" s="8">
        <f>(((J2120/60)/60)/24)+DATE(1970,1,1)+(-8/24)</f>
        <v>40718.506203703699</v>
      </c>
      <c r="T2120" s="8">
        <f>(((I2120/60)/60)/24)+DATE(1970,1,1)+(-8/24)</f>
        <v>40748.506203703699</v>
      </c>
      <c r="U2120">
        <f>INT(T2120-S2120)</f>
        <v>30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>ROUND((E2121/D2121)*100,0)</f>
        <v>101</v>
      </c>
      <c r="P2121">
        <f>IF(L2121&gt;0,ROUND(E2121/L2121,0),0)</f>
        <v>92</v>
      </c>
      <c r="Q2121" t="s">
        <v>8325</v>
      </c>
      <c r="R2121" t="s">
        <v>8329</v>
      </c>
      <c r="S2121" s="8">
        <f>(((J2121/60)/60)/24)+DATE(1970,1,1)+(-8/24)</f>
        <v>41106.796817129631</v>
      </c>
      <c r="T2121" s="8">
        <f>(((I2121/60)/60)/24)+DATE(1970,1,1)+(-8/24)</f>
        <v>41136.796817129631</v>
      </c>
      <c r="U2121">
        <f>INT(T2121-S2121)</f>
        <v>30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>ROUND((E2122/D2122)*100,0)</f>
        <v>101</v>
      </c>
      <c r="P2122">
        <f>IF(L2122&gt;0,ROUND(E2122/L2122,0),0)</f>
        <v>117</v>
      </c>
      <c r="Q2122" t="s">
        <v>8325</v>
      </c>
      <c r="R2122" t="s">
        <v>8329</v>
      </c>
      <c r="S2122" s="8">
        <f>(((J2122/60)/60)/24)+DATE(1970,1,1)+(-8/24)</f>
        <v>41591.631203703699</v>
      </c>
      <c r="T2122" s="8">
        <f>(((I2122/60)/60)/24)+DATE(1970,1,1)+(-8/24)</f>
        <v>41640.631203703699</v>
      </c>
      <c r="U2122">
        <f>INT(T2122-S2122)</f>
        <v>49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>ROUND((E2123/D2123)*100,0)</f>
        <v>1</v>
      </c>
      <c r="P2123">
        <f>IF(L2123&gt;0,ROUND(E2123/L2123,0),0)</f>
        <v>28</v>
      </c>
      <c r="Q2123" t="s">
        <v>8333</v>
      </c>
      <c r="R2123" t="s">
        <v>8334</v>
      </c>
      <c r="S2123" s="8">
        <f>(((J2123/60)/60)/24)+DATE(1970,1,1)+(-8/24)</f>
        <v>42716.409120370365</v>
      </c>
      <c r="T2123" s="8">
        <f>(((I2123/60)/60)/24)+DATE(1970,1,1)+(-8/24)</f>
        <v>42746.409120370365</v>
      </c>
      <c r="U2123">
        <f>INT(T2123-S2123)</f>
        <v>30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>ROUND((E2124/D2124)*100,0)</f>
        <v>0</v>
      </c>
      <c r="P2124">
        <f>IF(L2124&gt;0,ROUND(E2124/L2124,0),0)</f>
        <v>103</v>
      </c>
      <c r="Q2124" t="s">
        <v>8333</v>
      </c>
      <c r="R2124" t="s">
        <v>8334</v>
      </c>
      <c r="S2124" s="8">
        <f>(((J2124/60)/60)/24)+DATE(1970,1,1)+(-8/24)</f>
        <v>42711.967233796291</v>
      </c>
      <c r="T2124" s="8">
        <f>(((I2124/60)/60)/24)+DATE(1970,1,1)+(-8/24)</f>
        <v>42741.967233796291</v>
      </c>
      <c r="U2124">
        <f>INT(T2124-S2124)</f>
        <v>30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>ROUND((E2125/D2125)*100,0)</f>
        <v>10</v>
      </c>
      <c r="P2125">
        <f>IF(L2125&gt;0,ROUND(E2125/L2125,0),0)</f>
        <v>10</v>
      </c>
      <c r="Q2125" t="s">
        <v>8333</v>
      </c>
      <c r="R2125" t="s">
        <v>8334</v>
      </c>
      <c r="S2125" s="8">
        <f>(((J2125/60)/60)/24)+DATE(1970,1,1)+(-8/24)</f>
        <v>40198.091516203705</v>
      </c>
      <c r="T2125" s="8">
        <f>(((I2125/60)/60)/24)+DATE(1970,1,1)+(-8/24)</f>
        <v>40251.957638888889</v>
      </c>
      <c r="U2125">
        <f>INT(T2125-S2125)</f>
        <v>53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>ROUND((E2126/D2126)*100,0)</f>
        <v>10</v>
      </c>
      <c r="P2126">
        <f>IF(L2126&gt;0,ROUND(E2126/L2126,0),0)</f>
        <v>23</v>
      </c>
      <c r="Q2126" t="s">
        <v>8333</v>
      </c>
      <c r="R2126" t="s">
        <v>8334</v>
      </c>
      <c r="S2126" s="8">
        <f>(((J2126/60)/60)/24)+DATE(1970,1,1)+(-8/24)</f>
        <v>40463.694849537031</v>
      </c>
      <c r="T2126" s="8">
        <f>(((I2126/60)/60)/24)+DATE(1970,1,1)+(-8/24)</f>
        <v>40511.875</v>
      </c>
      <c r="U2126">
        <f>INT(T2126-S2126)</f>
        <v>48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>ROUND((E2127/D2127)*100,0)</f>
        <v>1</v>
      </c>
      <c r="P2127">
        <f>IF(L2127&gt;0,ROUND(E2127/L2127,0),0)</f>
        <v>32</v>
      </c>
      <c r="Q2127" t="s">
        <v>8333</v>
      </c>
      <c r="R2127" t="s">
        <v>8334</v>
      </c>
      <c r="S2127" s="8">
        <f>(((J2127/60)/60)/24)+DATE(1970,1,1)+(-8/24)</f>
        <v>42190.690196759257</v>
      </c>
      <c r="T2127" s="8">
        <f>(((I2127/60)/60)/24)+DATE(1970,1,1)+(-8/24)</f>
        <v>42220.690196759257</v>
      </c>
      <c r="U2127">
        <f>INT(T2127-S2127)</f>
        <v>30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>ROUND((E2128/D2128)*100,0)</f>
        <v>0</v>
      </c>
      <c r="P2128">
        <f>IF(L2128&gt;0,ROUND(E2128/L2128,0),0)</f>
        <v>5</v>
      </c>
      <c r="Q2128" t="s">
        <v>8333</v>
      </c>
      <c r="R2128" t="s">
        <v>8334</v>
      </c>
      <c r="S2128" s="8">
        <f>(((J2128/60)/60)/24)+DATE(1970,1,1)+(-8/24)</f>
        <v>41951.63989583333</v>
      </c>
      <c r="T2128" s="8">
        <f>(((I2128/60)/60)/24)+DATE(1970,1,1)+(-8/24)</f>
        <v>41981.63989583333</v>
      </c>
      <c r="U2128">
        <f>INT(T2128-S2128)</f>
        <v>30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>ROUND((E2129/D2129)*100,0)</f>
        <v>29</v>
      </c>
      <c r="P2129">
        <f>IF(L2129&gt;0,ROUND(E2129/L2129,0),0)</f>
        <v>34</v>
      </c>
      <c r="Q2129" t="s">
        <v>8333</v>
      </c>
      <c r="R2129" t="s">
        <v>8334</v>
      </c>
      <c r="S2129" s="8">
        <f>(((J2129/60)/60)/24)+DATE(1970,1,1)+(-8/24)</f>
        <v>42045.172025462954</v>
      </c>
      <c r="T2129" s="8">
        <f>(((I2129/60)/60)/24)+DATE(1970,1,1)+(-8/24)</f>
        <v>42075.130358796298</v>
      </c>
      <c r="U2129">
        <f>INT(T2129-S2129)</f>
        <v>29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>ROUND((E2130/D2130)*100,0)</f>
        <v>0</v>
      </c>
      <c r="P2130">
        <f>IF(L2130&gt;0,ROUND(E2130/L2130,0),0)</f>
        <v>25</v>
      </c>
      <c r="Q2130" t="s">
        <v>8333</v>
      </c>
      <c r="R2130" t="s">
        <v>8334</v>
      </c>
      <c r="S2130" s="8">
        <f>(((J2130/60)/60)/24)+DATE(1970,1,1)+(-8/24)</f>
        <v>41843.439456018517</v>
      </c>
      <c r="T2130" s="8">
        <f>(((I2130/60)/60)/24)+DATE(1970,1,1)+(-8/24)</f>
        <v>41903.439456018517</v>
      </c>
      <c r="U2130">
        <f>INT(T2130-S2130)</f>
        <v>60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>ROUND((E2131/D2131)*100,0)</f>
        <v>12</v>
      </c>
      <c r="P2131">
        <f>IF(L2131&gt;0,ROUND(E2131/L2131,0),0)</f>
        <v>20</v>
      </c>
      <c r="Q2131" t="s">
        <v>8333</v>
      </c>
      <c r="R2131" t="s">
        <v>8334</v>
      </c>
      <c r="S2131" s="8">
        <f>(((J2131/60)/60)/24)+DATE(1970,1,1)+(-8/24)</f>
        <v>42408.690972222219</v>
      </c>
      <c r="T2131" s="8">
        <f>(((I2131/60)/60)/24)+DATE(1970,1,1)+(-8/24)</f>
        <v>42438.690972222219</v>
      </c>
      <c r="U2131">
        <f>INT(T2131-S2131)</f>
        <v>30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>ROUND((E2132/D2132)*100,0)</f>
        <v>0</v>
      </c>
      <c r="P2132">
        <f>IF(L2132&gt;0,ROUND(E2132/L2132,0),0)</f>
        <v>21</v>
      </c>
      <c r="Q2132" t="s">
        <v>8333</v>
      </c>
      <c r="R2132" t="s">
        <v>8334</v>
      </c>
      <c r="S2132" s="8">
        <f>(((J2132/60)/60)/24)+DATE(1970,1,1)+(-8/24)</f>
        <v>41831.75304398148</v>
      </c>
      <c r="T2132" s="8">
        <f>(((I2132/60)/60)/24)+DATE(1970,1,1)+(-8/24)</f>
        <v>41866.75304398148</v>
      </c>
      <c r="U2132">
        <f>INT(T2132-S2132)</f>
        <v>35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>ROUND((E2133/D2133)*100,0)</f>
        <v>5</v>
      </c>
      <c r="P2133">
        <f>IF(L2133&gt;0,ROUND(E2133/L2133,0),0)</f>
        <v>8</v>
      </c>
      <c r="Q2133" t="s">
        <v>8333</v>
      </c>
      <c r="R2133" t="s">
        <v>8334</v>
      </c>
      <c r="S2133" s="8">
        <f>(((J2133/60)/60)/24)+DATE(1970,1,1)+(-8/24)</f>
        <v>42166.873738425922</v>
      </c>
      <c r="T2133" s="8">
        <f>(((I2133/60)/60)/24)+DATE(1970,1,1)+(-8/24)</f>
        <v>42196.873738425922</v>
      </c>
      <c r="U2133">
        <f>INT(T2133-S2133)</f>
        <v>30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>ROUND((E2134/D2134)*100,0)</f>
        <v>2</v>
      </c>
      <c r="P2134">
        <f>IF(L2134&gt;0,ROUND(E2134/L2134,0),0)</f>
        <v>21</v>
      </c>
      <c r="Q2134" t="s">
        <v>8333</v>
      </c>
      <c r="R2134" t="s">
        <v>8334</v>
      </c>
      <c r="S2134" s="8">
        <f>(((J2134/60)/60)/24)+DATE(1970,1,1)+(-8/24)</f>
        <v>41643.15384259259</v>
      </c>
      <c r="T2134" s="8">
        <f>(((I2134/60)/60)/24)+DATE(1970,1,1)+(-8/24)</f>
        <v>41673.15384259259</v>
      </c>
      <c r="U2134">
        <f>INT(T2134-S2134)</f>
        <v>30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>ROUND((E2135/D2135)*100,0)</f>
        <v>2</v>
      </c>
      <c r="P2135">
        <f>IF(L2135&gt;0,ROUND(E2135/L2135,0),0)</f>
        <v>5</v>
      </c>
      <c r="Q2135" t="s">
        <v>8333</v>
      </c>
      <c r="R2135" t="s">
        <v>8334</v>
      </c>
      <c r="S2135" s="8">
        <f>(((J2135/60)/60)/24)+DATE(1970,1,1)+(-8/24)</f>
        <v>40618.763877314814</v>
      </c>
      <c r="T2135" s="8">
        <f>(((I2135/60)/60)/24)+DATE(1970,1,1)+(-8/24)</f>
        <v>40656.957638888889</v>
      </c>
      <c r="U2135">
        <f>INT(T2135-S2135)</f>
        <v>38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>ROUND((E2136/D2136)*100,0)</f>
        <v>2</v>
      </c>
      <c r="P2136">
        <f>IF(L2136&gt;0,ROUND(E2136/L2136,0),0)</f>
        <v>35</v>
      </c>
      <c r="Q2136" t="s">
        <v>8333</v>
      </c>
      <c r="R2136" t="s">
        <v>8334</v>
      </c>
      <c r="S2136" s="8">
        <f>(((J2136/60)/60)/24)+DATE(1970,1,1)+(-8/24)</f>
        <v>41361.553136574068</v>
      </c>
      <c r="T2136" s="8">
        <f>(((I2136/60)/60)/24)+DATE(1970,1,1)+(-8/24)</f>
        <v>41391.553136574068</v>
      </c>
      <c r="U2136">
        <f>INT(T2136-S2136)</f>
        <v>30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>ROUND((E2137/D2137)*100,0)</f>
        <v>10</v>
      </c>
      <c r="P2137">
        <f>IF(L2137&gt;0,ROUND(E2137/L2137,0),0)</f>
        <v>22</v>
      </c>
      <c r="Q2137" t="s">
        <v>8333</v>
      </c>
      <c r="R2137" t="s">
        <v>8334</v>
      </c>
      <c r="S2137" s="8">
        <f>(((J2137/60)/60)/24)+DATE(1970,1,1)+(-8/24)</f>
        <v>41156.630011574067</v>
      </c>
      <c r="T2137" s="8">
        <f>(((I2137/60)/60)/24)+DATE(1970,1,1)+(-8/24)</f>
        <v>41186.630011574067</v>
      </c>
      <c r="U2137">
        <f>INT(T2137-S2137)</f>
        <v>30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>ROUND((E2138/D2138)*100,0)</f>
        <v>0</v>
      </c>
      <c r="P2138">
        <f>IF(L2138&gt;0,ROUND(E2138/L2138,0),0)</f>
        <v>12</v>
      </c>
      <c r="Q2138" t="s">
        <v>8333</v>
      </c>
      <c r="R2138" t="s">
        <v>8334</v>
      </c>
      <c r="S2138" s="8">
        <f>(((J2138/60)/60)/24)+DATE(1970,1,1)+(-8/24)</f>
        <v>41536.175763888888</v>
      </c>
      <c r="T2138" s="8">
        <f>(((I2138/60)/60)/24)+DATE(1970,1,1)+(-8/24)</f>
        <v>41566.175763888888</v>
      </c>
      <c r="U2138">
        <f>INT(T2138-S2138)</f>
        <v>30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>ROUND((E2139/D2139)*100,0)</f>
        <v>28</v>
      </c>
      <c r="P2139">
        <f>IF(L2139&gt;0,ROUND(E2139/L2139,0),0)</f>
        <v>27</v>
      </c>
      <c r="Q2139" t="s">
        <v>8333</v>
      </c>
      <c r="R2139" t="s">
        <v>8334</v>
      </c>
      <c r="S2139" s="8">
        <f>(((J2139/60)/60)/24)+DATE(1970,1,1)+(-8/24)</f>
        <v>41948.437835648147</v>
      </c>
      <c r="T2139" s="8">
        <f>(((I2139/60)/60)/24)+DATE(1970,1,1)+(-8/24)</f>
        <v>41978.437835648147</v>
      </c>
      <c r="U2139">
        <f>INT(T2139-S2139)</f>
        <v>30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>ROUND((E2140/D2140)*100,0)</f>
        <v>13</v>
      </c>
      <c r="P2140">
        <f>IF(L2140&gt;0,ROUND(E2140/L2140,0),0)</f>
        <v>11</v>
      </c>
      <c r="Q2140" t="s">
        <v>8333</v>
      </c>
      <c r="R2140" t="s">
        <v>8334</v>
      </c>
      <c r="S2140" s="8">
        <f>(((J2140/60)/60)/24)+DATE(1970,1,1)+(-8/24)</f>
        <v>41556.679849537039</v>
      </c>
      <c r="T2140" s="8">
        <f>(((I2140/60)/60)/24)+DATE(1970,1,1)+(-8/24)</f>
        <v>41586.721516203703</v>
      </c>
      <c r="U2140">
        <f>INT(T2140-S2140)</f>
        <v>30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>ROUND((E2141/D2141)*100,0)</f>
        <v>5</v>
      </c>
      <c r="P2141">
        <f>IF(L2141&gt;0,ROUND(E2141/L2141,0),0)</f>
        <v>29</v>
      </c>
      <c r="Q2141" t="s">
        <v>8333</v>
      </c>
      <c r="R2141" t="s">
        <v>8334</v>
      </c>
      <c r="S2141" s="8">
        <f>(((J2141/60)/60)/24)+DATE(1970,1,1)+(-8/24)</f>
        <v>42647.416759259257</v>
      </c>
      <c r="T2141" s="8">
        <f>(((I2141/60)/60)/24)+DATE(1970,1,1)+(-8/24)</f>
        <v>42677.416759259257</v>
      </c>
      <c r="U2141">
        <f>INT(T2141-S2141)</f>
        <v>30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>ROUND((E2142/D2142)*100,0)</f>
        <v>0</v>
      </c>
      <c r="P2142">
        <f>IF(L2142&gt;0,ROUND(E2142/L2142,0),0)</f>
        <v>51</v>
      </c>
      <c r="Q2142" t="s">
        <v>8333</v>
      </c>
      <c r="R2142" t="s">
        <v>8334</v>
      </c>
      <c r="S2142" s="8">
        <f>(((J2142/60)/60)/24)+DATE(1970,1,1)+(-8/24)</f>
        <v>41255.500277777777</v>
      </c>
      <c r="T2142" s="8">
        <f>(((I2142/60)/60)/24)+DATE(1970,1,1)+(-8/24)</f>
        <v>41285.500277777777</v>
      </c>
      <c r="U2142">
        <f>INT(T2142-S2142)</f>
        <v>30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>ROUND((E2143/D2143)*100,0)</f>
        <v>0</v>
      </c>
      <c r="P2143">
        <f>IF(L2143&gt;0,ROUND(E2143/L2143,0),0)</f>
        <v>0</v>
      </c>
      <c r="Q2143" t="s">
        <v>8333</v>
      </c>
      <c r="R2143" t="s">
        <v>8334</v>
      </c>
      <c r="S2143" s="8">
        <f>(((J2143/60)/60)/24)+DATE(1970,1,1)+(-8/24)</f>
        <v>41926.902303240735</v>
      </c>
      <c r="T2143" s="8">
        <f>(((I2143/60)/60)/24)+DATE(1970,1,1)+(-8/24)</f>
        <v>41956.943969907406</v>
      </c>
      <c r="U2143">
        <f>INT(T2143-S2143)</f>
        <v>30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>ROUND((E2144/D2144)*100,0)</f>
        <v>6</v>
      </c>
      <c r="P2144">
        <f>IF(L2144&gt;0,ROUND(E2144/L2144,0),0)</f>
        <v>50</v>
      </c>
      <c r="Q2144" t="s">
        <v>8333</v>
      </c>
      <c r="R2144" t="s">
        <v>8334</v>
      </c>
      <c r="S2144" s="8">
        <f>(((J2144/60)/60)/24)+DATE(1970,1,1)+(-8/24)</f>
        <v>42340.368171296293</v>
      </c>
      <c r="T2144" s="8">
        <f>(((I2144/60)/60)/24)+DATE(1970,1,1)+(-8/24)</f>
        <v>42368.368171296293</v>
      </c>
      <c r="U2144">
        <f>INT(T2144-S2144)</f>
        <v>28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>ROUND((E2145/D2145)*100,0)</f>
        <v>11</v>
      </c>
      <c r="P2145">
        <f>IF(L2145&gt;0,ROUND(E2145/L2145,0),0)</f>
        <v>45</v>
      </c>
      <c r="Q2145" t="s">
        <v>8333</v>
      </c>
      <c r="R2145" t="s">
        <v>8334</v>
      </c>
      <c r="S2145" s="8">
        <f>(((J2145/60)/60)/24)+DATE(1970,1,1)+(-8/24)</f>
        <v>40332.553379629629</v>
      </c>
      <c r="T2145" s="8">
        <f>(((I2145/60)/60)/24)+DATE(1970,1,1)+(-8/24)</f>
        <v>40380.458333333328</v>
      </c>
      <c r="U2145">
        <f>INT(T2145-S2145)</f>
        <v>47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>ROUND((E2146/D2146)*100,0)</f>
        <v>2</v>
      </c>
      <c r="P2146">
        <f>IF(L2146&gt;0,ROUND(E2146/L2146,0),0)</f>
        <v>25</v>
      </c>
      <c r="Q2146" t="s">
        <v>8333</v>
      </c>
      <c r="R2146" t="s">
        <v>8334</v>
      </c>
      <c r="S2146" s="8">
        <f>(((J2146/60)/60)/24)+DATE(1970,1,1)+(-8/24)</f>
        <v>41499.213425925926</v>
      </c>
      <c r="T2146" s="8">
        <f>(((I2146/60)/60)/24)+DATE(1970,1,1)+(-8/24)</f>
        <v>41531.213425925926</v>
      </c>
      <c r="U2146">
        <f>INT(T2146-S2146)</f>
        <v>32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>ROUND((E2147/D2147)*100,0)</f>
        <v>30</v>
      </c>
      <c r="P2147">
        <f>IF(L2147&gt;0,ROUND(E2147/L2147,0),0)</f>
        <v>51</v>
      </c>
      <c r="Q2147" t="s">
        <v>8333</v>
      </c>
      <c r="R2147" t="s">
        <v>8334</v>
      </c>
      <c r="S2147" s="8">
        <f>(((J2147/60)/60)/24)+DATE(1970,1,1)+(-8/24)</f>
        <v>41574.904097222221</v>
      </c>
      <c r="T2147" s="8">
        <f>(((I2147/60)/60)/24)+DATE(1970,1,1)+(-8/24)</f>
        <v>41604.945763888885</v>
      </c>
      <c r="U2147">
        <f>INT(T2147-S2147)</f>
        <v>30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>ROUND((E2148/D2148)*100,0)</f>
        <v>0</v>
      </c>
      <c r="P2148">
        <f>IF(L2148&gt;0,ROUND(E2148/L2148,0),0)</f>
        <v>1</v>
      </c>
      <c r="Q2148" t="s">
        <v>8333</v>
      </c>
      <c r="R2148" t="s">
        <v>8334</v>
      </c>
      <c r="S2148" s="8">
        <f>(((J2148/60)/60)/24)+DATE(1970,1,1)+(-8/24)</f>
        <v>42397.346180555549</v>
      </c>
      <c r="T2148" s="8">
        <f>(((I2148/60)/60)/24)+DATE(1970,1,1)+(-8/24)</f>
        <v>42411.346180555549</v>
      </c>
      <c r="U2148">
        <f>INT(T2148-S2148)</f>
        <v>14</v>
      </c>
    </row>
    <row r="2149" spans="1:21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>ROUND((E2149/D2149)*100,0)</f>
        <v>1</v>
      </c>
      <c r="P2149">
        <f>IF(L2149&gt;0,ROUND(E2149/L2149,0),0)</f>
        <v>49</v>
      </c>
      <c r="Q2149" t="s">
        <v>8333</v>
      </c>
      <c r="R2149" t="s">
        <v>8334</v>
      </c>
      <c r="S2149" s="8">
        <f>(((J2149/60)/60)/24)+DATE(1970,1,1)+(-8/24)</f>
        <v>41926.962361111109</v>
      </c>
      <c r="T2149" s="8">
        <f>(((I2149/60)/60)/24)+DATE(1970,1,1)+(-8/24)</f>
        <v>41959.004027777781</v>
      </c>
      <c r="U2149">
        <f>INT(T2149-S2149)</f>
        <v>32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>ROUND((E2150/D2150)*100,0)</f>
        <v>2</v>
      </c>
      <c r="P2150">
        <f>IF(L2150&gt;0,ROUND(E2150/L2150,0),0)</f>
        <v>1</v>
      </c>
      <c r="Q2150" t="s">
        <v>8333</v>
      </c>
      <c r="R2150" t="s">
        <v>8334</v>
      </c>
      <c r="S2150" s="8">
        <f>(((J2150/60)/60)/24)+DATE(1970,1,1)+(-8/24)</f>
        <v>42066.400254629632</v>
      </c>
      <c r="T2150" s="8">
        <f>(((I2150/60)/60)/24)+DATE(1970,1,1)+(-8/24)</f>
        <v>42096.358587962961</v>
      </c>
      <c r="U2150">
        <f>INT(T2150-S2150)</f>
        <v>29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>ROUND((E2151/D2151)*100,0)</f>
        <v>0</v>
      </c>
      <c r="P2151">
        <f>IF(L2151&gt;0,ROUND(E2151/L2151,0),0)</f>
        <v>0</v>
      </c>
      <c r="Q2151" t="s">
        <v>8333</v>
      </c>
      <c r="R2151" t="s">
        <v>8334</v>
      </c>
      <c r="S2151" s="8">
        <f>(((J2151/60)/60)/24)+DATE(1970,1,1)+(-8/24)</f>
        <v>40354.691620370366</v>
      </c>
      <c r="T2151" s="8">
        <f>(((I2151/60)/60)/24)+DATE(1970,1,1)+(-8/24)</f>
        <v>40389.666666666664</v>
      </c>
      <c r="U2151">
        <f>INT(T2151-S2151)</f>
        <v>34</v>
      </c>
    </row>
    <row r="2152" spans="1:21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>ROUND((E2152/D2152)*100,0)</f>
        <v>1</v>
      </c>
      <c r="P2152">
        <f>IF(L2152&gt;0,ROUND(E2152/L2152,0),0)</f>
        <v>101</v>
      </c>
      <c r="Q2152" t="s">
        <v>8333</v>
      </c>
      <c r="R2152" t="s">
        <v>8334</v>
      </c>
      <c r="S2152" s="8">
        <f>(((J2152/60)/60)/24)+DATE(1970,1,1)+(-8/24)</f>
        <v>42533.951377314814</v>
      </c>
      <c r="T2152" s="8">
        <f>(((I2152/60)/60)/24)+DATE(1970,1,1)+(-8/24)</f>
        <v>42563.951377314814</v>
      </c>
      <c r="U2152">
        <f>INT(T2152-S2152)</f>
        <v>30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>ROUND((E2153/D2153)*100,0)</f>
        <v>0</v>
      </c>
      <c r="P2153">
        <f>IF(L2153&gt;0,ROUND(E2153/L2153,0),0)</f>
        <v>20</v>
      </c>
      <c r="Q2153" t="s">
        <v>8333</v>
      </c>
      <c r="R2153" t="s">
        <v>8334</v>
      </c>
      <c r="S2153" s="8">
        <f>(((J2153/60)/60)/24)+DATE(1970,1,1)+(-8/24)</f>
        <v>42520.514050925929</v>
      </c>
      <c r="T2153" s="8">
        <f>(((I2153/60)/60)/24)+DATE(1970,1,1)+(-8/24)</f>
        <v>42550.514050925929</v>
      </c>
      <c r="U2153">
        <f>INT(T2153-S2153)</f>
        <v>30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>ROUND((E2154/D2154)*100,0)</f>
        <v>0</v>
      </c>
      <c r="P2154">
        <f>IF(L2154&gt;0,ROUND(E2154/L2154,0),0)</f>
        <v>13</v>
      </c>
      <c r="Q2154" t="s">
        <v>8333</v>
      </c>
      <c r="R2154" t="s">
        <v>8334</v>
      </c>
      <c r="S2154" s="8">
        <f>(((J2154/60)/60)/24)+DATE(1970,1,1)+(-8/24)</f>
        <v>41683.49894675926</v>
      </c>
      <c r="T2154" s="8">
        <f>(((I2154/60)/60)/24)+DATE(1970,1,1)+(-8/24)</f>
        <v>41713.457280092589</v>
      </c>
      <c r="U2154">
        <f>INT(T2154-S2154)</f>
        <v>29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>ROUND((E2155/D2155)*100,0)</f>
        <v>0</v>
      </c>
      <c r="P2155">
        <f>IF(L2155&gt;0,ROUND(E2155/L2155,0),0)</f>
        <v>9</v>
      </c>
      <c r="Q2155" t="s">
        <v>8333</v>
      </c>
      <c r="R2155" t="s">
        <v>8334</v>
      </c>
      <c r="S2155" s="8">
        <f>(((J2155/60)/60)/24)+DATE(1970,1,1)+(-8/24)</f>
        <v>41974.577754629623</v>
      </c>
      <c r="T2155" s="8">
        <f>(((I2155/60)/60)/24)+DATE(1970,1,1)+(-8/24)</f>
        <v>42013.999305555553</v>
      </c>
      <c r="U2155">
        <f>INT(T2155-S2155)</f>
        <v>39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>ROUND((E2156/D2156)*100,0)</f>
        <v>1</v>
      </c>
      <c r="P2156">
        <f>IF(L2156&gt;0,ROUND(E2156/L2156,0),0)</f>
        <v>1</v>
      </c>
      <c r="Q2156" t="s">
        <v>8333</v>
      </c>
      <c r="R2156" t="s">
        <v>8334</v>
      </c>
      <c r="S2156" s="8">
        <f>(((J2156/60)/60)/24)+DATE(1970,1,1)+(-8/24)</f>
        <v>41647.29892361111</v>
      </c>
      <c r="T2156" s="8">
        <f>(((I2156/60)/60)/24)+DATE(1970,1,1)+(-8/24)</f>
        <v>41667.29892361111</v>
      </c>
      <c r="U2156">
        <f>INT(T2156-S2156)</f>
        <v>20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>ROUND((E2157/D2157)*100,0)</f>
        <v>2</v>
      </c>
      <c r="P2157">
        <f>IF(L2157&gt;0,ROUND(E2157/L2157,0),0)</f>
        <v>23</v>
      </c>
      <c r="Q2157" t="s">
        <v>8333</v>
      </c>
      <c r="R2157" t="s">
        <v>8334</v>
      </c>
      <c r="S2157" s="8">
        <f>(((J2157/60)/60)/24)+DATE(1970,1,1)+(-8/24)</f>
        <v>42430.414178240739</v>
      </c>
      <c r="T2157" s="8">
        <f>(((I2157/60)/60)/24)+DATE(1970,1,1)+(-8/24)</f>
        <v>42460.372511574074</v>
      </c>
      <c r="U2157">
        <f>INT(T2157-S2157)</f>
        <v>29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>ROUND((E2158/D2158)*100,0)</f>
        <v>3</v>
      </c>
      <c r="P2158">
        <f>IF(L2158&gt;0,ROUND(E2158/L2158,0),0)</f>
        <v>18</v>
      </c>
      <c r="Q2158" t="s">
        <v>8333</v>
      </c>
      <c r="R2158" t="s">
        <v>8334</v>
      </c>
      <c r="S2158" s="8">
        <f>(((J2158/60)/60)/24)+DATE(1970,1,1)+(-8/24)</f>
        <v>41488.520902777775</v>
      </c>
      <c r="T2158" s="8">
        <f>(((I2158/60)/60)/24)+DATE(1970,1,1)+(-8/24)</f>
        <v>41533.520902777775</v>
      </c>
      <c r="U2158">
        <f>INT(T2158-S2158)</f>
        <v>45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>ROUND((E2159/D2159)*100,0)</f>
        <v>28</v>
      </c>
      <c r="P2159">
        <f>IF(L2159&gt;0,ROUND(E2159/L2159,0),0)</f>
        <v>371</v>
      </c>
      <c r="Q2159" t="s">
        <v>8333</v>
      </c>
      <c r="R2159" t="s">
        <v>8334</v>
      </c>
      <c r="S2159" s="8">
        <f>(((J2159/60)/60)/24)+DATE(1970,1,1)+(-8/24)</f>
        <v>42694.647951388884</v>
      </c>
      <c r="T2159" s="8">
        <f>(((I2159/60)/60)/24)+DATE(1970,1,1)+(-8/24)</f>
        <v>42726.999305555553</v>
      </c>
      <c r="U2159">
        <f>INT(T2159-S2159)</f>
        <v>32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>ROUND((E2160/D2160)*100,0)</f>
        <v>7</v>
      </c>
      <c r="P2160">
        <f>IF(L2160&gt;0,ROUND(E2160/L2160,0),0)</f>
        <v>64</v>
      </c>
      <c r="Q2160" t="s">
        <v>8333</v>
      </c>
      <c r="R2160" t="s">
        <v>8334</v>
      </c>
      <c r="S2160" s="8">
        <f>(((J2160/60)/60)/24)+DATE(1970,1,1)+(-8/24)</f>
        <v>41264.520532407405</v>
      </c>
      <c r="T2160" s="8">
        <f>(((I2160/60)/60)/24)+DATE(1970,1,1)+(-8/24)</f>
        <v>41309.520532407405</v>
      </c>
      <c r="U2160">
        <f>INT(T2160-S2160)</f>
        <v>45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>ROUND((E2161/D2161)*100,0)</f>
        <v>1</v>
      </c>
      <c r="P2161">
        <f>IF(L2161&gt;0,ROUND(E2161/L2161,0),0)</f>
        <v>13</v>
      </c>
      <c r="Q2161" t="s">
        <v>8333</v>
      </c>
      <c r="R2161" t="s">
        <v>8334</v>
      </c>
      <c r="S2161" s="8">
        <f>(((J2161/60)/60)/24)+DATE(1970,1,1)+(-8/24)</f>
        <v>40710.397847222215</v>
      </c>
      <c r="T2161" s="8">
        <f>(((I2161/60)/60)/24)+DATE(1970,1,1)+(-8/24)</f>
        <v>40740.397847222215</v>
      </c>
      <c r="U2161">
        <f>INT(T2161-S2161)</f>
        <v>30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>ROUND((E2162/D2162)*100,0)</f>
        <v>1</v>
      </c>
      <c r="P2162">
        <f>IF(L2162&gt;0,ROUND(E2162/L2162,0),0)</f>
        <v>5</v>
      </c>
      <c r="Q2162" t="s">
        <v>8333</v>
      </c>
      <c r="R2162" t="s">
        <v>8334</v>
      </c>
      <c r="S2162" s="8">
        <f>(((J2162/60)/60)/24)+DATE(1970,1,1)+(-8/24)</f>
        <v>41018.378530092588</v>
      </c>
      <c r="T2162" s="8">
        <f>(((I2162/60)/60)/24)+DATE(1970,1,1)+(-8/24)</f>
        <v>41048.378530092588</v>
      </c>
      <c r="U2162">
        <f>INT(T2162-S2162)</f>
        <v>30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>ROUND((E2163/D2163)*100,0)</f>
        <v>116</v>
      </c>
      <c r="P2163">
        <f>IF(L2163&gt;0,ROUND(E2163/L2163,0),0)</f>
        <v>36</v>
      </c>
      <c r="Q2163" t="s">
        <v>8325</v>
      </c>
      <c r="R2163" t="s">
        <v>8326</v>
      </c>
      <c r="S2163" s="8">
        <f>(((J2163/60)/60)/24)+DATE(1970,1,1)+(-8/24)</f>
        <v>42240.519201388881</v>
      </c>
      <c r="T2163" s="8">
        <f>(((I2163/60)/60)/24)+DATE(1970,1,1)+(-8/24)</f>
        <v>42270.519201388881</v>
      </c>
      <c r="U2163">
        <f>INT(T2163-S2163)</f>
        <v>30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>ROUND((E2164/D2164)*100,0)</f>
        <v>112</v>
      </c>
      <c r="P2164">
        <f>IF(L2164&gt;0,ROUND(E2164/L2164,0),0)</f>
        <v>87</v>
      </c>
      <c r="Q2164" t="s">
        <v>8325</v>
      </c>
      <c r="R2164" t="s">
        <v>8326</v>
      </c>
      <c r="S2164" s="8">
        <f>(((J2164/60)/60)/24)+DATE(1970,1,1)+(-8/24)</f>
        <v>41813.432766203703</v>
      </c>
      <c r="T2164" s="8">
        <f>(((I2164/60)/60)/24)+DATE(1970,1,1)+(-8/24)</f>
        <v>41844.432766203703</v>
      </c>
      <c r="U2164">
        <f>INT(T2164-S2164)</f>
        <v>31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>ROUND((E2165/D2165)*100,0)</f>
        <v>132</v>
      </c>
      <c r="P2165">
        <f>IF(L2165&gt;0,ROUND(E2165/L2165,0),0)</f>
        <v>75</v>
      </c>
      <c r="Q2165" t="s">
        <v>8325</v>
      </c>
      <c r="R2165" t="s">
        <v>8326</v>
      </c>
      <c r="S2165" s="8">
        <f>(((J2165/60)/60)/24)+DATE(1970,1,1)+(-8/24)</f>
        <v>42111.566203703704</v>
      </c>
      <c r="T2165" s="8">
        <f>(((I2165/60)/60)/24)+DATE(1970,1,1)+(-8/24)</f>
        <v>42162.826388888883</v>
      </c>
      <c r="U2165">
        <f>INT(T2165-S2165)</f>
        <v>51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>ROUND((E2166/D2166)*100,0)</f>
        <v>103</v>
      </c>
      <c r="P2166">
        <f>IF(L2166&gt;0,ROUND(E2166/L2166,0),0)</f>
        <v>68</v>
      </c>
      <c r="Q2166" t="s">
        <v>8325</v>
      </c>
      <c r="R2166" t="s">
        <v>8326</v>
      </c>
      <c r="S2166" s="8">
        <f>(((J2166/60)/60)/24)+DATE(1970,1,1)+(-8/24)</f>
        <v>42515.384421296294</v>
      </c>
      <c r="T2166" s="8">
        <f>(((I2166/60)/60)/24)+DATE(1970,1,1)+(-8/24)</f>
        <v>42545.832638888889</v>
      </c>
      <c r="U2166">
        <f>INT(T2166-S2166)</f>
        <v>30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>ROUND((E2167/D2167)*100,0)</f>
        <v>139</v>
      </c>
      <c r="P2167">
        <f>IF(L2167&gt;0,ROUND(E2167/L2167,0),0)</f>
        <v>30</v>
      </c>
      <c r="Q2167" t="s">
        <v>8325</v>
      </c>
      <c r="R2167" t="s">
        <v>8326</v>
      </c>
      <c r="S2167" s="8">
        <f>(((J2167/60)/60)/24)+DATE(1970,1,1)+(-8/24)</f>
        <v>42438.333738425928</v>
      </c>
      <c r="T2167" s="8">
        <f>(((I2167/60)/60)/24)+DATE(1970,1,1)+(-8/24)</f>
        <v>42468.292071759257</v>
      </c>
      <c r="U2167">
        <f>INT(T2167-S2167)</f>
        <v>29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>ROUND((E2168/D2168)*100,0)</f>
        <v>147</v>
      </c>
      <c r="P2168">
        <f>IF(L2168&gt;0,ROUND(E2168/L2168,0),0)</f>
        <v>92</v>
      </c>
      <c r="Q2168" t="s">
        <v>8325</v>
      </c>
      <c r="R2168" t="s">
        <v>8326</v>
      </c>
      <c r="S2168" s="8">
        <f>(((J2168/60)/60)/24)+DATE(1970,1,1)+(-8/24)</f>
        <v>41933.504837962959</v>
      </c>
      <c r="T2168" s="8">
        <f>(((I2168/60)/60)/24)+DATE(1970,1,1)+(-8/24)</f>
        <v>41978.546504629623</v>
      </c>
      <c r="U2168">
        <f>INT(T2168-S2168)</f>
        <v>45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>ROUND((E2169/D2169)*100,0)</f>
        <v>120</v>
      </c>
      <c r="P2169">
        <f>IF(L2169&gt;0,ROUND(E2169/L2169,0),0)</f>
        <v>23</v>
      </c>
      <c r="Q2169" t="s">
        <v>8325</v>
      </c>
      <c r="R2169" t="s">
        <v>8326</v>
      </c>
      <c r="S2169" s="8">
        <f>(((J2169/60)/60)/24)+DATE(1970,1,1)+(-8/24)</f>
        <v>41152.733067129629</v>
      </c>
      <c r="T2169" s="8">
        <f>(((I2169/60)/60)/24)+DATE(1970,1,1)+(-8/24)</f>
        <v>41166.733067129629</v>
      </c>
      <c r="U2169">
        <f>INT(T2169-S2169)</f>
        <v>14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>ROUND((E2170/D2170)*100,0)</f>
        <v>122</v>
      </c>
      <c r="P2170">
        <f>IF(L2170&gt;0,ROUND(E2170/L2170,0),0)</f>
        <v>64</v>
      </c>
      <c r="Q2170" t="s">
        <v>8325</v>
      </c>
      <c r="R2170" t="s">
        <v>8326</v>
      </c>
      <c r="S2170" s="8">
        <f>(((J2170/60)/60)/24)+DATE(1970,1,1)+(-8/24)</f>
        <v>42745.266909722217</v>
      </c>
      <c r="T2170" s="8">
        <f>(((I2170/60)/60)/24)+DATE(1970,1,1)+(-8/24)</f>
        <v>42775.874999999993</v>
      </c>
      <c r="U2170">
        <f>INT(T2170-S2170)</f>
        <v>30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>ROUND((E2171/D2171)*100,0)</f>
        <v>100</v>
      </c>
      <c r="P2171">
        <f>IF(L2171&gt;0,ROUND(E2171/L2171,0),0)</f>
        <v>22</v>
      </c>
      <c r="Q2171" t="s">
        <v>8325</v>
      </c>
      <c r="R2171" t="s">
        <v>8326</v>
      </c>
      <c r="S2171" s="8">
        <f>(((J2171/60)/60)/24)+DATE(1970,1,1)+(-8/24)</f>
        <v>42793.367488425924</v>
      </c>
      <c r="T2171" s="8">
        <f>(((I2171/60)/60)/24)+DATE(1970,1,1)+(-8/24)</f>
        <v>42796.367488425924</v>
      </c>
      <c r="U2171">
        <f>INT(T2171-S2171)</f>
        <v>3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>ROUND((E2172/D2172)*100,0)</f>
        <v>181</v>
      </c>
      <c r="P2172">
        <f>IF(L2172&gt;0,ROUND(E2172/L2172,0),0)</f>
        <v>33</v>
      </c>
      <c r="Q2172" t="s">
        <v>8325</v>
      </c>
      <c r="R2172" t="s">
        <v>8326</v>
      </c>
      <c r="S2172" s="8">
        <f>(((J2172/60)/60)/24)+DATE(1970,1,1)+(-8/24)</f>
        <v>42198.416921296295</v>
      </c>
      <c r="T2172" s="8">
        <f>(((I2172/60)/60)/24)+DATE(1970,1,1)+(-8/24)</f>
        <v>42238.416921296295</v>
      </c>
      <c r="U2172">
        <f>INT(T2172-S2172)</f>
        <v>40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>ROUND((E2173/D2173)*100,0)</f>
        <v>106</v>
      </c>
      <c r="P2173">
        <f>IF(L2173&gt;0,ROUND(E2173/L2173,0),0)</f>
        <v>90</v>
      </c>
      <c r="Q2173" t="s">
        <v>8325</v>
      </c>
      <c r="R2173" t="s">
        <v>8326</v>
      </c>
      <c r="S2173" s="8">
        <f>(((J2173/60)/60)/24)+DATE(1970,1,1)+(-8/24)</f>
        <v>42141.623784722215</v>
      </c>
      <c r="T2173" s="8">
        <f>(((I2173/60)/60)/24)+DATE(1970,1,1)+(-8/24)</f>
        <v>42176.874999999993</v>
      </c>
      <c r="U2173">
        <f>INT(T2173-S2173)</f>
        <v>35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>ROUND((E2174/D2174)*100,0)</f>
        <v>100</v>
      </c>
      <c r="P2174">
        <f>IF(L2174&gt;0,ROUND(E2174/L2174,0),0)</f>
        <v>77</v>
      </c>
      <c r="Q2174" t="s">
        <v>8325</v>
      </c>
      <c r="R2174" t="s">
        <v>8326</v>
      </c>
      <c r="S2174" s="8">
        <f>(((J2174/60)/60)/24)+DATE(1970,1,1)+(-8/24)</f>
        <v>42082.246759259251</v>
      </c>
      <c r="T2174" s="8">
        <f>(((I2174/60)/60)/24)+DATE(1970,1,1)+(-8/24)</f>
        <v>42112.246759259251</v>
      </c>
      <c r="U2174">
        <f>INT(T2174-S2174)</f>
        <v>30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>ROUND((E2175/D2175)*100,0)</f>
        <v>127</v>
      </c>
      <c r="P2175">
        <f>IF(L2175&gt;0,ROUND(E2175/L2175,0),0)</f>
        <v>59</v>
      </c>
      <c r="Q2175" t="s">
        <v>8325</v>
      </c>
      <c r="R2175" t="s">
        <v>8326</v>
      </c>
      <c r="S2175" s="8">
        <f>(((J2175/60)/60)/24)+DATE(1970,1,1)+(-8/24)</f>
        <v>41495.359293981477</v>
      </c>
      <c r="T2175" s="8">
        <f>(((I2175/60)/60)/24)+DATE(1970,1,1)+(-8/24)</f>
        <v>41526.832638888889</v>
      </c>
      <c r="U2175">
        <f>INT(T2175-S2175)</f>
        <v>31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>ROUND((E2176/D2176)*100,0)</f>
        <v>103</v>
      </c>
      <c r="P2176">
        <f>IF(L2176&gt;0,ROUND(E2176/L2176,0),0)</f>
        <v>65</v>
      </c>
      <c r="Q2176" t="s">
        <v>8325</v>
      </c>
      <c r="R2176" t="s">
        <v>8326</v>
      </c>
      <c r="S2176" s="8">
        <f>(((J2176/60)/60)/24)+DATE(1970,1,1)+(-8/24)</f>
        <v>42465.209571759253</v>
      </c>
      <c r="T2176" s="8">
        <f>(((I2176/60)/60)/24)+DATE(1970,1,1)+(-8/24)</f>
        <v>42495.209571759253</v>
      </c>
      <c r="U2176">
        <f>INT(T2176-S2176)</f>
        <v>30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>ROUND((E2177/D2177)*100,0)</f>
        <v>250</v>
      </c>
      <c r="P2177">
        <f>IF(L2177&gt;0,ROUND(E2177/L2177,0),0)</f>
        <v>67</v>
      </c>
      <c r="Q2177" t="s">
        <v>8325</v>
      </c>
      <c r="R2177" t="s">
        <v>8326</v>
      </c>
      <c r="S2177" s="8">
        <f>(((J2177/60)/60)/24)+DATE(1970,1,1)+(-8/24)</f>
        <v>42564.675763888888</v>
      </c>
      <c r="T2177" s="8">
        <f>(((I2177/60)/60)/24)+DATE(1970,1,1)+(-8/24)</f>
        <v>42571.675763888888</v>
      </c>
      <c r="U2177">
        <f>INT(T2177-S2177)</f>
        <v>7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>ROUND((E2178/D2178)*100,0)</f>
        <v>126</v>
      </c>
      <c r="P2178">
        <f>IF(L2178&gt;0,ROUND(E2178/L2178,0),0)</f>
        <v>89</v>
      </c>
      <c r="Q2178" t="s">
        <v>8325</v>
      </c>
      <c r="R2178" t="s">
        <v>8326</v>
      </c>
      <c r="S2178" s="8">
        <f>(((J2178/60)/60)/24)+DATE(1970,1,1)+(-8/24)</f>
        <v>42096.299872685187</v>
      </c>
      <c r="T2178" s="8">
        <f>(((I2178/60)/60)/24)+DATE(1970,1,1)+(-8/24)</f>
        <v>42126.299872685187</v>
      </c>
      <c r="U2178">
        <f>INT(T2178-S2178)</f>
        <v>30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>ROUND((E2179/D2179)*100,0)</f>
        <v>100</v>
      </c>
      <c r="P2179">
        <f>IF(L2179&gt;0,ROUND(E2179/L2179,0),0)</f>
        <v>66</v>
      </c>
      <c r="Q2179" t="s">
        <v>8325</v>
      </c>
      <c r="R2179" t="s">
        <v>8326</v>
      </c>
      <c r="S2179" s="8">
        <f>(((J2179/60)/60)/24)+DATE(1970,1,1)+(-8/24)</f>
        <v>42501.917442129627</v>
      </c>
      <c r="T2179" s="8">
        <f>(((I2179/60)/60)/24)+DATE(1970,1,1)+(-8/24)</f>
        <v>42526.917442129627</v>
      </c>
      <c r="U2179">
        <f>INT(T2179-S2179)</f>
        <v>25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>ROUND((E2180/D2180)*100,0)</f>
        <v>139</v>
      </c>
      <c r="P2180">
        <f>IF(L2180&gt;0,ROUND(E2180/L2180,0),0)</f>
        <v>40</v>
      </c>
      <c r="Q2180" t="s">
        <v>8325</v>
      </c>
      <c r="R2180" t="s">
        <v>8326</v>
      </c>
      <c r="S2180" s="8">
        <f>(((J2180/60)/60)/24)+DATE(1970,1,1)+(-8/24)</f>
        <v>42723.303206018514</v>
      </c>
      <c r="T2180" s="8">
        <f>(((I2180/60)/60)/24)+DATE(1970,1,1)+(-8/24)</f>
        <v>42753.303206018514</v>
      </c>
      <c r="U2180">
        <f>INT(T2180-S2180)</f>
        <v>30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>ROUND((E2181/D2181)*100,0)</f>
        <v>161</v>
      </c>
      <c r="P2181">
        <f>IF(L2181&gt;0,ROUND(E2181/L2181,0),0)</f>
        <v>77</v>
      </c>
      <c r="Q2181" t="s">
        <v>8325</v>
      </c>
      <c r="R2181" t="s">
        <v>8326</v>
      </c>
      <c r="S2181" s="8">
        <f>(((J2181/60)/60)/24)+DATE(1970,1,1)+(-8/24)</f>
        <v>42074.837870370371</v>
      </c>
      <c r="T2181" s="8">
        <f>(((I2181/60)/60)/24)+DATE(1970,1,1)+(-8/24)</f>
        <v>42104.837870370371</v>
      </c>
      <c r="U2181">
        <f>INT(T2181-S2181)</f>
        <v>30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>ROUND((E2182/D2182)*100,0)</f>
        <v>107</v>
      </c>
      <c r="P2182">
        <f>IF(L2182&gt;0,ROUND(E2182/L2182,0),0)</f>
        <v>69</v>
      </c>
      <c r="Q2182" t="s">
        <v>8325</v>
      </c>
      <c r="R2182" t="s">
        <v>8326</v>
      </c>
      <c r="S2182" s="8">
        <f>(((J2182/60)/60)/24)+DATE(1970,1,1)+(-8/24)</f>
        <v>42279.336435185185</v>
      </c>
      <c r="T2182" s="8">
        <f>(((I2182/60)/60)/24)+DATE(1970,1,1)+(-8/24)</f>
        <v>42321.378101851849</v>
      </c>
      <c r="U2182">
        <f>INT(T2182-S2182)</f>
        <v>42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>ROUND((E2183/D2183)*100,0)</f>
        <v>153</v>
      </c>
      <c r="P2183">
        <f>IF(L2183&gt;0,ROUND(E2183/L2183,0),0)</f>
        <v>58</v>
      </c>
      <c r="Q2183" t="s">
        <v>8333</v>
      </c>
      <c r="R2183" t="s">
        <v>8351</v>
      </c>
      <c r="S2183" s="8">
        <f>(((J2183/60)/60)/24)+DATE(1970,1,1)+(-8/24)</f>
        <v>42772.671909722216</v>
      </c>
      <c r="T2183" s="8">
        <f>(((I2183/60)/60)/24)+DATE(1970,1,1)+(-8/24)</f>
        <v>42786.671909722216</v>
      </c>
      <c r="U2183">
        <f>INT(T2183-S2183)</f>
        <v>14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>ROUND((E2184/D2184)*100,0)</f>
        <v>524</v>
      </c>
      <c r="P2184">
        <f>IF(L2184&gt;0,ROUND(E2184/L2184,0),0)</f>
        <v>44</v>
      </c>
      <c r="Q2184" t="s">
        <v>8333</v>
      </c>
      <c r="R2184" t="s">
        <v>8351</v>
      </c>
      <c r="S2184" s="8">
        <f>(((J2184/60)/60)/24)+DATE(1970,1,1)+(-8/24)</f>
        <v>41879.567418981482</v>
      </c>
      <c r="T2184" s="8">
        <f>(((I2184/60)/60)/24)+DATE(1970,1,1)+(-8/24)</f>
        <v>41914.567418981482</v>
      </c>
      <c r="U2184">
        <f>INT(T2184-S2184)</f>
        <v>35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>ROUND((E2185/D2185)*100,0)</f>
        <v>489</v>
      </c>
      <c r="P2185">
        <f>IF(L2185&gt;0,ROUND(E2185/L2185,0),0)</f>
        <v>32</v>
      </c>
      <c r="Q2185" t="s">
        <v>8333</v>
      </c>
      <c r="R2185" t="s">
        <v>8351</v>
      </c>
      <c r="S2185" s="8">
        <f>(((J2185/60)/60)/24)+DATE(1970,1,1)+(-8/24)</f>
        <v>42745.032141203708</v>
      </c>
      <c r="T2185" s="8">
        <f>(((I2185/60)/60)/24)+DATE(1970,1,1)+(-8/24)</f>
        <v>42774.874999999993</v>
      </c>
      <c r="U2185">
        <f>INT(T2185-S2185)</f>
        <v>29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>ROUND((E2186/D2186)*100,0)</f>
        <v>285</v>
      </c>
      <c r="P2186">
        <f>IF(L2186&gt;0,ROUND(E2186/L2186,0),0)</f>
        <v>107</v>
      </c>
      <c r="Q2186" t="s">
        <v>8333</v>
      </c>
      <c r="R2186" t="s">
        <v>8351</v>
      </c>
      <c r="S2186" s="8">
        <f>(((J2186/60)/60)/24)+DATE(1970,1,1)+(-8/24)</f>
        <v>42380.356956018521</v>
      </c>
      <c r="T2186" s="8">
        <f>(((I2186/60)/60)/24)+DATE(1970,1,1)+(-8/24)</f>
        <v>42394.333333333336</v>
      </c>
      <c r="U2186">
        <f>INT(T2186-S2186)</f>
        <v>13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>ROUND((E2187/D2187)*100,0)</f>
        <v>1857</v>
      </c>
      <c r="P2187">
        <f>IF(L2187&gt;0,ROUND(E2187/L2187,0),0)</f>
        <v>149</v>
      </c>
      <c r="Q2187" t="s">
        <v>8333</v>
      </c>
      <c r="R2187" t="s">
        <v>8351</v>
      </c>
      <c r="S2187" s="8">
        <f>(((J2187/60)/60)/24)+DATE(1970,1,1)+(-8/24)</f>
        <v>41319.016655092593</v>
      </c>
      <c r="T2187" s="8">
        <f>(((I2187/60)/60)/24)+DATE(1970,1,1)+(-8/24)</f>
        <v>41359.016655092593</v>
      </c>
      <c r="U2187">
        <f>INT(T2187-S2187)</f>
        <v>40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>ROUND((E2188/D2188)*100,0)</f>
        <v>110</v>
      </c>
      <c r="P2188">
        <f>IF(L2188&gt;0,ROUND(E2188/L2188,0),0)</f>
        <v>56</v>
      </c>
      <c r="Q2188" t="s">
        <v>8333</v>
      </c>
      <c r="R2188" t="s">
        <v>8351</v>
      </c>
      <c r="S2188" s="8">
        <f>(((J2188/60)/60)/24)+DATE(1970,1,1)+(-8/24)</f>
        <v>42583.281747685185</v>
      </c>
      <c r="T2188" s="8">
        <f>(((I2188/60)/60)/24)+DATE(1970,1,1)+(-8/24)</f>
        <v>42619.749999999993</v>
      </c>
      <c r="U2188">
        <f>INT(T2188-S2188)</f>
        <v>36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>ROUND((E2189/D2189)*100,0)</f>
        <v>1015</v>
      </c>
      <c r="P2189">
        <f>IF(L2189&gt;0,ROUND(E2189/L2189,0),0)</f>
        <v>57</v>
      </c>
      <c r="Q2189" t="s">
        <v>8333</v>
      </c>
      <c r="R2189" t="s">
        <v>8351</v>
      </c>
      <c r="S2189" s="8">
        <f>(((J2189/60)/60)/24)+DATE(1970,1,1)+(-8/24)</f>
        <v>42067.875763888886</v>
      </c>
      <c r="T2189" s="8">
        <f>(((I2189/60)/60)/24)+DATE(1970,1,1)+(-8/24)</f>
        <v>42096.832638888889</v>
      </c>
      <c r="U2189">
        <f>INT(T2189-S2189)</f>
        <v>28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>ROUND((E2190/D2190)*100,0)</f>
        <v>412</v>
      </c>
      <c r="P2190">
        <f>IF(L2190&gt;0,ROUND(E2190/L2190,0),0)</f>
        <v>44</v>
      </c>
      <c r="Q2190" t="s">
        <v>8333</v>
      </c>
      <c r="R2190" t="s">
        <v>8351</v>
      </c>
      <c r="S2190" s="8">
        <f>(((J2190/60)/60)/24)+DATE(1970,1,1)+(-8/24)</f>
        <v>42633.252789351849</v>
      </c>
      <c r="T2190" s="8">
        <f>(((I2190/60)/60)/24)+DATE(1970,1,1)+(-8/24)</f>
        <v>42668.374999999993</v>
      </c>
      <c r="U2190">
        <f>INT(T2190-S2190)</f>
        <v>35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>ROUND((E2191/D2191)*100,0)</f>
        <v>503</v>
      </c>
      <c r="P2191">
        <f>IF(L2191&gt;0,ROUND(E2191/L2191,0),0)</f>
        <v>69</v>
      </c>
      <c r="Q2191" t="s">
        <v>8333</v>
      </c>
      <c r="R2191" t="s">
        <v>8351</v>
      </c>
      <c r="S2191" s="8">
        <f>(((J2191/60)/60)/24)+DATE(1970,1,1)+(-8/24)</f>
        <v>42467.454861111109</v>
      </c>
      <c r="T2191" s="8">
        <f>(((I2191/60)/60)/24)+DATE(1970,1,1)+(-8/24)</f>
        <v>42481.583333333336</v>
      </c>
      <c r="U2191">
        <f>INT(T2191-S2191)</f>
        <v>14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>ROUND((E2192/D2192)*100,0)</f>
        <v>185</v>
      </c>
      <c r="P2192">
        <f>IF(L2192&gt;0,ROUND(E2192/L2192,0),0)</f>
        <v>65</v>
      </c>
      <c r="Q2192" t="s">
        <v>8333</v>
      </c>
      <c r="R2192" t="s">
        <v>8351</v>
      </c>
      <c r="S2192" s="8">
        <f>(((J2192/60)/60)/24)+DATE(1970,1,1)+(-8/24)</f>
        <v>42417.291712962957</v>
      </c>
      <c r="T2192" s="8">
        <f>(((I2192/60)/60)/24)+DATE(1970,1,1)+(-8/24)</f>
        <v>42451.957638888889</v>
      </c>
      <c r="U2192">
        <f>INT(T2192-S2192)</f>
        <v>34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>ROUND((E2193/D2193)*100,0)</f>
        <v>120</v>
      </c>
      <c r="P2193">
        <f>IF(L2193&gt;0,ROUND(E2193/L2193,0),0)</f>
        <v>36</v>
      </c>
      <c r="Q2193" t="s">
        <v>8333</v>
      </c>
      <c r="R2193" t="s">
        <v>8351</v>
      </c>
      <c r="S2193" s="8">
        <f>(((J2193/60)/60)/24)+DATE(1970,1,1)+(-8/24)</f>
        <v>42768.5003125</v>
      </c>
      <c r="T2193" s="8">
        <f>(((I2193/60)/60)/24)+DATE(1970,1,1)+(-8/24)</f>
        <v>42780.5003125</v>
      </c>
      <c r="U2193">
        <f>INT(T2193-S2193)</f>
        <v>12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>ROUND((E2194/D2194)*100,0)</f>
        <v>1081</v>
      </c>
      <c r="P2194">
        <f>IF(L2194&gt;0,ROUND(E2194/L2194,0),0)</f>
        <v>40</v>
      </c>
      <c r="Q2194" t="s">
        <v>8333</v>
      </c>
      <c r="R2194" t="s">
        <v>8351</v>
      </c>
      <c r="S2194" s="8">
        <f>(((J2194/60)/60)/24)+DATE(1970,1,1)+(-8/24)</f>
        <v>42691.517870370364</v>
      </c>
      <c r="T2194" s="8">
        <f>(((I2194/60)/60)/24)+DATE(1970,1,1)+(-8/24)</f>
        <v>42719.624999999993</v>
      </c>
      <c r="U2194">
        <f>INT(T2194-S2194)</f>
        <v>28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>ROUND((E2195/D2195)*100,0)</f>
        <v>452</v>
      </c>
      <c r="P2195">
        <f>IF(L2195&gt;0,ROUND(E2195/L2195,0),0)</f>
        <v>76</v>
      </c>
      <c r="Q2195" t="s">
        <v>8333</v>
      </c>
      <c r="R2195" t="s">
        <v>8351</v>
      </c>
      <c r="S2195" s="8">
        <f>(((J2195/60)/60)/24)+DATE(1970,1,1)+(-8/24)</f>
        <v>42664.072592592587</v>
      </c>
      <c r="T2195" s="8">
        <f>(((I2195/60)/60)/24)+DATE(1970,1,1)+(-8/24)</f>
        <v>42694.874305555553</v>
      </c>
      <c r="U2195">
        <f>INT(T2195-S2195)</f>
        <v>30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>ROUND((E2196/D2196)*100,0)</f>
        <v>537</v>
      </c>
      <c r="P2196">
        <f>IF(L2196&gt;0,ROUND(E2196/L2196,0),0)</f>
        <v>61</v>
      </c>
      <c r="Q2196" t="s">
        <v>8333</v>
      </c>
      <c r="R2196" t="s">
        <v>8351</v>
      </c>
      <c r="S2196" s="8">
        <f>(((J2196/60)/60)/24)+DATE(1970,1,1)+(-8/24)</f>
        <v>42425.42465277778</v>
      </c>
      <c r="T2196" s="8">
        <f>(((I2196/60)/60)/24)+DATE(1970,1,1)+(-8/24)</f>
        <v>42455.382986111108</v>
      </c>
      <c r="U2196">
        <f>INT(T2196-S2196)</f>
        <v>29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>ROUND((E2197/D2197)*100,0)</f>
        <v>120</v>
      </c>
      <c r="P2197">
        <f>IF(L2197&gt;0,ROUND(E2197/L2197,0),0)</f>
        <v>48</v>
      </c>
      <c r="Q2197" t="s">
        <v>8333</v>
      </c>
      <c r="R2197" t="s">
        <v>8351</v>
      </c>
      <c r="S2197" s="8">
        <f>(((J2197/60)/60)/24)+DATE(1970,1,1)+(-8/24)</f>
        <v>42197.438657407409</v>
      </c>
      <c r="T2197" s="8">
        <f>(((I2197/60)/60)/24)+DATE(1970,1,1)+(-8/24)</f>
        <v>42227.438657407409</v>
      </c>
      <c r="U2197">
        <f>INT(T2197-S2197)</f>
        <v>30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>ROUND((E2198/D2198)*100,0)</f>
        <v>114</v>
      </c>
      <c r="P2198">
        <f>IF(L2198&gt;0,ROUND(E2198/L2198,0),0)</f>
        <v>68</v>
      </c>
      <c r="Q2198" t="s">
        <v>8333</v>
      </c>
      <c r="R2198" t="s">
        <v>8351</v>
      </c>
      <c r="S2198" s="8">
        <f>(((J2198/60)/60)/24)+DATE(1970,1,1)+(-8/24)</f>
        <v>42675.153958333329</v>
      </c>
      <c r="T2198" s="8">
        <f>(((I2198/60)/60)/24)+DATE(1970,1,1)+(-8/24)</f>
        <v>42705.958333333336</v>
      </c>
      <c r="U2198">
        <f>INT(T2198-S2198)</f>
        <v>30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>ROUND((E2199/D2199)*100,0)</f>
        <v>951</v>
      </c>
      <c r="P2199">
        <f>IF(L2199&gt;0,ROUND(E2199/L2199,0),0)</f>
        <v>66</v>
      </c>
      <c r="Q2199" t="s">
        <v>8333</v>
      </c>
      <c r="R2199" t="s">
        <v>8351</v>
      </c>
      <c r="S2199" s="8">
        <f>(((J2199/60)/60)/24)+DATE(1970,1,1)+(-8/24)</f>
        <v>42033.25068287037</v>
      </c>
      <c r="T2199" s="8">
        <f>(((I2199/60)/60)/24)+DATE(1970,1,1)+(-8/24)</f>
        <v>42063.25068287037</v>
      </c>
      <c r="U2199">
        <f>INT(T2199-S2199)</f>
        <v>30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>ROUND((E2200/D2200)*100,0)</f>
        <v>133</v>
      </c>
      <c r="P2200">
        <f>IF(L2200&gt;0,ROUND(E2200/L2200,0),0)</f>
        <v>82</v>
      </c>
      <c r="Q2200" t="s">
        <v>8333</v>
      </c>
      <c r="R2200" t="s">
        <v>8351</v>
      </c>
      <c r="S2200" s="8">
        <f>(((J2200/60)/60)/24)+DATE(1970,1,1)+(-8/24)</f>
        <v>42292.180555555555</v>
      </c>
      <c r="T2200" s="8">
        <f>(((I2200/60)/60)/24)+DATE(1970,1,1)+(-8/24)</f>
        <v>42322.222222222219</v>
      </c>
      <c r="U2200">
        <f>INT(T2200-S2200)</f>
        <v>30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>ROUND((E2201/D2201)*100,0)</f>
        <v>147</v>
      </c>
      <c r="P2201">
        <f>IF(L2201&gt;0,ROUND(E2201/L2201,0),0)</f>
        <v>53</v>
      </c>
      <c r="Q2201" t="s">
        <v>8333</v>
      </c>
      <c r="R2201" t="s">
        <v>8351</v>
      </c>
      <c r="S2201" s="8">
        <f>(((J2201/60)/60)/24)+DATE(1970,1,1)+(-8/24)</f>
        <v>42262.083310185182</v>
      </c>
      <c r="T2201" s="8">
        <f>(((I2201/60)/60)/24)+DATE(1970,1,1)+(-8/24)</f>
        <v>42292.083310185182</v>
      </c>
      <c r="U2201">
        <f>INT(T2201-S2201)</f>
        <v>30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>ROUND((E2202/D2202)*100,0)</f>
        <v>542</v>
      </c>
      <c r="P2202">
        <f>IF(L2202&gt;0,ROUND(E2202/L2202,0),0)</f>
        <v>41</v>
      </c>
      <c r="Q2202" t="s">
        <v>8333</v>
      </c>
      <c r="R2202" t="s">
        <v>8351</v>
      </c>
      <c r="S2202" s="8">
        <f>(((J2202/60)/60)/24)+DATE(1970,1,1)+(-8/24)</f>
        <v>42163.292453703696</v>
      </c>
      <c r="T2202" s="8">
        <f>(((I2202/60)/60)/24)+DATE(1970,1,1)+(-8/24)</f>
        <v>42190.791666666664</v>
      </c>
      <c r="U2202">
        <f>INT(T2202-S2202)</f>
        <v>27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>ROUND((E2203/D2203)*100,0)</f>
        <v>383</v>
      </c>
      <c r="P2203">
        <f>IF(L2203&gt;0,ROUND(E2203/L2203,0),0)</f>
        <v>15</v>
      </c>
      <c r="Q2203" t="s">
        <v>8325</v>
      </c>
      <c r="R2203" t="s">
        <v>8330</v>
      </c>
      <c r="S2203" s="8">
        <f>(((J2203/60)/60)/24)+DATE(1970,1,1)+(-8/24)</f>
        <v>41276.513483796298</v>
      </c>
      <c r="T2203" s="8">
        <f>(((I2203/60)/60)/24)+DATE(1970,1,1)+(-8/24)</f>
        <v>41290.513483796298</v>
      </c>
      <c r="U2203">
        <f>INT(T2203-S2203)</f>
        <v>14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>ROUND((E2204/D2204)*100,0)</f>
        <v>704</v>
      </c>
      <c r="P2204">
        <f>IF(L2204&gt;0,ROUND(E2204/L2204,0),0)</f>
        <v>39</v>
      </c>
      <c r="Q2204" t="s">
        <v>8325</v>
      </c>
      <c r="R2204" t="s">
        <v>8330</v>
      </c>
      <c r="S2204" s="8">
        <f>(((J2204/60)/60)/24)+DATE(1970,1,1)+(-8/24)</f>
        <v>41184.515833333331</v>
      </c>
      <c r="T2204" s="8">
        <f>(((I2204/60)/60)/24)+DATE(1970,1,1)+(-8/24)</f>
        <v>41214.515833333331</v>
      </c>
      <c r="U2204">
        <f>INT(T2204-S2204)</f>
        <v>30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>ROUND((E2205/D2205)*100,0)</f>
        <v>110</v>
      </c>
      <c r="P2205">
        <f>IF(L2205&gt;0,ROUND(E2205/L2205,0),0)</f>
        <v>44</v>
      </c>
      <c r="Q2205" t="s">
        <v>8325</v>
      </c>
      <c r="R2205" t="s">
        <v>8330</v>
      </c>
      <c r="S2205" s="8">
        <f>(((J2205/60)/60)/24)+DATE(1970,1,1)+(-8/24)</f>
        <v>42241.526412037034</v>
      </c>
      <c r="T2205" s="8">
        <f>(((I2205/60)/60)/24)+DATE(1970,1,1)+(-8/24)</f>
        <v>42271.526412037034</v>
      </c>
      <c r="U2205">
        <f>INT(T2205-S2205)</f>
        <v>30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>ROUND((E2206/D2206)*100,0)</f>
        <v>133</v>
      </c>
      <c r="P2206">
        <f>IF(L2206&gt;0,ROUND(E2206/L2206,0),0)</f>
        <v>27</v>
      </c>
      <c r="Q2206" t="s">
        <v>8325</v>
      </c>
      <c r="R2206" t="s">
        <v>8330</v>
      </c>
      <c r="S2206" s="8">
        <f>(((J2206/60)/60)/24)+DATE(1970,1,1)+(-8/24)</f>
        <v>41311.978229166663</v>
      </c>
      <c r="T2206" s="8">
        <f>(((I2206/60)/60)/24)+DATE(1970,1,1)+(-8/24)</f>
        <v>41341.978229166663</v>
      </c>
      <c r="U2206">
        <f>INT(T2206-S2206)</f>
        <v>30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>ROUND((E2207/D2207)*100,0)</f>
        <v>152</v>
      </c>
      <c r="P2207">
        <f>IF(L2207&gt;0,ROUND(E2207/L2207,0),0)</f>
        <v>42</v>
      </c>
      <c r="Q2207" t="s">
        <v>8325</v>
      </c>
      <c r="R2207" t="s">
        <v>8330</v>
      </c>
      <c r="S2207" s="8">
        <f>(((J2207/60)/60)/24)+DATE(1970,1,1)+(-8/24)</f>
        <v>41031.488298611104</v>
      </c>
      <c r="T2207" s="8">
        <f>(((I2207/60)/60)/24)+DATE(1970,1,1)+(-8/24)</f>
        <v>41061.488298611104</v>
      </c>
      <c r="U2207">
        <f>INT(T2207-S2207)</f>
        <v>30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>ROUND((E2208/D2208)*100,0)</f>
        <v>103</v>
      </c>
      <c r="P2208">
        <f>IF(L2208&gt;0,ROUND(E2208/L2208,0),0)</f>
        <v>33</v>
      </c>
      <c r="Q2208" t="s">
        <v>8325</v>
      </c>
      <c r="R2208" t="s">
        <v>8330</v>
      </c>
      <c r="S2208" s="8">
        <f>(((J2208/60)/60)/24)+DATE(1970,1,1)+(-8/24)</f>
        <v>40996.923888888887</v>
      </c>
      <c r="T2208" s="8">
        <f>(((I2208/60)/60)/24)+DATE(1970,1,1)+(-8/24)</f>
        <v>41014.923888888887</v>
      </c>
      <c r="U2208">
        <f>INT(T2208-S2208)</f>
        <v>18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>ROUND((E2209/D2209)*100,0)</f>
        <v>100</v>
      </c>
      <c r="P2209">
        <f>IF(L2209&gt;0,ROUND(E2209/L2209,0),0)</f>
        <v>286</v>
      </c>
      <c r="Q2209" t="s">
        <v>8325</v>
      </c>
      <c r="R2209" t="s">
        <v>8330</v>
      </c>
      <c r="S2209" s="8">
        <f>(((J2209/60)/60)/24)+DATE(1970,1,1)+(-8/24)</f>
        <v>41563.860798611109</v>
      </c>
      <c r="T2209" s="8">
        <f>(((I2209/60)/60)/24)+DATE(1970,1,1)+(-8/24)</f>
        <v>41593.902465277773</v>
      </c>
      <c r="U2209">
        <f>INT(T2209-S2209)</f>
        <v>30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>ROUND((E2210/D2210)*100,0)</f>
        <v>102</v>
      </c>
      <c r="P2210">
        <f>IF(L2210&gt;0,ROUND(E2210/L2210,0),0)</f>
        <v>42</v>
      </c>
      <c r="Q2210" t="s">
        <v>8325</v>
      </c>
      <c r="R2210" t="s">
        <v>8330</v>
      </c>
      <c r="S2210" s="8">
        <f>(((J2210/60)/60)/24)+DATE(1970,1,1)+(-8/24)</f>
        <v>40946.548912037033</v>
      </c>
      <c r="T2210" s="8">
        <f>(((I2210/60)/60)/24)+DATE(1970,1,1)+(-8/24)</f>
        <v>41005.833333333328</v>
      </c>
      <c r="U2210">
        <f>INT(T2210-S2210)</f>
        <v>59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>ROUND((E2211/D2211)*100,0)</f>
        <v>151</v>
      </c>
      <c r="P2211">
        <f>IF(L2211&gt;0,ROUND(E2211/L2211,0),0)</f>
        <v>50</v>
      </c>
      <c r="Q2211" t="s">
        <v>8325</v>
      </c>
      <c r="R2211" t="s">
        <v>8330</v>
      </c>
      <c r="S2211" s="8">
        <f>(((J2211/60)/60)/24)+DATE(1970,1,1)+(-8/24)</f>
        <v>41732.14634259259</v>
      </c>
      <c r="T2211" s="8">
        <f>(((I2211/60)/60)/24)+DATE(1970,1,1)+(-8/24)</f>
        <v>41743.625</v>
      </c>
      <c r="U2211">
        <f>INT(T2211-S2211)</f>
        <v>11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>ROUND((E2212/D2212)*100,0)</f>
        <v>111</v>
      </c>
      <c r="P2212">
        <f>IF(L2212&gt;0,ROUND(E2212/L2212,0),0)</f>
        <v>62</v>
      </c>
      <c r="Q2212" t="s">
        <v>8325</v>
      </c>
      <c r="R2212" t="s">
        <v>8330</v>
      </c>
      <c r="S2212" s="8">
        <f>(((J2212/60)/60)/24)+DATE(1970,1,1)+(-8/24)</f>
        <v>40955.732754629629</v>
      </c>
      <c r="T2212" s="8">
        <f>(((I2212/60)/60)/24)+DATE(1970,1,1)+(-8/24)</f>
        <v>41013.399999999994</v>
      </c>
      <c r="U2212">
        <f>INT(T2212-S2212)</f>
        <v>57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>ROUND((E2213/D2213)*100,0)</f>
        <v>196</v>
      </c>
      <c r="P2213">
        <f>IF(L2213&gt;0,ROUND(E2213/L2213,0),0)</f>
        <v>41</v>
      </c>
      <c r="Q2213" t="s">
        <v>8325</v>
      </c>
      <c r="R2213" t="s">
        <v>8330</v>
      </c>
      <c r="S2213" s="8">
        <f>(((J2213/60)/60)/24)+DATE(1970,1,1)+(-8/24)</f>
        <v>41716.451678240737</v>
      </c>
      <c r="T2213" s="8">
        <f>(((I2213/60)/60)/24)+DATE(1970,1,1)+(-8/24)</f>
        <v>41738.957638888889</v>
      </c>
      <c r="U2213">
        <f>INT(T2213-S2213)</f>
        <v>22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>ROUND((E2214/D2214)*100,0)</f>
        <v>114</v>
      </c>
      <c r="P2214">
        <f>IF(L2214&gt;0,ROUND(E2214/L2214,0),0)</f>
        <v>56</v>
      </c>
      <c r="Q2214" t="s">
        <v>8325</v>
      </c>
      <c r="R2214" t="s">
        <v>8330</v>
      </c>
      <c r="S2214" s="8">
        <f>(((J2214/60)/60)/24)+DATE(1970,1,1)+(-8/24)</f>
        <v>41548.414085648146</v>
      </c>
      <c r="T2214" s="8">
        <f>(((I2214/60)/60)/24)+DATE(1970,1,1)+(-8/24)</f>
        <v>41581.708333333328</v>
      </c>
      <c r="U2214">
        <f>INT(T2214-S2214)</f>
        <v>33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>ROUND((E2215/D2215)*100,0)</f>
        <v>200</v>
      </c>
      <c r="P2215">
        <f>IF(L2215&gt;0,ROUND(E2215/L2215,0),0)</f>
        <v>10</v>
      </c>
      <c r="Q2215" t="s">
        <v>8325</v>
      </c>
      <c r="R2215" t="s">
        <v>8330</v>
      </c>
      <c r="S2215" s="8">
        <f>(((J2215/60)/60)/24)+DATE(1970,1,1)+(-8/24)</f>
        <v>42109.492812499993</v>
      </c>
      <c r="T2215" s="8">
        <f>(((I2215/60)/60)/24)+DATE(1970,1,1)+(-8/24)</f>
        <v>42139.492812499993</v>
      </c>
      <c r="U2215">
        <f>INT(T2215-S2215)</f>
        <v>30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>ROUND((E2216/D2216)*100,0)</f>
        <v>293</v>
      </c>
      <c r="P2216">
        <f>IF(L2216&gt;0,ROUND(E2216/L2216,0),0)</f>
        <v>73</v>
      </c>
      <c r="Q2216" t="s">
        <v>8325</v>
      </c>
      <c r="R2216" t="s">
        <v>8330</v>
      </c>
      <c r="S2216" s="8">
        <f>(((J2216/60)/60)/24)+DATE(1970,1,1)+(-8/24)</f>
        <v>41646.45888888889</v>
      </c>
      <c r="T2216" s="8">
        <f>(((I2216/60)/60)/24)+DATE(1970,1,1)+(-8/24)</f>
        <v>41676.45888888889</v>
      </c>
      <c r="U2216">
        <f>INT(T2216-S2216)</f>
        <v>30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>ROUND((E2217/D2217)*100,0)</f>
        <v>156</v>
      </c>
      <c r="P2217">
        <f>IF(L2217&gt;0,ROUND(E2217/L2217,0),0)</f>
        <v>26</v>
      </c>
      <c r="Q2217" t="s">
        <v>8325</v>
      </c>
      <c r="R2217" t="s">
        <v>8330</v>
      </c>
      <c r="S2217" s="8">
        <f>(((J2217/60)/60)/24)+DATE(1970,1,1)+(-8/24)</f>
        <v>40958.383935185186</v>
      </c>
      <c r="T2217" s="8">
        <f>(((I2217/60)/60)/24)+DATE(1970,1,1)+(-8/24)</f>
        <v>40980.957638888889</v>
      </c>
      <c r="U2217">
        <f>INT(T2217-S2217)</f>
        <v>22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>ROUND((E2218/D2218)*100,0)</f>
        <v>106</v>
      </c>
      <c r="P2218">
        <f>IF(L2218&gt;0,ROUND(E2218/L2218,0),0)</f>
        <v>23</v>
      </c>
      <c r="Q2218" t="s">
        <v>8325</v>
      </c>
      <c r="R2218" t="s">
        <v>8330</v>
      </c>
      <c r="S2218" s="8">
        <f>(((J2218/60)/60)/24)+DATE(1970,1,1)+(-8/24)</f>
        <v>42194.418344907412</v>
      </c>
      <c r="T2218" s="8">
        <f>(((I2218/60)/60)/24)+DATE(1970,1,1)+(-8/24)</f>
        <v>42208.418344907412</v>
      </c>
      <c r="U2218">
        <f>INT(T2218-S2218)</f>
        <v>14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>ROUND((E2219/D2219)*100,0)</f>
        <v>101</v>
      </c>
      <c r="P2219">
        <f>IF(L2219&gt;0,ROUND(E2219/L2219,0),0)</f>
        <v>47</v>
      </c>
      <c r="Q2219" t="s">
        <v>8325</v>
      </c>
      <c r="R2219" t="s">
        <v>8330</v>
      </c>
      <c r="S2219" s="8">
        <f>(((J2219/60)/60)/24)+DATE(1970,1,1)+(-8/24)</f>
        <v>42299.443437499998</v>
      </c>
      <c r="T2219" s="8">
        <f>(((I2219/60)/60)/24)+DATE(1970,1,1)+(-8/24)</f>
        <v>42309.999999999993</v>
      </c>
      <c r="U2219">
        <f>INT(T2219-S2219)</f>
        <v>10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>ROUND((E2220/D2220)*100,0)</f>
        <v>123</v>
      </c>
      <c r="P2220">
        <f>IF(L2220&gt;0,ROUND(E2220/L2220,0),0)</f>
        <v>32</v>
      </c>
      <c r="Q2220" t="s">
        <v>8325</v>
      </c>
      <c r="R2220" t="s">
        <v>8330</v>
      </c>
      <c r="S2220" s="8">
        <f>(((J2220/60)/60)/24)+DATE(1970,1,1)+(-8/24)</f>
        <v>41127.478969907403</v>
      </c>
      <c r="T2220" s="8">
        <f>(((I2220/60)/60)/24)+DATE(1970,1,1)+(-8/24)</f>
        <v>41149.666666666664</v>
      </c>
      <c r="U2220">
        <f>INT(T2220-S2220)</f>
        <v>22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>ROUND((E2221/D2221)*100,0)</f>
        <v>102</v>
      </c>
      <c r="P2221">
        <f>IF(L2221&gt;0,ROUND(E2221/L2221,0),0)</f>
        <v>53</v>
      </c>
      <c r="Q2221" t="s">
        <v>8325</v>
      </c>
      <c r="R2221" t="s">
        <v>8330</v>
      </c>
      <c r="S2221" s="8">
        <f>(((J2221/60)/60)/24)+DATE(1970,1,1)+(-8/24)</f>
        <v>42205.385555555556</v>
      </c>
      <c r="T2221" s="8">
        <f>(((I2221/60)/60)/24)+DATE(1970,1,1)+(-8/24)</f>
        <v>42235.385555555556</v>
      </c>
      <c r="U2221">
        <f>INT(T2221-S2221)</f>
        <v>30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>ROUND((E2222/D2222)*100,0)</f>
        <v>101</v>
      </c>
      <c r="P2222">
        <f>IF(L2222&gt;0,ROUND(E2222/L2222,0),0)</f>
        <v>51</v>
      </c>
      <c r="Q2222" t="s">
        <v>8325</v>
      </c>
      <c r="R2222" t="s">
        <v>8330</v>
      </c>
      <c r="S2222" s="8">
        <f>(((J2222/60)/60)/24)+DATE(1970,1,1)+(-8/24)</f>
        <v>41451.727268518516</v>
      </c>
      <c r="T2222" s="8">
        <f>(((I2222/60)/60)/24)+DATE(1970,1,1)+(-8/24)</f>
        <v>41481.727268518516</v>
      </c>
      <c r="U2222">
        <f>INT(T2222-S2222)</f>
        <v>30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>ROUND((E2223/D2223)*100,0)</f>
        <v>108</v>
      </c>
      <c r="P2223">
        <f>IF(L2223&gt;0,ROUND(E2223/L2223,0),0)</f>
        <v>37</v>
      </c>
      <c r="Q2223" t="s">
        <v>8333</v>
      </c>
      <c r="R2223" t="s">
        <v>8351</v>
      </c>
      <c r="S2223" s="8">
        <f>(((J2223/60)/60)/24)+DATE(1970,1,1)+(-8/24)</f>
        <v>42452.333437499998</v>
      </c>
      <c r="T2223" s="8">
        <f>(((I2223/60)/60)/24)+DATE(1970,1,1)+(-8/24)</f>
        <v>42482.666666666664</v>
      </c>
      <c r="U2223">
        <f>INT(T2223-S2223)</f>
        <v>30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>ROUND((E2224/D2224)*100,0)</f>
        <v>163</v>
      </c>
      <c r="P2224">
        <f>IF(L2224&gt;0,ROUND(E2224/L2224,0),0)</f>
        <v>27</v>
      </c>
      <c r="Q2224" t="s">
        <v>8333</v>
      </c>
      <c r="R2224" t="s">
        <v>8351</v>
      </c>
      <c r="S2224" s="8">
        <f>(((J2224/60)/60)/24)+DATE(1970,1,1)+(-8/24)</f>
        <v>40906.454247685186</v>
      </c>
      <c r="T2224" s="8">
        <f>(((I2224/60)/60)/24)+DATE(1970,1,1)+(-8/24)</f>
        <v>40936.454247685186</v>
      </c>
      <c r="U2224">
        <f>INT(T2224-S2224)</f>
        <v>30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>ROUND((E2225/D2225)*100,0)</f>
        <v>106</v>
      </c>
      <c r="P2225">
        <f>IF(L2225&gt;0,ROUND(E2225/L2225,0),0)</f>
        <v>206</v>
      </c>
      <c r="Q2225" t="s">
        <v>8333</v>
      </c>
      <c r="R2225" t="s">
        <v>8351</v>
      </c>
      <c r="S2225" s="8">
        <f>(((J2225/60)/60)/24)+DATE(1970,1,1)+(-8/24)</f>
        <v>42152.307500000003</v>
      </c>
      <c r="T2225" s="8">
        <f>(((I2225/60)/60)/24)+DATE(1970,1,1)+(-8/24)</f>
        <v>42182.307500000003</v>
      </c>
      <c r="U2225">
        <f>INT(T2225-S2225)</f>
        <v>30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>ROUND((E2226/D2226)*100,0)</f>
        <v>243</v>
      </c>
      <c r="P2226">
        <f>IF(L2226&gt;0,ROUND(E2226/L2226,0),0)</f>
        <v>82</v>
      </c>
      <c r="Q2226" t="s">
        <v>8333</v>
      </c>
      <c r="R2226" t="s">
        <v>8351</v>
      </c>
      <c r="S2226" s="8">
        <f>(((J2226/60)/60)/24)+DATE(1970,1,1)+(-8/24)</f>
        <v>42644.334201388883</v>
      </c>
      <c r="T2226" s="8">
        <f>(((I2226/60)/60)/24)+DATE(1970,1,1)+(-8/24)</f>
        <v>42672.458333333336</v>
      </c>
      <c r="U2226">
        <f>INT(T2226-S2226)</f>
        <v>28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>ROUND((E2227/D2227)*100,0)</f>
        <v>945</v>
      </c>
      <c r="P2227">
        <f>IF(L2227&gt;0,ROUND(E2227/L2227,0),0)</f>
        <v>165</v>
      </c>
      <c r="Q2227" t="s">
        <v>8333</v>
      </c>
      <c r="R2227" t="s">
        <v>8351</v>
      </c>
      <c r="S2227" s="8">
        <f>(((J2227/60)/60)/24)+DATE(1970,1,1)+(-8/24)</f>
        <v>41873.458506944444</v>
      </c>
      <c r="T2227" s="8">
        <f>(((I2227/60)/60)/24)+DATE(1970,1,1)+(-8/24)</f>
        <v>41903.458506944444</v>
      </c>
      <c r="U2227">
        <f>INT(T2227-S2227)</f>
        <v>30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>ROUND((E2228/D2228)*100,0)</f>
        <v>108</v>
      </c>
      <c r="P2228">
        <f>IF(L2228&gt;0,ROUND(E2228/L2228,0),0)</f>
        <v>61</v>
      </c>
      <c r="Q2228" t="s">
        <v>8333</v>
      </c>
      <c r="R2228" t="s">
        <v>8351</v>
      </c>
      <c r="S2228" s="8">
        <f>(((J2228/60)/60)/24)+DATE(1970,1,1)+(-8/24)</f>
        <v>42381.465532407405</v>
      </c>
      <c r="T2228" s="8">
        <f>(((I2228/60)/60)/24)+DATE(1970,1,1)+(-8/24)</f>
        <v>42411.874305555553</v>
      </c>
      <c r="U2228">
        <f>INT(T2228-S2228)</f>
        <v>30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>ROUND((E2229/D2229)*100,0)</f>
        <v>157</v>
      </c>
      <c r="P2229">
        <f>IF(L2229&gt;0,ROUND(E2229/L2229,0),0)</f>
        <v>68</v>
      </c>
      <c r="Q2229" t="s">
        <v>8333</v>
      </c>
      <c r="R2229" t="s">
        <v>8351</v>
      </c>
      <c r="S2229" s="8">
        <f>(((J2229/60)/60)/24)+DATE(1970,1,1)+(-8/24)</f>
        <v>41561.474016203698</v>
      </c>
      <c r="T2229" s="8">
        <f>(((I2229/60)/60)/24)+DATE(1970,1,1)+(-8/24)</f>
        <v>41591.515682870369</v>
      </c>
      <c r="U2229">
        <f>INT(T2229-S2229)</f>
        <v>30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>ROUND((E2230/D2230)*100,0)</f>
        <v>1174</v>
      </c>
      <c r="P2230">
        <f>IF(L2230&gt;0,ROUND(E2230/L2230,0),0)</f>
        <v>82</v>
      </c>
      <c r="Q2230" t="s">
        <v>8333</v>
      </c>
      <c r="R2230" t="s">
        <v>8351</v>
      </c>
      <c r="S2230" s="8">
        <f>(((J2230/60)/60)/24)+DATE(1970,1,1)+(-8/24)</f>
        <v>42201.944861111107</v>
      </c>
      <c r="T2230" s="8">
        <f>(((I2230/60)/60)/24)+DATE(1970,1,1)+(-8/24)</f>
        <v>42231.944861111107</v>
      </c>
      <c r="U2230">
        <f>INT(T2230-S2230)</f>
        <v>30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>ROUND((E2231/D2231)*100,0)</f>
        <v>171</v>
      </c>
      <c r="P2231">
        <f>IF(L2231&gt;0,ROUND(E2231/L2231,0),0)</f>
        <v>25</v>
      </c>
      <c r="Q2231" t="s">
        <v>8333</v>
      </c>
      <c r="R2231" t="s">
        <v>8351</v>
      </c>
      <c r="S2231" s="8">
        <f>(((J2231/60)/60)/24)+DATE(1970,1,1)+(-8/24)</f>
        <v>41484.330914351849</v>
      </c>
      <c r="T2231" s="8">
        <f>(((I2231/60)/60)/24)+DATE(1970,1,1)+(-8/24)</f>
        <v>41519.833333333328</v>
      </c>
      <c r="U2231">
        <f>INT(T2231-S2231)</f>
        <v>35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>ROUND((E2232/D2232)*100,0)</f>
        <v>126</v>
      </c>
      <c r="P2232">
        <f>IF(L2232&gt;0,ROUND(E2232/L2232,0),0)</f>
        <v>21</v>
      </c>
      <c r="Q2232" t="s">
        <v>8333</v>
      </c>
      <c r="R2232" t="s">
        <v>8351</v>
      </c>
      <c r="S2232" s="8">
        <f>(((J2232/60)/60)/24)+DATE(1970,1,1)+(-8/24)</f>
        <v>41724.547766203701</v>
      </c>
      <c r="T2232" s="8">
        <f>(((I2232/60)/60)/24)+DATE(1970,1,1)+(-8/24)</f>
        <v>41754.547766203701</v>
      </c>
      <c r="U2232">
        <f>INT(T2232-S2232)</f>
        <v>30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>ROUND((E2233/D2233)*100,0)</f>
        <v>1212</v>
      </c>
      <c r="P2233">
        <f>IF(L2233&gt;0,ROUND(E2233/L2233,0),0)</f>
        <v>27</v>
      </c>
      <c r="Q2233" t="s">
        <v>8333</v>
      </c>
      <c r="R2233" t="s">
        <v>8351</v>
      </c>
      <c r="S2233" s="8">
        <f>(((J2233/60)/60)/24)+DATE(1970,1,1)+(-8/24)</f>
        <v>41423.577557870369</v>
      </c>
      <c r="T2233" s="8">
        <f>(((I2233/60)/60)/24)+DATE(1970,1,1)+(-8/24)</f>
        <v>41449.875</v>
      </c>
      <c r="U2233">
        <f>INT(T2233-S2233)</f>
        <v>26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>ROUND((E2234/D2234)*100,0)</f>
        <v>496</v>
      </c>
      <c r="P2234">
        <f>IF(L2234&gt;0,ROUND(E2234/L2234,0),0)</f>
        <v>25</v>
      </c>
      <c r="Q2234" t="s">
        <v>8333</v>
      </c>
      <c r="R2234" t="s">
        <v>8351</v>
      </c>
      <c r="S2234" s="8">
        <f>(((J2234/60)/60)/24)+DATE(1970,1,1)+(-8/24)</f>
        <v>41806.460740740738</v>
      </c>
      <c r="T2234" s="8">
        <f>(((I2234/60)/60)/24)+DATE(1970,1,1)+(-8/24)</f>
        <v>41838.791666666664</v>
      </c>
      <c r="U2234">
        <f>INT(T2234-S2234)</f>
        <v>32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>ROUND((E2235/D2235)*100,0)</f>
        <v>332</v>
      </c>
      <c r="P2235">
        <f>IF(L2235&gt;0,ROUND(E2235/L2235,0),0)</f>
        <v>21</v>
      </c>
      <c r="Q2235" t="s">
        <v>8333</v>
      </c>
      <c r="R2235" t="s">
        <v>8351</v>
      </c>
      <c r="S2235" s="8">
        <f>(((J2235/60)/60)/24)+DATE(1970,1,1)+(-8/24)</f>
        <v>42331.045590277768</v>
      </c>
      <c r="T2235" s="8">
        <f>(((I2235/60)/60)/24)+DATE(1970,1,1)+(-8/24)</f>
        <v>42351.666666666664</v>
      </c>
      <c r="U2235">
        <f>INT(T2235-S2235)</f>
        <v>20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>ROUND((E2236/D2236)*100,0)</f>
        <v>1165</v>
      </c>
      <c r="P2236">
        <f>IF(L2236&gt;0,ROUND(E2236/L2236,0),0)</f>
        <v>42</v>
      </c>
      <c r="Q2236" t="s">
        <v>8333</v>
      </c>
      <c r="R2236" t="s">
        <v>8351</v>
      </c>
      <c r="S2236" s="8">
        <f>(((J2236/60)/60)/24)+DATE(1970,1,1)+(-8/24)</f>
        <v>42710.491284722222</v>
      </c>
      <c r="T2236" s="8">
        <f>(((I2236/60)/60)/24)+DATE(1970,1,1)+(-8/24)</f>
        <v>42740.491284722222</v>
      </c>
      <c r="U2236">
        <f>INT(T2236-S2236)</f>
        <v>30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>ROUND((E2237/D2237)*100,0)</f>
        <v>153</v>
      </c>
      <c r="P2237">
        <f>IF(L2237&gt;0,ROUND(E2237/L2237,0),0)</f>
        <v>136</v>
      </c>
      <c r="Q2237" t="s">
        <v>8333</v>
      </c>
      <c r="R2237" t="s">
        <v>8351</v>
      </c>
      <c r="S2237" s="8">
        <f>(((J2237/60)/60)/24)+DATE(1970,1,1)+(-8/24)</f>
        <v>42061.688784722217</v>
      </c>
      <c r="T2237" s="8">
        <f>(((I2237/60)/60)/24)+DATE(1970,1,1)+(-8/24)</f>
        <v>42091.64711805556</v>
      </c>
      <c r="U2237">
        <f>INT(T2237-S2237)</f>
        <v>29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>ROUND((E2238/D2238)*100,0)</f>
        <v>537</v>
      </c>
      <c r="P2238">
        <f>IF(L2238&gt;0,ROUND(E2238/L2238,0),0)</f>
        <v>22</v>
      </c>
      <c r="Q2238" t="s">
        <v>8333</v>
      </c>
      <c r="R2238" t="s">
        <v>8351</v>
      </c>
      <c r="S2238" s="8">
        <f>(((J2238/60)/60)/24)+DATE(1970,1,1)+(-8/24)</f>
        <v>42371.283831018511</v>
      </c>
      <c r="T2238" s="8">
        <f>(((I2238/60)/60)/24)+DATE(1970,1,1)+(-8/24)</f>
        <v>42401.283831018511</v>
      </c>
      <c r="U2238">
        <f>INT(T2238-S2238)</f>
        <v>30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>ROUND((E2239/D2239)*100,0)</f>
        <v>353</v>
      </c>
      <c r="P2239">
        <f>IF(L2239&gt;0,ROUND(E2239/L2239,0),0)</f>
        <v>65</v>
      </c>
      <c r="Q2239" t="s">
        <v>8333</v>
      </c>
      <c r="R2239" t="s">
        <v>8351</v>
      </c>
      <c r="S2239" s="8">
        <f>(((J2239/60)/60)/24)+DATE(1970,1,1)+(-8/24)</f>
        <v>41914.669942129629</v>
      </c>
      <c r="T2239" s="8">
        <f>(((I2239/60)/60)/24)+DATE(1970,1,1)+(-8/24)</f>
        <v>41954.999305555553</v>
      </c>
      <c r="U2239">
        <f>INT(T2239-S2239)</f>
        <v>40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>ROUND((E2240/D2240)*100,0)</f>
        <v>137</v>
      </c>
      <c r="P2240">
        <f>IF(L2240&gt;0,ROUND(E2240/L2240,0),0)</f>
        <v>70</v>
      </c>
      <c r="Q2240" t="s">
        <v>8333</v>
      </c>
      <c r="R2240" t="s">
        <v>8351</v>
      </c>
      <c r="S2240" s="8">
        <f>(((J2240/60)/60)/24)+DATE(1970,1,1)+(-8/24)</f>
        <v>42774.28837962963</v>
      </c>
      <c r="T2240" s="8">
        <f>(((I2240/60)/60)/24)+DATE(1970,1,1)+(-8/24)</f>
        <v>42804.28837962963</v>
      </c>
      <c r="U2240">
        <f>INT(T2240-S2240)</f>
        <v>30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>ROUND((E2241/D2241)*100,0)</f>
        <v>128</v>
      </c>
      <c r="P2241">
        <f>IF(L2241&gt;0,ROUND(E2241/L2241,0),0)</f>
        <v>75</v>
      </c>
      <c r="Q2241" t="s">
        <v>8333</v>
      </c>
      <c r="R2241" t="s">
        <v>8351</v>
      </c>
      <c r="S2241" s="8">
        <f>(((J2241/60)/60)/24)+DATE(1970,1,1)+(-8/24)</f>
        <v>41572.625162037039</v>
      </c>
      <c r="T2241" s="8">
        <f>(((I2241/60)/60)/24)+DATE(1970,1,1)+(-8/24)</f>
        <v>41608.834722222222</v>
      </c>
      <c r="U2241">
        <f>INT(T2241-S2241)</f>
        <v>36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>ROUND((E2242/D2242)*100,0)</f>
        <v>271</v>
      </c>
      <c r="P2242">
        <f>IF(L2242&gt;0,ROUND(E2242/L2242,0),0)</f>
        <v>141</v>
      </c>
      <c r="Q2242" t="s">
        <v>8333</v>
      </c>
      <c r="R2242" t="s">
        <v>8351</v>
      </c>
      <c r="S2242" s="8">
        <f>(((J2242/60)/60)/24)+DATE(1970,1,1)+(-8/24)</f>
        <v>42452.492407407401</v>
      </c>
      <c r="T2242" s="8">
        <f>(((I2242/60)/60)/24)+DATE(1970,1,1)+(-8/24)</f>
        <v>42482.492407407401</v>
      </c>
      <c r="U2242">
        <f>INT(T2242-S2242)</f>
        <v>30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>ROUND((E2243/D2243)*100,0)</f>
        <v>806</v>
      </c>
      <c r="P2243">
        <f>IF(L2243&gt;0,ROUND(E2243/L2243,0),0)</f>
        <v>49</v>
      </c>
      <c r="Q2243" t="s">
        <v>8333</v>
      </c>
      <c r="R2243" t="s">
        <v>8351</v>
      </c>
      <c r="S2243" s="8">
        <f>(((J2243/60)/60)/24)+DATE(1970,1,1)+(-8/24)</f>
        <v>42766.494212962956</v>
      </c>
      <c r="T2243" s="8">
        <f>(((I2243/60)/60)/24)+DATE(1970,1,1)+(-8/24)</f>
        <v>42796.494212962956</v>
      </c>
      <c r="U2243">
        <f>INT(T2243-S2243)</f>
        <v>30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>ROUND((E2244/D2244)*100,0)</f>
        <v>1360</v>
      </c>
      <c r="P2244">
        <f>IF(L2244&gt;0,ROUND(E2244/L2244,0),0)</f>
        <v>54</v>
      </c>
      <c r="Q2244" t="s">
        <v>8333</v>
      </c>
      <c r="R2244" t="s">
        <v>8351</v>
      </c>
      <c r="S2244" s="8">
        <f>(((J2244/60)/60)/24)+DATE(1970,1,1)+(-8/24)</f>
        <v>41569.242280092592</v>
      </c>
      <c r="T2244" s="8">
        <f>(((I2244/60)/60)/24)+DATE(1970,1,1)+(-8/24)</f>
        <v>41604.79305555555</v>
      </c>
      <c r="U2244">
        <f>INT(T2244-S2244)</f>
        <v>35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>ROUND((E2245/D2245)*100,0)</f>
        <v>930250</v>
      </c>
      <c r="P2245">
        <f>IF(L2245&gt;0,ROUND(E2245/L2245,0),0)</f>
        <v>5</v>
      </c>
      <c r="Q2245" t="s">
        <v>8333</v>
      </c>
      <c r="R2245" t="s">
        <v>8351</v>
      </c>
      <c r="S2245" s="8">
        <f>(((J2245/60)/60)/24)+DATE(1970,1,1)+(-8/24)</f>
        <v>42800.417708333327</v>
      </c>
      <c r="T2245" s="8">
        <f>(((I2245/60)/60)/24)+DATE(1970,1,1)+(-8/24)</f>
        <v>42806.791666666664</v>
      </c>
      <c r="U2245">
        <f>INT(T2245-S2245)</f>
        <v>6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>ROUND((E2246/D2246)*100,0)</f>
        <v>377</v>
      </c>
      <c r="P2246">
        <f>IF(L2246&gt;0,ROUND(E2246/L2246,0),0)</f>
        <v>65</v>
      </c>
      <c r="Q2246" t="s">
        <v>8333</v>
      </c>
      <c r="R2246" t="s">
        <v>8351</v>
      </c>
      <c r="S2246" s="8">
        <f>(((J2246/60)/60)/24)+DATE(1970,1,1)+(-8/24)</f>
        <v>42647.485486111109</v>
      </c>
      <c r="T2246" s="8">
        <f>(((I2246/60)/60)/24)+DATE(1970,1,1)+(-8/24)</f>
        <v>42659.520833333336</v>
      </c>
      <c r="U2246">
        <f>INT(T2246-S2246)</f>
        <v>12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>ROUND((E2247/D2247)*100,0)</f>
        <v>2647</v>
      </c>
      <c r="P2247">
        <f>IF(L2247&gt;0,ROUND(E2247/L2247,0),0)</f>
        <v>53</v>
      </c>
      <c r="Q2247" t="s">
        <v>8333</v>
      </c>
      <c r="R2247" t="s">
        <v>8351</v>
      </c>
      <c r="S2247" s="8">
        <f>(((J2247/60)/60)/24)+DATE(1970,1,1)+(-8/24)</f>
        <v>41660.375196759262</v>
      </c>
      <c r="T2247" s="8">
        <f>(((I2247/60)/60)/24)+DATE(1970,1,1)+(-8/24)</f>
        <v>41691.416666666664</v>
      </c>
      <c r="U2247">
        <f>INT(T2247-S2247)</f>
        <v>31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>ROUND((E2248/D2248)*100,0)</f>
        <v>100</v>
      </c>
      <c r="P2248">
        <f>IF(L2248&gt;0,ROUND(E2248/L2248,0),0)</f>
        <v>44</v>
      </c>
      <c r="Q2248" t="s">
        <v>8333</v>
      </c>
      <c r="R2248" t="s">
        <v>8351</v>
      </c>
      <c r="S2248" s="8">
        <f>(((J2248/60)/60)/24)+DATE(1970,1,1)+(-8/24)</f>
        <v>42221.458449074074</v>
      </c>
      <c r="T2248" s="8">
        <f>(((I2248/60)/60)/24)+DATE(1970,1,1)+(-8/24)</f>
        <v>42251.458449074074</v>
      </c>
      <c r="U2248">
        <f>INT(T2248-S2248)</f>
        <v>30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>ROUND((E2249/D2249)*100,0)</f>
        <v>104</v>
      </c>
      <c r="P2249">
        <f>IF(L2249&gt;0,ROUND(E2249/L2249,0),0)</f>
        <v>51</v>
      </c>
      <c r="Q2249" t="s">
        <v>8333</v>
      </c>
      <c r="R2249" t="s">
        <v>8351</v>
      </c>
      <c r="S2249" s="8">
        <f>(((J2249/60)/60)/24)+DATE(1970,1,1)+(-8/24)</f>
        <v>42200.332928240743</v>
      </c>
      <c r="T2249" s="8">
        <f>(((I2249/60)/60)/24)+DATE(1970,1,1)+(-8/24)</f>
        <v>42214.332928240743</v>
      </c>
      <c r="U2249">
        <f>INT(T2249-S2249)</f>
        <v>14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>ROUND((E2250/D2250)*100,0)</f>
        <v>107</v>
      </c>
      <c r="P2250">
        <f>IF(L2250&gt;0,ROUND(E2250/L2250,0),0)</f>
        <v>59</v>
      </c>
      <c r="Q2250" t="s">
        <v>8333</v>
      </c>
      <c r="R2250" t="s">
        <v>8351</v>
      </c>
      <c r="S2250" s="8">
        <f>(((J2250/60)/60)/24)+DATE(1970,1,1)+(-8/24)</f>
        <v>42688.542569444442</v>
      </c>
      <c r="T2250" s="8">
        <f>(((I2250/60)/60)/24)+DATE(1970,1,1)+(-8/24)</f>
        <v>42718.542569444442</v>
      </c>
      <c r="U2250">
        <f>INT(T2250-S2250)</f>
        <v>30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>ROUND((E2251/D2251)*100,0)</f>
        <v>169</v>
      </c>
      <c r="P2251">
        <f>IF(L2251&gt;0,ROUND(E2251/L2251,0),0)</f>
        <v>33</v>
      </c>
      <c r="Q2251" t="s">
        <v>8333</v>
      </c>
      <c r="R2251" t="s">
        <v>8351</v>
      </c>
      <c r="S2251" s="8">
        <f>(((J2251/60)/60)/24)+DATE(1970,1,1)+(-8/24)</f>
        <v>41336.369965277772</v>
      </c>
      <c r="T2251" s="8">
        <f>(((I2251/60)/60)/24)+DATE(1970,1,1)+(-8/24)</f>
        <v>41366.328298611108</v>
      </c>
      <c r="U2251">
        <f>INT(T2251-S2251)</f>
        <v>29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>ROUND((E2252/D2252)*100,0)</f>
        <v>975</v>
      </c>
      <c r="P2252">
        <f>IF(L2252&gt;0,ROUND(E2252/L2252,0),0)</f>
        <v>427</v>
      </c>
      <c r="Q2252" t="s">
        <v>8333</v>
      </c>
      <c r="R2252" t="s">
        <v>8351</v>
      </c>
      <c r="S2252" s="8">
        <f>(((J2252/60)/60)/24)+DATE(1970,1,1)+(-8/24)</f>
        <v>42676.6721412037</v>
      </c>
      <c r="T2252" s="8">
        <f>(((I2252/60)/60)/24)+DATE(1970,1,1)+(-8/24)</f>
        <v>42706.713807870365</v>
      </c>
      <c r="U2252">
        <f>INT(T2252-S2252)</f>
        <v>30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>ROUND((E2253/D2253)*100,0)</f>
        <v>134</v>
      </c>
      <c r="P2253">
        <f>IF(L2253&gt;0,ROUND(E2253/L2253,0),0)</f>
        <v>24</v>
      </c>
      <c r="Q2253" t="s">
        <v>8333</v>
      </c>
      <c r="R2253" t="s">
        <v>8351</v>
      </c>
      <c r="S2253" s="8">
        <f>(((J2253/60)/60)/24)+DATE(1970,1,1)+(-8/24)</f>
        <v>41846.012465277774</v>
      </c>
      <c r="T2253" s="8">
        <f>(((I2253/60)/60)/24)+DATE(1970,1,1)+(-8/24)</f>
        <v>41867.012465277774</v>
      </c>
      <c r="U2253">
        <f>INT(T2253-S2253)</f>
        <v>21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>ROUND((E2254/D2254)*100,0)</f>
        <v>272</v>
      </c>
      <c r="P2254">
        <f>IF(L2254&gt;0,ROUND(E2254/L2254,0),0)</f>
        <v>98</v>
      </c>
      <c r="Q2254" t="s">
        <v>8333</v>
      </c>
      <c r="R2254" t="s">
        <v>8351</v>
      </c>
      <c r="S2254" s="8">
        <f>(((J2254/60)/60)/24)+DATE(1970,1,1)+(-8/24)</f>
        <v>42572.994652777772</v>
      </c>
      <c r="T2254" s="8">
        <f>(((I2254/60)/60)/24)+DATE(1970,1,1)+(-8/24)</f>
        <v>42587.994652777772</v>
      </c>
      <c r="U2254">
        <f>INT(T2254-S2254)</f>
        <v>15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>ROUND((E2255/D2255)*100,0)</f>
        <v>113</v>
      </c>
      <c r="P2255">
        <f>IF(L2255&gt;0,ROUND(E2255/L2255,0),0)</f>
        <v>107</v>
      </c>
      <c r="Q2255" t="s">
        <v>8333</v>
      </c>
      <c r="R2255" t="s">
        <v>8351</v>
      </c>
      <c r="S2255" s="8">
        <f>(((J2255/60)/60)/24)+DATE(1970,1,1)+(-8/24)</f>
        <v>42296.297997685186</v>
      </c>
      <c r="T2255" s="8">
        <f>(((I2255/60)/60)/24)+DATE(1970,1,1)+(-8/24)</f>
        <v>42326.33966435185</v>
      </c>
      <c r="U2255">
        <f>INT(T2255-S2255)</f>
        <v>30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>ROUND((E2256/D2256)*100,0)</f>
        <v>460</v>
      </c>
      <c r="P2256">
        <f>IF(L2256&gt;0,ROUND(E2256/L2256,0),0)</f>
        <v>12</v>
      </c>
      <c r="Q2256" t="s">
        <v>8333</v>
      </c>
      <c r="R2256" t="s">
        <v>8351</v>
      </c>
      <c r="S2256" s="8">
        <f>(((J2256/60)/60)/24)+DATE(1970,1,1)+(-8/24)</f>
        <v>42752.314444444441</v>
      </c>
      <c r="T2256" s="8">
        <f>(((I2256/60)/60)/24)+DATE(1970,1,1)+(-8/24)</f>
        <v>42759.314444444441</v>
      </c>
      <c r="U2256">
        <f>INT(T2256-S2256)</f>
        <v>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>ROUND((E2257/D2257)*100,0)</f>
        <v>287</v>
      </c>
      <c r="P2257">
        <f>IF(L2257&gt;0,ROUND(E2257/L2257,0),0)</f>
        <v>42</v>
      </c>
      <c r="Q2257" t="s">
        <v>8333</v>
      </c>
      <c r="R2257" t="s">
        <v>8351</v>
      </c>
      <c r="S2257" s="8">
        <f>(((J2257/60)/60)/24)+DATE(1970,1,1)+(-8/24)</f>
        <v>42467.618645833332</v>
      </c>
      <c r="T2257" s="8">
        <f>(((I2257/60)/60)/24)+DATE(1970,1,1)+(-8/24)</f>
        <v>42497.618645833332</v>
      </c>
      <c r="U2257">
        <f>INT(T2257-S2257)</f>
        <v>30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>ROUND((E2258/D2258)*100,0)</f>
        <v>223</v>
      </c>
      <c r="P2258">
        <f>IF(L2258&gt;0,ROUND(E2258/L2258,0),0)</f>
        <v>21</v>
      </c>
      <c r="Q2258" t="s">
        <v>8333</v>
      </c>
      <c r="R2258" t="s">
        <v>8351</v>
      </c>
      <c r="S2258" s="8">
        <f>(((J2258/60)/60)/24)+DATE(1970,1,1)+(-8/24)</f>
        <v>42682.118587962956</v>
      </c>
      <c r="T2258" s="8">
        <f>(((I2258/60)/60)/24)+DATE(1970,1,1)+(-8/24)</f>
        <v>42696.118587962956</v>
      </c>
      <c r="U2258">
        <f>INT(T2258-S2258)</f>
        <v>14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>ROUND((E2259/D2259)*100,0)</f>
        <v>636</v>
      </c>
      <c r="P2259">
        <f>IF(L2259&gt;0,ROUND(E2259/L2259,0),0)</f>
        <v>94</v>
      </c>
      <c r="Q2259" t="s">
        <v>8333</v>
      </c>
      <c r="R2259" t="s">
        <v>8351</v>
      </c>
      <c r="S2259" s="8">
        <f>(((J2259/60)/60)/24)+DATE(1970,1,1)+(-8/24)</f>
        <v>42505.603344907409</v>
      </c>
      <c r="T2259" s="8">
        <f>(((I2259/60)/60)/24)+DATE(1970,1,1)+(-8/24)</f>
        <v>42540.624999999993</v>
      </c>
      <c r="U2259">
        <f>INT(T2259-S2259)</f>
        <v>35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>ROUND((E2260/D2260)*100,0)</f>
        <v>147</v>
      </c>
      <c r="P2260">
        <f>IF(L2260&gt;0,ROUND(E2260/L2260,0),0)</f>
        <v>16</v>
      </c>
      <c r="Q2260" t="s">
        <v>8333</v>
      </c>
      <c r="R2260" t="s">
        <v>8351</v>
      </c>
      <c r="S2260" s="8">
        <f>(((J2260/60)/60)/24)+DATE(1970,1,1)+(-8/24)</f>
        <v>42136.417673611104</v>
      </c>
      <c r="T2260" s="8">
        <f>(((I2260/60)/60)/24)+DATE(1970,1,1)+(-8/24)</f>
        <v>42166.417673611104</v>
      </c>
      <c r="U2260">
        <f>INT(T2260-S2260)</f>
        <v>30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>ROUND((E2261/D2261)*100,0)</f>
        <v>1867</v>
      </c>
      <c r="P2261">
        <f>IF(L2261&gt;0,ROUND(E2261/L2261,0),0)</f>
        <v>91</v>
      </c>
      <c r="Q2261" t="s">
        <v>8333</v>
      </c>
      <c r="R2261" t="s">
        <v>8351</v>
      </c>
      <c r="S2261" s="8">
        <f>(((J2261/60)/60)/24)+DATE(1970,1,1)+(-8/24)</f>
        <v>42702.47148148148</v>
      </c>
      <c r="T2261" s="8">
        <f>(((I2261/60)/60)/24)+DATE(1970,1,1)+(-8/24)</f>
        <v>42712.47148148148</v>
      </c>
      <c r="U2261">
        <f>INT(T2261-S2261)</f>
        <v>10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>ROUND((E2262/D2262)*100,0)</f>
        <v>327</v>
      </c>
      <c r="P2262">
        <f>IF(L2262&gt;0,ROUND(E2262/L2262,0),0)</f>
        <v>97</v>
      </c>
      <c r="Q2262" t="s">
        <v>8333</v>
      </c>
      <c r="R2262" t="s">
        <v>8351</v>
      </c>
      <c r="S2262" s="8">
        <f>(((J2262/60)/60)/24)+DATE(1970,1,1)+(-8/24)</f>
        <v>41694.683449074073</v>
      </c>
      <c r="T2262" s="8">
        <f>(((I2262/60)/60)/24)+DATE(1970,1,1)+(-8/24)</f>
        <v>41724.641782407409</v>
      </c>
      <c r="U2262">
        <f>INT(T2262-S2262)</f>
        <v>29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>ROUND((E2263/D2263)*100,0)</f>
        <v>780</v>
      </c>
      <c r="P2263">
        <f>IF(L2263&gt;0,ROUND(E2263/L2263,0),0)</f>
        <v>37</v>
      </c>
      <c r="Q2263" t="s">
        <v>8333</v>
      </c>
      <c r="R2263" t="s">
        <v>8351</v>
      </c>
      <c r="S2263" s="8">
        <f>(((J2263/60)/60)/24)+DATE(1970,1,1)+(-8/24)</f>
        <v>42759.391435185178</v>
      </c>
      <c r="T2263" s="8">
        <f>(((I2263/60)/60)/24)+DATE(1970,1,1)+(-8/24)</f>
        <v>42780.391435185178</v>
      </c>
      <c r="U2263">
        <f>INT(T2263-S2263)</f>
        <v>21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>ROUND((E2264/D2264)*100,0)</f>
        <v>154</v>
      </c>
      <c r="P2264">
        <f>IF(L2264&gt;0,ROUND(E2264/L2264,0),0)</f>
        <v>28</v>
      </c>
      <c r="Q2264" t="s">
        <v>8333</v>
      </c>
      <c r="R2264" t="s">
        <v>8351</v>
      </c>
      <c r="S2264" s="8">
        <f>(((J2264/60)/60)/24)+DATE(1970,1,1)+(-8/24)</f>
        <v>41926.251828703702</v>
      </c>
      <c r="T2264" s="8">
        <f>(((I2264/60)/60)/24)+DATE(1970,1,1)+(-8/24)</f>
        <v>41960.666666666664</v>
      </c>
      <c r="U2264">
        <f>INT(T2264-S2264)</f>
        <v>34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>ROUND((E2265/D2265)*100,0)</f>
        <v>116</v>
      </c>
      <c r="P2265">
        <f>IF(L2265&gt;0,ROUND(E2265/L2265,0),0)</f>
        <v>144</v>
      </c>
      <c r="Q2265" t="s">
        <v>8333</v>
      </c>
      <c r="R2265" t="s">
        <v>8351</v>
      </c>
      <c r="S2265" s="8">
        <f>(((J2265/60)/60)/24)+DATE(1970,1,1)+(-8/24)</f>
        <v>42014.498993055553</v>
      </c>
      <c r="T2265" s="8">
        <f>(((I2265/60)/60)/24)+DATE(1970,1,1)+(-8/24)</f>
        <v>42035.498993055553</v>
      </c>
      <c r="U2265">
        <f>INT(T2265-S2265)</f>
        <v>21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>ROUND((E2266/D2266)*100,0)</f>
        <v>180</v>
      </c>
      <c r="P2266">
        <f>IF(L2266&gt;0,ROUND(E2266/L2266,0),0)</f>
        <v>24</v>
      </c>
      <c r="Q2266" t="s">
        <v>8333</v>
      </c>
      <c r="R2266" t="s">
        <v>8351</v>
      </c>
      <c r="S2266" s="8">
        <f>(((J2266/60)/60)/24)+DATE(1970,1,1)+(-8/24)</f>
        <v>42496.249004629623</v>
      </c>
      <c r="T2266" s="8">
        <f>(((I2266/60)/60)/24)+DATE(1970,1,1)+(-8/24)</f>
        <v>42512.791666666664</v>
      </c>
      <c r="U2266">
        <f>INT(T2266-S2266)</f>
        <v>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>ROUND((E2267/D2267)*100,0)</f>
        <v>299</v>
      </c>
      <c r="P2267">
        <f>IF(L2267&gt;0,ROUND(E2267/L2267,0),0)</f>
        <v>35</v>
      </c>
      <c r="Q2267" t="s">
        <v>8333</v>
      </c>
      <c r="R2267" t="s">
        <v>8351</v>
      </c>
      <c r="S2267" s="8">
        <f>(((J2267/60)/60)/24)+DATE(1970,1,1)+(-8/24)</f>
        <v>42689.519756944443</v>
      </c>
      <c r="T2267" s="8">
        <f>(((I2267/60)/60)/24)+DATE(1970,1,1)+(-8/24)</f>
        <v>42696.519756944443</v>
      </c>
      <c r="U2267">
        <f>INT(T2267-S2267)</f>
        <v>7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>ROUND((E2268/D2268)*100,0)</f>
        <v>320</v>
      </c>
      <c r="P2268">
        <f>IF(L2268&gt;0,ROUND(E2268/L2268,0),0)</f>
        <v>25</v>
      </c>
      <c r="Q2268" t="s">
        <v>8333</v>
      </c>
      <c r="R2268" t="s">
        <v>8351</v>
      </c>
      <c r="S2268" s="8">
        <f>(((J2268/60)/60)/24)+DATE(1970,1,1)+(-8/24)</f>
        <v>42469.541574074072</v>
      </c>
      <c r="T2268" s="8">
        <f>(((I2268/60)/60)/24)+DATE(1970,1,1)+(-8/24)</f>
        <v>42486.749999999993</v>
      </c>
      <c r="U2268">
        <f>INT(T2268-S2268)</f>
        <v>17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>ROUND((E2269/D2269)*100,0)</f>
        <v>381</v>
      </c>
      <c r="P2269">
        <f>IF(L2269&gt;0,ROUND(E2269/L2269,0),0)</f>
        <v>188</v>
      </c>
      <c r="Q2269" t="s">
        <v>8333</v>
      </c>
      <c r="R2269" t="s">
        <v>8351</v>
      </c>
      <c r="S2269" s="8">
        <f>(((J2269/60)/60)/24)+DATE(1970,1,1)+(-8/24)</f>
        <v>41968.496493055551</v>
      </c>
      <c r="T2269" s="8">
        <f>(((I2269/60)/60)/24)+DATE(1970,1,1)+(-8/24)</f>
        <v>41993.708333333336</v>
      </c>
      <c r="U2269">
        <f>INT(T2269-S2269)</f>
        <v>25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>ROUND((E2270/D2270)*100,0)</f>
        <v>103</v>
      </c>
      <c r="P2270">
        <f>IF(L2270&gt;0,ROUND(E2270/L2270,0),0)</f>
        <v>148</v>
      </c>
      <c r="Q2270" t="s">
        <v>8333</v>
      </c>
      <c r="R2270" t="s">
        <v>8351</v>
      </c>
      <c r="S2270" s="8">
        <f>(((J2270/60)/60)/24)+DATE(1970,1,1)+(-8/24)</f>
        <v>42775.749016203699</v>
      </c>
      <c r="T2270" s="8">
        <f>(((I2270/60)/60)/24)+DATE(1970,1,1)+(-8/24)</f>
        <v>42805.749016203699</v>
      </c>
      <c r="U2270">
        <f>INT(T2270-S2270)</f>
        <v>30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>ROUND((E2271/D2271)*100,0)</f>
        <v>1802</v>
      </c>
      <c r="P2271">
        <f>IF(L2271&gt;0,ROUND(E2271/L2271,0),0)</f>
        <v>50</v>
      </c>
      <c r="Q2271" t="s">
        <v>8333</v>
      </c>
      <c r="R2271" t="s">
        <v>8351</v>
      </c>
      <c r="S2271" s="8">
        <f>(((J2271/60)/60)/24)+DATE(1970,1,1)+(-8/24)</f>
        <v>42776.371099537035</v>
      </c>
      <c r="T2271" s="8">
        <f>(((I2271/60)/60)/24)+DATE(1970,1,1)+(-8/24)</f>
        <v>42800.874999999993</v>
      </c>
      <c r="U2271">
        <f>INT(T2271-S2271)</f>
        <v>24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>ROUND((E2272/D2272)*100,0)</f>
        <v>720</v>
      </c>
      <c r="P2272">
        <f>IF(L2272&gt;0,ROUND(E2272/L2272,0),0)</f>
        <v>108</v>
      </c>
      <c r="Q2272" t="s">
        <v>8333</v>
      </c>
      <c r="R2272" t="s">
        <v>8351</v>
      </c>
      <c r="S2272" s="8">
        <f>(((J2272/60)/60)/24)+DATE(1970,1,1)+(-8/24)</f>
        <v>42725.536030092589</v>
      </c>
      <c r="T2272" s="8">
        <f>(((I2272/60)/60)/24)+DATE(1970,1,1)+(-8/24)</f>
        <v>42745.582638888889</v>
      </c>
      <c r="U2272">
        <f>INT(T2272-S2272)</f>
        <v>20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>ROUND((E2273/D2273)*100,0)</f>
        <v>283</v>
      </c>
      <c r="P2273">
        <f>IF(L2273&gt;0,ROUND(E2273/L2273,0),0)</f>
        <v>43</v>
      </c>
      <c r="Q2273" t="s">
        <v>8333</v>
      </c>
      <c r="R2273" t="s">
        <v>8351</v>
      </c>
      <c r="S2273" s="8">
        <f>(((J2273/60)/60)/24)+DATE(1970,1,1)+(-8/24)</f>
        <v>42683.666712962957</v>
      </c>
      <c r="T2273" s="8">
        <f>(((I2273/60)/60)/24)+DATE(1970,1,1)+(-8/24)</f>
        <v>42713.666712962957</v>
      </c>
      <c r="U2273">
        <f>INT(T2273-S2273)</f>
        <v>30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>ROUND((E2274/D2274)*100,0)</f>
        <v>1357</v>
      </c>
      <c r="P2274">
        <f>IF(L2274&gt;0,ROUND(E2274/L2274,0),0)</f>
        <v>14</v>
      </c>
      <c r="Q2274" t="s">
        <v>8333</v>
      </c>
      <c r="R2274" t="s">
        <v>8351</v>
      </c>
      <c r="S2274" s="8">
        <f>(((J2274/60)/60)/24)+DATE(1970,1,1)+(-8/24)</f>
        <v>42315.366157407399</v>
      </c>
      <c r="T2274" s="8">
        <f>(((I2274/60)/60)/24)+DATE(1970,1,1)+(-8/24)</f>
        <v>42345.366157407399</v>
      </c>
      <c r="U2274">
        <f>INT(T2274-S2274)</f>
        <v>30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>ROUND((E2275/D2275)*100,0)</f>
        <v>220</v>
      </c>
      <c r="P2275">
        <f>IF(L2275&gt;0,ROUND(E2275/L2275,0),0)</f>
        <v>37</v>
      </c>
      <c r="Q2275" t="s">
        <v>8333</v>
      </c>
      <c r="R2275" t="s">
        <v>8351</v>
      </c>
      <c r="S2275" s="8">
        <f>(((J2275/60)/60)/24)+DATE(1970,1,1)+(-8/24)</f>
        <v>42781.215763888882</v>
      </c>
      <c r="T2275" s="8">
        <f>(((I2275/60)/60)/24)+DATE(1970,1,1)+(-8/24)</f>
        <v>42806.174097222225</v>
      </c>
      <c r="U2275">
        <f>INT(T2275-S2275)</f>
        <v>24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>ROUND((E2276/D2276)*100,0)</f>
        <v>120</v>
      </c>
      <c r="P2276">
        <f>IF(L2276&gt;0,ROUND(E2276/L2276,0),0)</f>
        <v>30</v>
      </c>
      <c r="Q2276" t="s">
        <v>8333</v>
      </c>
      <c r="R2276" t="s">
        <v>8351</v>
      </c>
      <c r="S2276" s="8">
        <f>(((J2276/60)/60)/24)+DATE(1970,1,1)+(-8/24)</f>
        <v>41663.167326388888</v>
      </c>
      <c r="T2276" s="8">
        <f>(((I2276/60)/60)/24)+DATE(1970,1,1)+(-8/24)</f>
        <v>41693.167326388888</v>
      </c>
      <c r="U2276">
        <f>INT(T2276-S2276)</f>
        <v>30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>ROUND((E2277/D2277)*100,0)</f>
        <v>408</v>
      </c>
      <c r="P2277">
        <f>IF(L2277&gt;0,ROUND(E2277/L2277,0),0)</f>
        <v>34</v>
      </c>
      <c r="Q2277" t="s">
        <v>8333</v>
      </c>
      <c r="R2277" t="s">
        <v>8351</v>
      </c>
      <c r="S2277" s="8">
        <f>(((J2277/60)/60)/24)+DATE(1970,1,1)+(-8/24)</f>
        <v>41965.283321759263</v>
      </c>
      <c r="T2277" s="8">
        <f>(((I2277/60)/60)/24)+DATE(1970,1,1)+(-8/24)</f>
        <v>41995.283321759263</v>
      </c>
      <c r="U2277">
        <f>INT(T2277-S2277)</f>
        <v>30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>ROUND((E2278/D2278)*100,0)</f>
        <v>106</v>
      </c>
      <c r="P2278">
        <f>IF(L2278&gt;0,ROUND(E2278/L2278,0),0)</f>
        <v>65</v>
      </c>
      <c r="Q2278" t="s">
        <v>8333</v>
      </c>
      <c r="R2278" t="s">
        <v>8351</v>
      </c>
      <c r="S2278" s="8">
        <f>(((J2278/60)/60)/24)+DATE(1970,1,1)+(-8/24)</f>
        <v>41614.318159722221</v>
      </c>
      <c r="T2278" s="8">
        <f>(((I2278/60)/60)/24)+DATE(1970,1,1)+(-8/24)</f>
        <v>41644.318159722221</v>
      </c>
      <c r="U2278">
        <f>INT(T2278-S2278)</f>
        <v>30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>ROUND((E2279/D2279)*100,0)</f>
        <v>141</v>
      </c>
      <c r="P2279">
        <f>IF(L2279&gt;0,ROUND(E2279/L2279,0),0)</f>
        <v>58</v>
      </c>
      <c r="Q2279" t="s">
        <v>8333</v>
      </c>
      <c r="R2279" t="s">
        <v>8351</v>
      </c>
      <c r="S2279" s="8">
        <f>(((J2279/60)/60)/24)+DATE(1970,1,1)+(-8/24)</f>
        <v>40936.345173611109</v>
      </c>
      <c r="T2279" s="8">
        <f>(((I2279/60)/60)/24)+DATE(1970,1,1)+(-8/24)</f>
        <v>40966.345173611109</v>
      </c>
      <c r="U2279">
        <f>INT(T2279-S2279)</f>
        <v>30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>ROUND((E2280/D2280)*100,0)</f>
        <v>271</v>
      </c>
      <c r="P2280">
        <f>IF(L2280&gt;0,ROUND(E2280/L2280,0),0)</f>
        <v>53</v>
      </c>
      <c r="Q2280" t="s">
        <v>8333</v>
      </c>
      <c r="R2280" t="s">
        <v>8351</v>
      </c>
      <c r="S2280" s="8">
        <f>(((J2280/60)/60)/24)+DATE(1970,1,1)+(-8/24)</f>
        <v>42338.375775462955</v>
      </c>
      <c r="T2280" s="8">
        <f>(((I2280/60)/60)/24)+DATE(1970,1,1)+(-8/24)</f>
        <v>42372.624305555553</v>
      </c>
      <c r="U2280">
        <f>INT(T2280-S2280)</f>
        <v>34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>ROUND((E2281/D2281)*100,0)</f>
        <v>154</v>
      </c>
      <c r="P2281">
        <f>IF(L2281&gt;0,ROUND(E2281/L2281,0),0)</f>
        <v>48</v>
      </c>
      <c r="Q2281" t="s">
        <v>8333</v>
      </c>
      <c r="R2281" t="s">
        <v>8351</v>
      </c>
      <c r="S2281" s="8">
        <f>(((J2281/60)/60)/24)+DATE(1970,1,1)+(-8/24)</f>
        <v>42020.473368055551</v>
      </c>
      <c r="T2281" s="8">
        <f>(((I2281/60)/60)/24)+DATE(1970,1,1)+(-8/24)</f>
        <v>42038.833333333336</v>
      </c>
      <c r="U2281">
        <f>INT(T2281-S2281)</f>
        <v>18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>ROUND((E2282/D2282)*100,0)</f>
        <v>404</v>
      </c>
      <c r="P2282">
        <f>IF(L2282&gt;0,ROUND(E2282/L2282,0),0)</f>
        <v>82</v>
      </c>
      <c r="Q2282" t="s">
        <v>8333</v>
      </c>
      <c r="R2282" t="s">
        <v>8351</v>
      </c>
      <c r="S2282" s="8">
        <f>(((J2282/60)/60)/24)+DATE(1970,1,1)+(-8/24)</f>
        <v>42234.291562499995</v>
      </c>
      <c r="T2282" s="8">
        <f>(((I2282/60)/60)/24)+DATE(1970,1,1)+(-8/24)</f>
        <v>42264.291562499995</v>
      </c>
      <c r="U2282">
        <f>INT(T2282-S2282)</f>
        <v>30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>ROUND((E2283/D2283)*100,0)</f>
        <v>185</v>
      </c>
      <c r="P2283">
        <f>IF(L2283&gt;0,ROUND(E2283/L2283,0),0)</f>
        <v>50</v>
      </c>
      <c r="Q2283" t="s">
        <v>8325</v>
      </c>
      <c r="R2283" t="s">
        <v>8326</v>
      </c>
      <c r="S2283" s="8">
        <f>(((J2283/60)/60)/24)+DATE(1970,1,1)+(-8/24)</f>
        <v>40686.952511574069</v>
      </c>
      <c r="T2283" s="8">
        <f>(((I2283/60)/60)/24)+DATE(1970,1,1)+(-8/24)</f>
        <v>40748.951388888883</v>
      </c>
      <c r="U2283">
        <f>INT(T2283-S2283)</f>
        <v>61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>ROUND((E2284/D2284)*100,0)</f>
        <v>185</v>
      </c>
      <c r="P2284">
        <f>IF(L2284&gt;0,ROUND(E2284/L2284,0),0)</f>
        <v>116</v>
      </c>
      <c r="Q2284" t="s">
        <v>8325</v>
      </c>
      <c r="R2284" t="s">
        <v>8326</v>
      </c>
      <c r="S2284" s="8">
        <f>(((J2284/60)/60)/24)+DATE(1970,1,1)+(-8/24)</f>
        <v>42322.841273148144</v>
      </c>
      <c r="T2284" s="8">
        <f>(((I2284/60)/60)/24)+DATE(1970,1,1)+(-8/24)</f>
        <v>42382.841273148144</v>
      </c>
      <c r="U2284">
        <f>INT(T2284-S2284)</f>
        <v>60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>ROUND((E2285/D2285)*100,0)</f>
        <v>101</v>
      </c>
      <c r="P2285">
        <f>IF(L2285&gt;0,ROUND(E2285/L2285,0),0)</f>
        <v>63</v>
      </c>
      <c r="Q2285" t="s">
        <v>8325</v>
      </c>
      <c r="R2285" t="s">
        <v>8326</v>
      </c>
      <c r="S2285" s="8">
        <f>(((J2285/60)/60)/24)+DATE(1970,1,1)+(-8/24)</f>
        <v>40977.791712962957</v>
      </c>
      <c r="T2285" s="8">
        <f>(((I2285/60)/60)/24)+DATE(1970,1,1)+(-8/24)</f>
        <v>41037.750046296293</v>
      </c>
      <c r="U2285">
        <f>INT(T2285-S2285)</f>
        <v>59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>ROUND((E2286/D2286)*100,0)</f>
        <v>106</v>
      </c>
      <c r="P2286">
        <f>IF(L2286&gt;0,ROUND(E2286/L2286,0),0)</f>
        <v>108</v>
      </c>
      <c r="Q2286" t="s">
        <v>8325</v>
      </c>
      <c r="R2286" t="s">
        <v>8326</v>
      </c>
      <c r="S2286" s="8">
        <f>(((J2286/60)/60)/24)+DATE(1970,1,1)+(-8/24)</f>
        <v>40585.463483796295</v>
      </c>
      <c r="T2286" s="8">
        <f>(((I2286/60)/60)/24)+DATE(1970,1,1)+(-8/24)</f>
        <v>40613.833333333328</v>
      </c>
      <c r="U2286">
        <f>INT(T2286-S2286)</f>
        <v>28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>ROUND((E2287/D2287)*100,0)</f>
        <v>121</v>
      </c>
      <c r="P2287">
        <f>IF(L2287&gt;0,ROUND(E2287/L2287,0),0)</f>
        <v>46</v>
      </c>
      <c r="Q2287" t="s">
        <v>8325</v>
      </c>
      <c r="R2287" t="s">
        <v>8326</v>
      </c>
      <c r="S2287" s="8">
        <f>(((J2287/60)/60)/24)+DATE(1970,1,1)+(-8/24)</f>
        <v>41058.852349537032</v>
      </c>
      <c r="T2287" s="8">
        <f>(((I2287/60)/60)/24)+DATE(1970,1,1)+(-8/24)</f>
        <v>41088.852349537032</v>
      </c>
      <c r="U2287">
        <f>INT(T2287-S2287)</f>
        <v>30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>ROUND((E2288/D2288)*100,0)</f>
        <v>100</v>
      </c>
      <c r="P2288">
        <f>IF(L2288&gt;0,ROUND(E2288/L2288,0),0)</f>
        <v>107</v>
      </c>
      <c r="Q2288" t="s">
        <v>8325</v>
      </c>
      <c r="R2288" t="s">
        <v>8326</v>
      </c>
      <c r="S2288" s="8">
        <f>(((J2288/60)/60)/24)+DATE(1970,1,1)+(-8/24)</f>
        <v>41494.630254629628</v>
      </c>
      <c r="T2288" s="8">
        <f>(((I2288/60)/60)/24)+DATE(1970,1,1)+(-8/24)</f>
        <v>41522.832638888889</v>
      </c>
      <c r="U2288">
        <f>INT(T2288-S2288)</f>
        <v>28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>ROUND((E2289/D2289)*100,0)</f>
        <v>120</v>
      </c>
      <c r="P2289">
        <f>IF(L2289&gt;0,ROUND(E2289/L2289,0),0)</f>
        <v>51</v>
      </c>
      <c r="Q2289" t="s">
        <v>8325</v>
      </c>
      <c r="R2289" t="s">
        <v>8326</v>
      </c>
      <c r="S2289" s="8">
        <f>(((J2289/60)/60)/24)+DATE(1970,1,1)+(-8/24)</f>
        <v>41792.334027777775</v>
      </c>
      <c r="T2289" s="8">
        <f>(((I2289/60)/60)/24)+DATE(1970,1,1)+(-8/24)</f>
        <v>41813.334027777775</v>
      </c>
      <c r="U2289">
        <f>INT(T2289-S2289)</f>
        <v>21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>ROUND((E2290/D2290)*100,0)</f>
        <v>100</v>
      </c>
      <c r="P2290">
        <f>IF(L2290&gt;0,ROUND(E2290/L2290,0),0)</f>
        <v>40</v>
      </c>
      <c r="Q2290" t="s">
        <v>8325</v>
      </c>
      <c r="R2290" t="s">
        <v>8326</v>
      </c>
      <c r="S2290" s="8">
        <f>(((J2290/60)/60)/24)+DATE(1970,1,1)+(-8/24)</f>
        <v>41067.494085648148</v>
      </c>
      <c r="T2290" s="8">
        <f>(((I2290/60)/60)/24)+DATE(1970,1,1)+(-8/24)</f>
        <v>41086.416666666664</v>
      </c>
      <c r="U2290">
        <f>INT(T2290-S2290)</f>
        <v>18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>ROUND((E2291/D2291)*100,0)</f>
        <v>107</v>
      </c>
      <c r="P2291">
        <f>IF(L2291&gt;0,ROUND(E2291/L2291,0),0)</f>
        <v>64</v>
      </c>
      <c r="Q2291" t="s">
        <v>8325</v>
      </c>
      <c r="R2291" t="s">
        <v>8326</v>
      </c>
      <c r="S2291" s="8">
        <f>(((J2291/60)/60)/24)+DATE(1970,1,1)+(-8/24)</f>
        <v>41571.665046296293</v>
      </c>
      <c r="T2291" s="8">
        <f>(((I2291/60)/60)/24)+DATE(1970,1,1)+(-8/24)</f>
        <v>41614.640277777777</v>
      </c>
      <c r="U2291">
        <f>INT(T2291-S2291)</f>
        <v>42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>ROUND((E2292/D2292)*100,0)</f>
        <v>104</v>
      </c>
      <c r="P2292">
        <f>IF(L2292&gt;0,ROUND(E2292/L2292,0),0)</f>
        <v>54</v>
      </c>
      <c r="Q2292" t="s">
        <v>8325</v>
      </c>
      <c r="R2292" t="s">
        <v>8326</v>
      </c>
      <c r="S2292" s="8">
        <f>(((J2292/60)/60)/24)+DATE(1970,1,1)+(-8/24)</f>
        <v>40069.920486111107</v>
      </c>
      <c r="T2292" s="8">
        <f>(((I2292/60)/60)/24)+DATE(1970,1,1)+(-8/24)</f>
        <v>40148.375</v>
      </c>
      <c r="U2292">
        <f>INT(T2292-S2292)</f>
        <v>78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>ROUND((E2293/D2293)*100,0)</f>
        <v>173</v>
      </c>
      <c r="P2293">
        <f>IF(L2293&gt;0,ROUND(E2293/L2293,0),0)</f>
        <v>100</v>
      </c>
      <c r="Q2293" t="s">
        <v>8325</v>
      </c>
      <c r="R2293" t="s">
        <v>8326</v>
      </c>
      <c r="S2293" s="8">
        <f>(((J2293/60)/60)/24)+DATE(1970,1,1)+(-8/24)</f>
        <v>40987.643726851849</v>
      </c>
      <c r="T2293" s="8">
        <f>(((I2293/60)/60)/24)+DATE(1970,1,1)+(-8/24)</f>
        <v>41021.833333333328</v>
      </c>
      <c r="U2293">
        <f>INT(T2293-S2293)</f>
        <v>34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>ROUND((E2294/D2294)*100,0)</f>
        <v>107</v>
      </c>
      <c r="P2294">
        <f>IF(L2294&gt;0,ROUND(E2294/L2294,0),0)</f>
        <v>47</v>
      </c>
      <c r="Q2294" t="s">
        <v>8325</v>
      </c>
      <c r="R2294" t="s">
        <v>8326</v>
      </c>
      <c r="S2294" s="8">
        <f>(((J2294/60)/60)/24)+DATE(1970,1,1)+(-8/24)</f>
        <v>40987.364305555551</v>
      </c>
      <c r="T2294" s="8">
        <f>(((I2294/60)/60)/24)+DATE(1970,1,1)+(-8/24)</f>
        <v>41017.364305555551</v>
      </c>
      <c r="U2294">
        <f>INT(T2294-S2294)</f>
        <v>30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>ROUND((E2295/D2295)*100,0)</f>
        <v>108</v>
      </c>
      <c r="P2295">
        <f>IF(L2295&gt;0,ROUND(E2295/L2295,0),0)</f>
        <v>34</v>
      </c>
      <c r="Q2295" t="s">
        <v>8325</v>
      </c>
      <c r="R2295" t="s">
        <v>8326</v>
      </c>
      <c r="S2295" s="8">
        <f>(((J2295/60)/60)/24)+DATE(1970,1,1)+(-8/24)</f>
        <v>41151.374988425923</v>
      </c>
      <c r="T2295" s="8">
        <f>(((I2295/60)/60)/24)+DATE(1970,1,1)+(-8/24)</f>
        <v>41176.832638888889</v>
      </c>
      <c r="U2295">
        <f>INT(T2295-S2295)</f>
        <v>25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>ROUND((E2296/D2296)*100,0)</f>
        <v>146</v>
      </c>
      <c r="P2296">
        <f>IF(L2296&gt;0,ROUND(E2296/L2296,0),0)</f>
        <v>65</v>
      </c>
      <c r="Q2296" t="s">
        <v>8325</v>
      </c>
      <c r="R2296" t="s">
        <v>8326</v>
      </c>
      <c r="S2296" s="8">
        <f>(((J2296/60)/60)/24)+DATE(1970,1,1)+(-8/24)</f>
        <v>41264.389814814815</v>
      </c>
      <c r="T2296" s="8">
        <f>(((I2296/60)/60)/24)+DATE(1970,1,1)+(-8/24)</f>
        <v>41294.389814814815</v>
      </c>
      <c r="U2296">
        <f>INT(T2296-S2296)</f>
        <v>30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>ROUND((E2297/D2297)*100,0)</f>
        <v>125</v>
      </c>
      <c r="P2297">
        <f>IF(L2297&gt;0,ROUND(E2297/L2297,0),0)</f>
        <v>44</v>
      </c>
      <c r="Q2297" t="s">
        <v>8325</v>
      </c>
      <c r="R2297" t="s">
        <v>8326</v>
      </c>
      <c r="S2297" s="8">
        <f>(((J2297/60)/60)/24)+DATE(1970,1,1)+(-8/24)</f>
        <v>41270.621018518512</v>
      </c>
      <c r="T2297" s="8">
        <f>(((I2297/60)/60)/24)+DATE(1970,1,1)+(-8/24)</f>
        <v>41300.621018518512</v>
      </c>
      <c r="U2297">
        <f>INT(T2297-S2297)</f>
        <v>30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>ROUND((E2298/D2298)*100,0)</f>
        <v>149</v>
      </c>
      <c r="P2298">
        <f>IF(L2298&gt;0,ROUND(E2298/L2298,0),0)</f>
        <v>72</v>
      </c>
      <c r="Q2298" t="s">
        <v>8325</v>
      </c>
      <c r="R2298" t="s">
        <v>8326</v>
      </c>
      <c r="S2298" s="8">
        <f>(((J2298/60)/60)/24)+DATE(1970,1,1)+(-8/24)</f>
        <v>40927.39844907407</v>
      </c>
      <c r="T2298" s="8">
        <f>(((I2298/60)/60)/24)+DATE(1970,1,1)+(-8/24)</f>
        <v>40962.39844907407</v>
      </c>
      <c r="U2298">
        <f>INT(T2298-S2298)</f>
        <v>35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>ROUND((E2299/D2299)*100,0)</f>
        <v>101</v>
      </c>
      <c r="P2299">
        <f>IF(L2299&gt;0,ROUND(E2299/L2299,0),0)</f>
        <v>53</v>
      </c>
      <c r="Q2299" t="s">
        <v>8325</v>
      </c>
      <c r="R2299" t="s">
        <v>8326</v>
      </c>
      <c r="S2299" s="8">
        <f>(((J2299/60)/60)/24)+DATE(1970,1,1)+(-8/24)</f>
        <v>40947.70890046296</v>
      </c>
      <c r="T2299" s="8">
        <f>(((I2299/60)/60)/24)+DATE(1970,1,1)+(-8/24)</f>
        <v>40981.832638888889</v>
      </c>
      <c r="U2299">
        <f>INT(T2299-S2299)</f>
        <v>34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>ROUND((E2300/D2300)*100,0)</f>
        <v>105</v>
      </c>
      <c r="P2300">
        <f>IF(L2300&gt;0,ROUND(E2300/L2300,0),0)</f>
        <v>109</v>
      </c>
      <c r="Q2300" t="s">
        <v>8325</v>
      </c>
      <c r="R2300" t="s">
        <v>8326</v>
      </c>
      <c r="S2300" s="8">
        <f>(((J2300/60)/60)/24)+DATE(1970,1,1)+(-8/24)</f>
        <v>41694.507326388884</v>
      </c>
      <c r="T2300" s="8">
        <f>(((I2300/60)/60)/24)+DATE(1970,1,1)+(-8/24)</f>
        <v>41724.46565972222</v>
      </c>
      <c r="U2300">
        <f>INT(T2300-S2300)</f>
        <v>29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>ROUND((E2301/D2301)*100,0)</f>
        <v>350</v>
      </c>
      <c r="P2301">
        <f>IF(L2301&gt;0,ROUND(E2301/L2301,0),0)</f>
        <v>75</v>
      </c>
      <c r="Q2301" t="s">
        <v>8325</v>
      </c>
      <c r="R2301" t="s">
        <v>8326</v>
      </c>
      <c r="S2301" s="8">
        <f>(((J2301/60)/60)/24)+DATE(1970,1,1)+(-8/24)</f>
        <v>40564.699178240735</v>
      </c>
      <c r="T2301" s="8">
        <f>(((I2301/60)/60)/24)+DATE(1970,1,1)+(-8/24)</f>
        <v>40579.699178240735</v>
      </c>
      <c r="U2301">
        <f>INT(T2301-S2301)</f>
        <v>15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>ROUND((E2302/D2302)*100,0)</f>
        <v>101</v>
      </c>
      <c r="P2302">
        <f>IF(L2302&gt;0,ROUND(E2302/L2302,0),0)</f>
        <v>116</v>
      </c>
      <c r="Q2302" t="s">
        <v>8325</v>
      </c>
      <c r="R2302" t="s">
        <v>8326</v>
      </c>
      <c r="S2302" s="8">
        <f>(((J2302/60)/60)/24)+DATE(1970,1,1)+(-8/24)</f>
        <v>41074.393703703703</v>
      </c>
      <c r="T2302" s="8">
        <f>(((I2302/60)/60)/24)+DATE(1970,1,1)+(-8/24)</f>
        <v>41088.393703703703</v>
      </c>
      <c r="U2302">
        <f>INT(T2302-S2302)</f>
        <v>14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>ROUND((E2303/D2303)*100,0)</f>
        <v>134</v>
      </c>
      <c r="P2303">
        <f>IF(L2303&gt;0,ROUND(E2303/L2303,0),0)</f>
        <v>32</v>
      </c>
      <c r="Q2303" t="s">
        <v>8325</v>
      </c>
      <c r="R2303" t="s">
        <v>8329</v>
      </c>
      <c r="S2303" s="8">
        <f>(((J2303/60)/60)/24)+DATE(1970,1,1)+(-8/24)</f>
        <v>41415.813611111109</v>
      </c>
      <c r="T2303" s="8">
        <f>(((I2303/60)/60)/24)+DATE(1970,1,1)+(-8/24)</f>
        <v>41445.813611111109</v>
      </c>
      <c r="U2303">
        <f>INT(T2303-S2303)</f>
        <v>30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>ROUND((E2304/D2304)*100,0)</f>
        <v>171</v>
      </c>
      <c r="P2304">
        <f>IF(L2304&gt;0,ROUND(E2304/L2304,0),0)</f>
        <v>46</v>
      </c>
      <c r="Q2304" t="s">
        <v>8325</v>
      </c>
      <c r="R2304" t="s">
        <v>8329</v>
      </c>
      <c r="S2304" s="8">
        <f>(((J2304/60)/60)/24)+DATE(1970,1,1)+(-8/24)</f>
        <v>41605.535115740735</v>
      </c>
      <c r="T2304" s="8">
        <f>(((I2304/60)/60)/24)+DATE(1970,1,1)+(-8/24)</f>
        <v>41638.958333333328</v>
      </c>
      <c r="U2304">
        <f>INT(T2304-S2304)</f>
        <v>33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>ROUND((E2305/D2305)*100,0)</f>
        <v>109</v>
      </c>
      <c r="P2305">
        <f>IF(L2305&gt;0,ROUND(E2305/L2305,0),0)</f>
        <v>68</v>
      </c>
      <c r="Q2305" t="s">
        <v>8325</v>
      </c>
      <c r="R2305" t="s">
        <v>8329</v>
      </c>
      <c r="S2305" s="8">
        <f>(((J2305/60)/60)/24)+DATE(1970,1,1)+(-8/24)</f>
        <v>40849.777731481481</v>
      </c>
      <c r="T2305" s="8">
        <f>(((I2305/60)/60)/24)+DATE(1970,1,1)+(-8/24)</f>
        <v>40889.819398148145</v>
      </c>
      <c r="U2305">
        <f>INT(T2305-S2305)</f>
        <v>40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>ROUND((E2306/D2306)*100,0)</f>
        <v>101</v>
      </c>
      <c r="P2306">
        <f>IF(L2306&gt;0,ROUND(E2306/L2306,0),0)</f>
        <v>53</v>
      </c>
      <c r="Q2306" t="s">
        <v>8325</v>
      </c>
      <c r="R2306" t="s">
        <v>8329</v>
      </c>
      <c r="S2306" s="8">
        <f>(((J2306/60)/60)/24)+DATE(1970,1,1)+(-8/24)</f>
        <v>40502.482534722221</v>
      </c>
      <c r="T2306" s="8">
        <f>(((I2306/60)/60)/24)+DATE(1970,1,1)+(-8/24)</f>
        <v>40543.874305555553</v>
      </c>
      <c r="U2306">
        <f>INT(T2306-S2306)</f>
        <v>41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>ROUND((E2307/D2307)*100,0)</f>
        <v>101</v>
      </c>
      <c r="P2307">
        <f>IF(L2307&gt;0,ROUND(E2307/L2307,0),0)</f>
        <v>109</v>
      </c>
      <c r="Q2307" t="s">
        <v>8325</v>
      </c>
      <c r="R2307" t="s">
        <v>8329</v>
      </c>
      <c r="S2307" s="8">
        <f>(((J2307/60)/60)/24)+DATE(1970,1,1)+(-8/24)</f>
        <v>41834.361944444441</v>
      </c>
      <c r="T2307" s="8">
        <f>(((I2307/60)/60)/24)+DATE(1970,1,1)+(-8/24)</f>
        <v>41859.416666666664</v>
      </c>
      <c r="U2307">
        <f>INT(T2307-S2307)</f>
        <v>25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>ROUND((E2308/D2308)*100,0)</f>
        <v>107</v>
      </c>
      <c r="P2308">
        <f>IF(L2308&gt;0,ROUND(E2308/L2308,0),0)</f>
        <v>51</v>
      </c>
      <c r="Q2308" t="s">
        <v>8325</v>
      </c>
      <c r="R2308" t="s">
        <v>8329</v>
      </c>
      <c r="S2308" s="8">
        <f>(((J2308/60)/60)/24)+DATE(1970,1,1)+(-8/24)</f>
        <v>40947.834826388884</v>
      </c>
      <c r="T2308" s="8">
        <f>(((I2308/60)/60)/24)+DATE(1970,1,1)+(-8/24)</f>
        <v>40977.834826388884</v>
      </c>
      <c r="U2308">
        <f>INT(T2308-S2308)</f>
        <v>30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>ROUND((E2309/D2309)*100,0)</f>
        <v>107</v>
      </c>
      <c r="P2309">
        <f>IF(L2309&gt;0,ROUND(E2309/L2309,0),0)</f>
        <v>28</v>
      </c>
      <c r="Q2309" t="s">
        <v>8325</v>
      </c>
      <c r="R2309" t="s">
        <v>8329</v>
      </c>
      <c r="S2309" s="8">
        <f>(((J2309/60)/60)/24)+DATE(1970,1,1)+(-8/24)</f>
        <v>41004.469131944439</v>
      </c>
      <c r="T2309" s="8">
        <f>(((I2309/60)/60)/24)+DATE(1970,1,1)+(-8/24)</f>
        <v>41034.46907407407</v>
      </c>
      <c r="U2309">
        <f>INT(T2309-S2309)</f>
        <v>29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>ROUND((E2310/D2310)*100,0)</f>
        <v>101</v>
      </c>
      <c r="P2310">
        <f>IF(L2310&gt;0,ROUND(E2310/L2310,0),0)</f>
        <v>82</v>
      </c>
      <c r="Q2310" t="s">
        <v>8325</v>
      </c>
      <c r="R2310" t="s">
        <v>8329</v>
      </c>
      <c r="S2310" s="8">
        <f>(((J2310/60)/60)/24)+DATE(1970,1,1)+(-8/24)</f>
        <v>41851.629583333335</v>
      </c>
      <c r="T2310" s="8">
        <f>(((I2310/60)/60)/24)+DATE(1970,1,1)+(-8/24)</f>
        <v>41879.708333333328</v>
      </c>
      <c r="U2310">
        <f>INT(T2310-S2310)</f>
        <v>28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>ROUND((E2311/D2311)*100,0)</f>
        <v>107</v>
      </c>
      <c r="P2311">
        <f>IF(L2311&gt;0,ROUND(E2311/L2311,0),0)</f>
        <v>60</v>
      </c>
      <c r="Q2311" t="s">
        <v>8325</v>
      </c>
      <c r="R2311" t="s">
        <v>8329</v>
      </c>
      <c r="S2311" s="8">
        <f>(((J2311/60)/60)/24)+DATE(1970,1,1)+(-8/24)</f>
        <v>41307.654363425921</v>
      </c>
      <c r="T2311" s="8">
        <f>(((I2311/60)/60)/24)+DATE(1970,1,1)+(-8/24)</f>
        <v>41342.654363425921</v>
      </c>
      <c r="U2311">
        <f>INT(T2311-S2311)</f>
        <v>35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>ROUND((E2312/D2312)*100,0)</f>
        <v>429</v>
      </c>
      <c r="P2312">
        <f>IF(L2312&gt;0,ROUND(E2312/L2312,0),0)</f>
        <v>65</v>
      </c>
      <c r="Q2312" t="s">
        <v>8325</v>
      </c>
      <c r="R2312" t="s">
        <v>8329</v>
      </c>
      <c r="S2312" s="8">
        <f>(((J2312/60)/60)/24)+DATE(1970,1,1)+(-8/24)</f>
        <v>41324.460821759254</v>
      </c>
      <c r="T2312" s="8">
        <f>(((I2312/60)/60)/24)+DATE(1970,1,1)+(-8/24)</f>
        <v>41354.41915509259</v>
      </c>
      <c r="U2312">
        <f>INT(T2312-S2312)</f>
        <v>29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>ROUND((E2313/D2313)*100,0)</f>
        <v>104</v>
      </c>
      <c r="P2313">
        <f>IF(L2313&gt;0,ROUND(E2313/L2313,0),0)</f>
        <v>90</v>
      </c>
      <c r="Q2313" t="s">
        <v>8325</v>
      </c>
      <c r="R2313" t="s">
        <v>8329</v>
      </c>
      <c r="S2313" s="8">
        <f>(((J2313/60)/60)/24)+DATE(1970,1,1)+(-8/24)</f>
        <v>41735.671168981477</v>
      </c>
      <c r="T2313" s="8">
        <f>(((I2313/60)/60)/24)+DATE(1970,1,1)+(-8/24)</f>
        <v>41765.671168981477</v>
      </c>
      <c r="U2313">
        <f>INT(T2313-S2313)</f>
        <v>30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>ROUND((E2314/D2314)*100,0)</f>
        <v>108</v>
      </c>
      <c r="P2314">
        <f>IF(L2314&gt;0,ROUND(E2314/L2314,0),0)</f>
        <v>41</v>
      </c>
      <c r="Q2314" t="s">
        <v>8325</v>
      </c>
      <c r="R2314" t="s">
        <v>8329</v>
      </c>
      <c r="S2314" s="8">
        <f>(((J2314/60)/60)/24)+DATE(1970,1,1)+(-8/24)</f>
        <v>41716.299513888887</v>
      </c>
      <c r="T2314" s="8">
        <f>(((I2314/60)/60)/24)+DATE(1970,1,1)+(-8/24)</f>
        <v>41747.625</v>
      </c>
      <c r="U2314">
        <f>INT(T2314-S2314)</f>
        <v>31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>ROUND((E2315/D2315)*100,0)</f>
        <v>176</v>
      </c>
      <c r="P2315">
        <f>IF(L2315&gt;0,ROUND(E2315/L2315,0),0)</f>
        <v>56</v>
      </c>
      <c r="Q2315" t="s">
        <v>8325</v>
      </c>
      <c r="R2315" t="s">
        <v>8329</v>
      </c>
      <c r="S2315" s="8">
        <f>(((J2315/60)/60)/24)+DATE(1970,1,1)+(-8/24)</f>
        <v>41002.625300925924</v>
      </c>
      <c r="T2315" s="8">
        <f>(((I2315/60)/60)/24)+DATE(1970,1,1)+(-8/24)</f>
        <v>41032.625300925924</v>
      </c>
      <c r="U2315">
        <f>INT(T2315-S2315)</f>
        <v>30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>ROUND((E2316/D2316)*100,0)</f>
        <v>157</v>
      </c>
      <c r="P2316">
        <f>IF(L2316&gt;0,ROUND(E2316/L2316,0),0)</f>
        <v>38</v>
      </c>
      <c r="Q2316" t="s">
        <v>8325</v>
      </c>
      <c r="R2316" t="s">
        <v>8329</v>
      </c>
      <c r="S2316" s="8">
        <f>(((J2316/60)/60)/24)+DATE(1970,1,1)+(-8/24)</f>
        <v>41037.218252314815</v>
      </c>
      <c r="T2316" s="8">
        <f>(((I2316/60)/60)/24)+DATE(1970,1,1)+(-8/24)</f>
        <v>41067.218252314815</v>
      </c>
      <c r="U2316">
        <f>INT(T2316-S2316)</f>
        <v>30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>ROUND((E2317/D2317)*100,0)</f>
        <v>103</v>
      </c>
      <c r="P2317">
        <f>IF(L2317&gt;0,ROUND(E2317/L2317,0),0)</f>
        <v>40</v>
      </c>
      <c r="Q2317" t="s">
        <v>8325</v>
      </c>
      <c r="R2317" t="s">
        <v>8329</v>
      </c>
      <c r="S2317" s="8">
        <f>(((J2317/60)/60)/24)+DATE(1970,1,1)+(-8/24)</f>
        <v>41004.392858796295</v>
      </c>
      <c r="T2317" s="8">
        <f>(((I2317/60)/60)/24)+DATE(1970,1,1)+(-8/24)</f>
        <v>41034.392858796295</v>
      </c>
      <c r="U2317">
        <f>INT(T2317-S2317)</f>
        <v>30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>ROUND((E2318/D2318)*100,0)</f>
        <v>104</v>
      </c>
      <c r="P2318">
        <f>IF(L2318&gt;0,ROUND(E2318/L2318,0),0)</f>
        <v>78</v>
      </c>
      <c r="Q2318" t="s">
        <v>8325</v>
      </c>
      <c r="R2318" t="s">
        <v>8329</v>
      </c>
      <c r="S2318" s="8">
        <f>(((J2318/60)/60)/24)+DATE(1970,1,1)+(-8/24)</f>
        <v>40079.391782407409</v>
      </c>
      <c r="T2318" s="8">
        <f>(((I2318/60)/60)/24)+DATE(1970,1,1)+(-8/24)</f>
        <v>40156.433333333334</v>
      </c>
      <c r="U2318">
        <f>INT(T2318-S2318)</f>
        <v>77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>ROUND((E2319/D2319)*100,0)</f>
        <v>104</v>
      </c>
      <c r="P2319">
        <f>IF(L2319&gt;0,ROUND(E2319/L2319,0),0)</f>
        <v>19</v>
      </c>
      <c r="Q2319" t="s">
        <v>8325</v>
      </c>
      <c r="R2319" t="s">
        <v>8329</v>
      </c>
      <c r="S2319" s="8">
        <f>(((J2319/60)/60)/24)+DATE(1970,1,1)+(-8/24)</f>
        <v>40192.20890046296</v>
      </c>
      <c r="T2319" s="8">
        <f>(((I2319/60)/60)/24)+DATE(1970,1,1)+(-8/24)</f>
        <v>40223.875</v>
      </c>
      <c r="U2319">
        <f>INT(T2319-S2319)</f>
        <v>31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>ROUND((E2320/D2320)*100,0)</f>
        <v>121</v>
      </c>
      <c r="P2320">
        <f>IF(L2320&gt;0,ROUND(E2320/L2320,0),0)</f>
        <v>37</v>
      </c>
      <c r="Q2320" t="s">
        <v>8325</v>
      </c>
      <c r="R2320" t="s">
        <v>8329</v>
      </c>
      <c r="S2320" s="8">
        <f>(((J2320/60)/60)/24)+DATE(1970,1,1)+(-8/24)</f>
        <v>40050.310347222221</v>
      </c>
      <c r="T2320" s="8">
        <f>(((I2320/60)/60)/24)+DATE(1970,1,1)+(-8/24)</f>
        <v>40081.832638888889</v>
      </c>
      <c r="U2320">
        <f>INT(T2320-S2320)</f>
        <v>31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>ROUND((E2321/D2321)*100,0)</f>
        <v>108</v>
      </c>
      <c r="P2321">
        <f>IF(L2321&gt;0,ROUND(E2321/L2321,0),0)</f>
        <v>42</v>
      </c>
      <c r="Q2321" t="s">
        <v>8325</v>
      </c>
      <c r="R2321" t="s">
        <v>8329</v>
      </c>
      <c r="S2321" s="8">
        <f>(((J2321/60)/60)/24)+DATE(1970,1,1)+(-8/24)</f>
        <v>41592.748668981476</v>
      </c>
      <c r="T2321" s="8">
        <f>(((I2321/60)/60)/24)+DATE(1970,1,1)+(-8/24)</f>
        <v>41622.748668981476</v>
      </c>
      <c r="U2321">
        <f>INT(T2321-S2321)</f>
        <v>30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>ROUND((E2322/D2322)*100,0)</f>
        <v>109</v>
      </c>
      <c r="P2322">
        <f>IF(L2322&gt;0,ROUND(E2322/L2322,0),0)</f>
        <v>61</v>
      </c>
      <c r="Q2322" t="s">
        <v>8325</v>
      </c>
      <c r="R2322" t="s">
        <v>8329</v>
      </c>
      <c r="S2322" s="8">
        <f>(((J2322/60)/60)/24)+DATE(1970,1,1)+(-8/24)</f>
        <v>41696.483796296292</v>
      </c>
      <c r="T2322" s="8">
        <f>(((I2322/60)/60)/24)+DATE(1970,1,1)+(-8/24)</f>
        <v>41731.442129629628</v>
      </c>
      <c r="U2322">
        <f>INT(T2322-S2322)</f>
        <v>34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>ROUND((E2323/D2323)*100,0)</f>
        <v>39</v>
      </c>
      <c r="P2323">
        <f>IF(L2323&gt;0,ROUND(E2323/L2323,0),0)</f>
        <v>65</v>
      </c>
      <c r="Q2323" t="s">
        <v>8336</v>
      </c>
      <c r="R2323" t="s">
        <v>8352</v>
      </c>
      <c r="S2323" s="8">
        <f>(((J2323/60)/60)/24)+DATE(1970,1,1)+(-8/24)</f>
        <v>42798.927094907405</v>
      </c>
      <c r="T2323" s="8">
        <f>(((I2323/60)/60)/24)+DATE(1970,1,1)+(-8/24)</f>
        <v>42828.885428240734</v>
      </c>
      <c r="U2323">
        <f>INT(T2323-S2323)</f>
        <v>29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>ROUND((E2324/D2324)*100,0)</f>
        <v>3</v>
      </c>
      <c r="P2324">
        <f>IF(L2324&gt;0,ROUND(E2324/L2324,0),0)</f>
        <v>21</v>
      </c>
      <c r="Q2324" t="s">
        <v>8336</v>
      </c>
      <c r="R2324" t="s">
        <v>8352</v>
      </c>
      <c r="S2324" s="8">
        <f>(((J2324/60)/60)/24)+DATE(1970,1,1)+(-8/24)</f>
        <v>42804.562141203707</v>
      </c>
      <c r="T2324" s="8">
        <f>(((I2324/60)/60)/24)+DATE(1970,1,1)+(-8/24)</f>
        <v>42834.520474537036</v>
      </c>
      <c r="U2324">
        <f>INT(T2324-S2324)</f>
        <v>29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>ROUND((E2325/D2325)*100,0)</f>
        <v>48</v>
      </c>
      <c r="P2325">
        <f>IF(L2325&gt;0,ROUND(E2325/L2325,0),0)</f>
        <v>30</v>
      </c>
      <c r="Q2325" t="s">
        <v>8336</v>
      </c>
      <c r="R2325" t="s">
        <v>8352</v>
      </c>
      <c r="S2325" s="8">
        <f>(((J2325/60)/60)/24)+DATE(1970,1,1)+(-8/24)</f>
        <v>42807.42184027777</v>
      </c>
      <c r="T2325" s="8">
        <f>(((I2325/60)/60)/24)+DATE(1970,1,1)+(-8/24)</f>
        <v>42814.42184027777</v>
      </c>
      <c r="U2325">
        <f>INT(T2325-S2325)</f>
        <v>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>ROUND((E2326/D2326)*100,0)</f>
        <v>21</v>
      </c>
      <c r="P2326">
        <f>IF(L2326&gt;0,ROUND(E2326/L2326,0),0)</f>
        <v>25</v>
      </c>
      <c r="Q2326" t="s">
        <v>8336</v>
      </c>
      <c r="R2326" t="s">
        <v>8352</v>
      </c>
      <c r="S2326" s="8">
        <f>(((J2326/60)/60)/24)+DATE(1970,1,1)+(-8/24)</f>
        <v>42790.55190972222</v>
      </c>
      <c r="T2326" s="8">
        <f>(((I2326/60)/60)/24)+DATE(1970,1,1)+(-8/24)</f>
        <v>42820.510243055549</v>
      </c>
      <c r="U2326">
        <f>INT(T2326-S2326)</f>
        <v>29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>ROUND((E2327/D2327)*100,0)</f>
        <v>8</v>
      </c>
      <c r="P2327">
        <f>IF(L2327&gt;0,ROUND(E2327/L2327,0),0)</f>
        <v>11</v>
      </c>
      <c r="Q2327" t="s">
        <v>8336</v>
      </c>
      <c r="R2327" t="s">
        <v>8352</v>
      </c>
      <c r="S2327" s="8">
        <f>(((J2327/60)/60)/24)+DATE(1970,1,1)+(-8/24)</f>
        <v>42793.689016203702</v>
      </c>
      <c r="T2327" s="8">
        <f>(((I2327/60)/60)/24)+DATE(1970,1,1)+(-8/24)</f>
        <v>42823.647349537037</v>
      </c>
      <c r="U2327">
        <f>INT(T2327-S2327)</f>
        <v>29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>ROUND((E2328/D2328)*100,0)</f>
        <v>1</v>
      </c>
      <c r="P2328">
        <f>IF(L2328&gt;0,ROUND(E2328/L2328,0),0)</f>
        <v>108</v>
      </c>
      <c r="Q2328" t="s">
        <v>8336</v>
      </c>
      <c r="R2328" t="s">
        <v>8352</v>
      </c>
      <c r="S2328" s="8">
        <f>(((J2328/60)/60)/24)+DATE(1970,1,1)+(-8/24)</f>
        <v>42803.700787037036</v>
      </c>
      <c r="T2328" s="8">
        <f>(((I2328/60)/60)/24)+DATE(1970,1,1)+(-8/24)</f>
        <v>42855.374999999993</v>
      </c>
      <c r="U2328">
        <f>INT(T2328-S2328)</f>
        <v>51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>ROUND((E2329/D2329)*100,0)</f>
        <v>526</v>
      </c>
      <c r="P2329">
        <f>IF(L2329&gt;0,ROUND(E2329/L2329,0),0)</f>
        <v>55</v>
      </c>
      <c r="Q2329" t="s">
        <v>8336</v>
      </c>
      <c r="R2329" t="s">
        <v>8352</v>
      </c>
      <c r="S2329" s="8">
        <f>(((J2329/60)/60)/24)+DATE(1970,1,1)+(-8/24)</f>
        <v>41842.583796296298</v>
      </c>
      <c r="T2329" s="8">
        <f>(((I2329/60)/60)/24)+DATE(1970,1,1)+(-8/24)</f>
        <v>41877.583796296298</v>
      </c>
      <c r="U2329">
        <f>INT(T2329-S2329)</f>
        <v>35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>ROUND((E2330/D2330)*100,0)</f>
        <v>254</v>
      </c>
      <c r="P2330">
        <f>IF(L2330&gt;0,ROUND(E2330/L2330,0),0)</f>
        <v>47</v>
      </c>
      <c r="Q2330" t="s">
        <v>8336</v>
      </c>
      <c r="R2330" t="s">
        <v>8352</v>
      </c>
      <c r="S2330" s="8">
        <f>(((J2330/60)/60)/24)+DATE(1970,1,1)+(-8/24)</f>
        <v>42139.448344907411</v>
      </c>
      <c r="T2330" s="8">
        <f>(((I2330/60)/60)/24)+DATE(1970,1,1)+(-8/24)</f>
        <v>42169.448344907411</v>
      </c>
      <c r="U2330">
        <f>INT(T2330-S2330)</f>
        <v>30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>ROUND((E2331/D2331)*100,0)</f>
        <v>106</v>
      </c>
      <c r="P2331">
        <f>IF(L2331&gt;0,ROUND(E2331/L2331,0),0)</f>
        <v>212</v>
      </c>
      <c r="Q2331" t="s">
        <v>8336</v>
      </c>
      <c r="R2331" t="s">
        <v>8352</v>
      </c>
      <c r="S2331" s="8">
        <f>(((J2331/60)/60)/24)+DATE(1970,1,1)+(-8/24)</f>
        <v>41807.291041666664</v>
      </c>
      <c r="T2331" s="8">
        <f>(((I2331/60)/60)/24)+DATE(1970,1,1)+(-8/24)</f>
        <v>41837.291041666664</v>
      </c>
      <c r="U2331">
        <f>INT(T2331-S2331)</f>
        <v>30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>ROUND((E2332/D2332)*100,0)</f>
        <v>102</v>
      </c>
      <c r="P2332">
        <f>IF(L2332&gt;0,ROUND(E2332/L2332,0),0)</f>
        <v>220</v>
      </c>
      <c r="Q2332" t="s">
        <v>8336</v>
      </c>
      <c r="R2332" t="s">
        <v>8352</v>
      </c>
      <c r="S2332" s="8">
        <f>(((J2332/60)/60)/24)+DATE(1970,1,1)+(-8/24)</f>
        <v>42332.566469907404</v>
      </c>
      <c r="T2332" s="8">
        <f>(((I2332/60)/60)/24)+DATE(1970,1,1)+(-8/24)</f>
        <v>42362.666666666664</v>
      </c>
      <c r="U2332">
        <f>INT(T2332-S2332)</f>
        <v>30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>ROUND((E2333/D2333)*100,0)</f>
        <v>144</v>
      </c>
      <c r="P2333">
        <f>IF(L2333&gt;0,ROUND(E2333/L2333,0),0)</f>
        <v>41</v>
      </c>
      <c r="Q2333" t="s">
        <v>8336</v>
      </c>
      <c r="R2333" t="s">
        <v>8352</v>
      </c>
      <c r="S2333" s="8">
        <f>(((J2333/60)/60)/24)+DATE(1970,1,1)+(-8/24)</f>
        <v>41838.672337962962</v>
      </c>
      <c r="T2333" s="8">
        <f>(((I2333/60)/60)/24)+DATE(1970,1,1)+(-8/24)</f>
        <v>41868.672337962962</v>
      </c>
      <c r="U2333">
        <f>INT(T2333-S2333)</f>
        <v>30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>ROUND((E2334/D2334)*100,0)</f>
        <v>106</v>
      </c>
      <c r="P2334">
        <f>IF(L2334&gt;0,ROUND(E2334/L2334,0),0)</f>
        <v>76</v>
      </c>
      <c r="Q2334" t="s">
        <v>8336</v>
      </c>
      <c r="R2334" t="s">
        <v>8352</v>
      </c>
      <c r="S2334" s="8">
        <f>(((J2334/60)/60)/24)+DATE(1970,1,1)+(-8/24)</f>
        <v>42011.294803240737</v>
      </c>
      <c r="T2334" s="8">
        <f>(((I2334/60)/60)/24)+DATE(1970,1,1)+(-8/24)</f>
        <v>42041.294803240737</v>
      </c>
      <c r="U2334">
        <f>INT(T2334-S2334)</f>
        <v>30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>ROUND((E2335/D2335)*100,0)</f>
        <v>212</v>
      </c>
      <c r="P2335">
        <f>IF(L2335&gt;0,ROUND(E2335/L2335,0),0)</f>
        <v>14</v>
      </c>
      <c r="Q2335" t="s">
        <v>8336</v>
      </c>
      <c r="R2335" t="s">
        <v>8352</v>
      </c>
      <c r="S2335" s="8">
        <f>(((J2335/60)/60)/24)+DATE(1970,1,1)+(-8/24)</f>
        <v>41767.317013888889</v>
      </c>
      <c r="T2335" s="8">
        <f>(((I2335/60)/60)/24)+DATE(1970,1,1)+(-8/24)</f>
        <v>41788.409722222219</v>
      </c>
      <c r="U2335">
        <f>INT(T2335-S2335)</f>
        <v>21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>ROUND((E2336/D2336)*100,0)</f>
        <v>102</v>
      </c>
      <c r="P2336">
        <f>IF(L2336&gt;0,ROUND(E2336/L2336,0),0)</f>
        <v>61</v>
      </c>
      <c r="Q2336" t="s">
        <v>8336</v>
      </c>
      <c r="R2336" t="s">
        <v>8352</v>
      </c>
      <c r="S2336" s="8">
        <f>(((J2336/60)/60)/24)+DATE(1970,1,1)+(-8/24)</f>
        <v>41918.336782407401</v>
      </c>
      <c r="T2336" s="8">
        <f>(((I2336/60)/60)/24)+DATE(1970,1,1)+(-8/24)</f>
        <v>41948.398611111108</v>
      </c>
      <c r="U2336">
        <f>INT(T2336-S2336)</f>
        <v>30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>ROUND((E2337/D2337)*100,0)</f>
        <v>102</v>
      </c>
      <c r="P2337">
        <f>IF(L2337&gt;0,ROUND(E2337/L2337,0),0)</f>
        <v>116</v>
      </c>
      <c r="Q2337" t="s">
        <v>8336</v>
      </c>
      <c r="R2337" t="s">
        <v>8352</v>
      </c>
      <c r="S2337" s="8">
        <f>(((J2337/60)/60)/24)+DATE(1970,1,1)+(-8/24)</f>
        <v>41771.238923611112</v>
      </c>
      <c r="T2337" s="8">
        <f>(((I2337/60)/60)/24)+DATE(1970,1,1)+(-8/24)</f>
        <v>41801.238923611112</v>
      </c>
      <c r="U2337">
        <f>INT(T2337-S2337)</f>
        <v>30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>ROUND((E2338/D2338)*100,0)</f>
        <v>521</v>
      </c>
      <c r="P2338">
        <f>IF(L2338&gt;0,ROUND(E2338/L2338,0),0)</f>
        <v>48</v>
      </c>
      <c r="Q2338" t="s">
        <v>8336</v>
      </c>
      <c r="R2338" t="s">
        <v>8352</v>
      </c>
      <c r="S2338" s="8">
        <f>(((J2338/60)/60)/24)+DATE(1970,1,1)+(-8/24)</f>
        <v>41666.591377314813</v>
      </c>
      <c r="T2338" s="8">
        <f>(((I2338/60)/60)/24)+DATE(1970,1,1)+(-8/24)</f>
        <v>41706.591377314813</v>
      </c>
      <c r="U2338">
        <f>INT(T2338-S2338)</f>
        <v>40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>ROUND((E2339/D2339)*100,0)</f>
        <v>111</v>
      </c>
      <c r="P2339">
        <f>IF(L2339&gt;0,ROUND(E2339/L2339,0),0)</f>
        <v>74</v>
      </c>
      <c r="Q2339" t="s">
        <v>8336</v>
      </c>
      <c r="R2339" t="s">
        <v>8352</v>
      </c>
      <c r="S2339" s="8">
        <f>(((J2339/60)/60)/24)+DATE(1970,1,1)+(-8/24)</f>
        <v>41786.307210648149</v>
      </c>
      <c r="T2339" s="8">
        <f>(((I2339/60)/60)/24)+DATE(1970,1,1)+(-8/24)</f>
        <v>41816.307210648149</v>
      </c>
      <c r="U2339">
        <f>INT(T2339-S2339)</f>
        <v>30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>ROUND((E2340/D2340)*100,0)</f>
        <v>101</v>
      </c>
      <c r="P2340">
        <f>IF(L2340&gt;0,ROUND(E2340/L2340,0),0)</f>
        <v>123</v>
      </c>
      <c r="Q2340" t="s">
        <v>8336</v>
      </c>
      <c r="R2340" t="s">
        <v>8352</v>
      </c>
      <c r="S2340" s="8">
        <f>(((J2340/60)/60)/24)+DATE(1970,1,1)+(-8/24)</f>
        <v>41789.563472222217</v>
      </c>
      <c r="T2340" s="8">
        <f>(((I2340/60)/60)/24)+DATE(1970,1,1)+(-8/24)</f>
        <v>41819.563472222217</v>
      </c>
      <c r="U2340">
        <f>INT(T2340-S2340)</f>
        <v>30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>ROUND((E2341/D2341)*100,0)</f>
        <v>294</v>
      </c>
      <c r="P2341">
        <f>IF(L2341&gt;0,ROUND(E2341/L2341,0),0)</f>
        <v>67</v>
      </c>
      <c r="Q2341" t="s">
        <v>8336</v>
      </c>
      <c r="R2341" t="s">
        <v>8352</v>
      </c>
      <c r="S2341" s="8">
        <f>(((J2341/60)/60)/24)+DATE(1970,1,1)+(-8/24)</f>
        <v>42692.466539351844</v>
      </c>
      <c r="T2341" s="8">
        <f>(((I2341/60)/60)/24)+DATE(1970,1,1)+(-8/24)</f>
        <v>42722.999305555553</v>
      </c>
      <c r="U2341">
        <f>INT(T2341-S2341)</f>
        <v>30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>ROUND((E2342/D2342)*100,0)</f>
        <v>106</v>
      </c>
      <c r="P2342">
        <f>IF(L2342&gt;0,ROUND(E2342/L2342,0),0)</f>
        <v>105</v>
      </c>
      <c r="Q2342" t="s">
        <v>8336</v>
      </c>
      <c r="R2342" t="s">
        <v>8352</v>
      </c>
      <c r="S2342" s="8">
        <f>(((J2342/60)/60)/24)+DATE(1970,1,1)+(-8/24)</f>
        <v>42643.309467592589</v>
      </c>
      <c r="T2342" s="8">
        <f>(((I2342/60)/60)/24)+DATE(1970,1,1)+(-8/24)</f>
        <v>42673.309467592589</v>
      </c>
      <c r="U2342">
        <f>INT(T2342-S2342)</f>
        <v>30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>ROUND((E2343/D2343)*100,0)</f>
        <v>0</v>
      </c>
      <c r="P2343">
        <f>IF(L2343&gt;0,ROUND(E2343/L2343,0),0)</f>
        <v>0</v>
      </c>
      <c r="Q2343" t="s">
        <v>8319</v>
      </c>
      <c r="R2343" t="s">
        <v>8320</v>
      </c>
      <c r="S2343" s="8">
        <f>(((J2343/60)/60)/24)+DATE(1970,1,1)+(-8/24)</f>
        <v>42167.480370370373</v>
      </c>
      <c r="T2343" s="8">
        <f>(((I2343/60)/60)/24)+DATE(1970,1,1)+(-8/24)</f>
        <v>42197.480370370373</v>
      </c>
      <c r="U2343">
        <f>INT(T2343-S2343)</f>
        <v>30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>ROUND((E2344/D2344)*100,0)</f>
        <v>0</v>
      </c>
      <c r="P2344">
        <f>IF(L2344&gt;0,ROUND(E2344/L2344,0),0)</f>
        <v>0</v>
      </c>
      <c r="Q2344" t="s">
        <v>8319</v>
      </c>
      <c r="R2344" t="s">
        <v>8320</v>
      </c>
      <c r="S2344" s="8">
        <f>(((J2344/60)/60)/24)+DATE(1970,1,1)+(-8/24)</f>
        <v>41897.36886574074</v>
      </c>
      <c r="T2344" s="8">
        <f>(((I2344/60)/60)/24)+DATE(1970,1,1)+(-8/24)</f>
        <v>41917.875</v>
      </c>
      <c r="U2344">
        <f>INT(T2344-S2344)</f>
        <v>20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>ROUND((E2345/D2345)*100,0)</f>
        <v>3</v>
      </c>
      <c r="P2345">
        <f>IF(L2345&gt;0,ROUND(E2345/L2345,0),0)</f>
        <v>300</v>
      </c>
      <c r="Q2345" t="s">
        <v>8319</v>
      </c>
      <c r="R2345" t="s">
        <v>8320</v>
      </c>
      <c r="S2345" s="8">
        <f>(((J2345/60)/60)/24)+DATE(1970,1,1)+(-8/24)</f>
        <v>42327.491956018515</v>
      </c>
      <c r="T2345" s="8">
        <f>(((I2345/60)/60)/24)+DATE(1970,1,1)+(-8/24)</f>
        <v>42377.490972222215</v>
      </c>
      <c r="U2345">
        <f>INT(T2345-S2345)</f>
        <v>49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>ROUND((E2346/D2346)*100,0)</f>
        <v>0</v>
      </c>
      <c r="P2346">
        <f>IF(L2346&gt;0,ROUND(E2346/L2346,0),0)</f>
        <v>1</v>
      </c>
      <c r="Q2346" t="s">
        <v>8319</v>
      </c>
      <c r="R2346" t="s">
        <v>8320</v>
      </c>
      <c r="S2346" s="8">
        <f>(((J2346/60)/60)/24)+DATE(1970,1,1)+(-8/24)</f>
        <v>42515.394317129627</v>
      </c>
      <c r="T2346" s="8">
        <f>(((I2346/60)/60)/24)+DATE(1970,1,1)+(-8/24)</f>
        <v>42545.394317129627</v>
      </c>
      <c r="U2346">
        <f>INT(T2346-S2346)</f>
        <v>30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>ROUND((E2347/D2347)*100,0)</f>
        <v>0</v>
      </c>
      <c r="P2347">
        <f>IF(L2347&gt;0,ROUND(E2347/L2347,0),0)</f>
        <v>0</v>
      </c>
      <c r="Q2347" t="s">
        <v>8319</v>
      </c>
      <c r="R2347" t="s">
        <v>8320</v>
      </c>
      <c r="S2347" s="8">
        <f>(((J2347/60)/60)/24)+DATE(1970,1,1)+(-8/24)</f>
        <v>42059.66847222222</v>
      </c>
      <c r="T2347" s="8">
        <f>(((I2347/60)/60)/24)+DATE(1970,1,1)+(-8/24)</f>
        <v>42094.652083333327</v>
      </c>
      <c r="U2347">
        <f>INT(T2347-S2347)</f>
        <v>34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>ROUND((E2348/D2348)*100,0)</f>
        <v>0</v>
      </c>
      <c r="P2348">
        <f>IF(L2348&gt;0,ROUND(E2348/L2348,0),0)</f>
        <v>13</v>
      </c>
      <c r="Q2348" t="s">
        <v>8319</v>
      </c>
      <c r="R2348" t="s">
        <v>8320</v>
      </c>
      <c r="S2348" s="8">
        <f>(((J2348/60)/60)/24)+DATE(1970,1,1)+(-8/24)</f>
        <v>42615.465636574074</v>
      </c>
      <c r="T2348" s="8">
        <f>(((I2348/60)/60)/24)+DATE(1970,1,1)+(-8/24)</f>
        <v>42660.465636574074</v>
      </c>
      <c r="U2348">
        <f>INT(T2348-S2348)</f>
        <v>45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>ROUND((E2349/D2349)*100,0)</f>
        <v>2</v>
      </c>
      <c r="P2349">
        <f>IF(L2349&gt;0,ROUND(E2349/L2349,0),0)</f>
        <v>15</v>
      </c>
      <c r="Q2349" t="s">
        <v>8319</v>
      </c>
      <c r="R2349" t="s">
        <v>8320</v>
      </c>
      <c r="S2349" s="8">
        <f>(((J2349/60)/60)/24)+DATE(1970,1,1)+(-8/24)</f>
        <v>42577.274027777778</v>
      </c>
      <c r="T2349" s="8">
        <f>(((I2349/60)/60)/24)+DATE(1970,1,1)+(-8/24)</f>
        <v>42607.274027777778</v>
      </c>
      <c r="U2349">
        <f>INT(T2349-S2349)</f>
        <v>30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>ROUND((E2350/D2350)*100,0)</f>
        <v>0</v>
      </c>
      <c r="P2350">
        <f>IF(L2350&gt;0,ROUND(E2350/L2350,0),0)</f>
        <v>54</v>
      </c>
      <c r="Q2350" t="s">
        <v>8319</v>
      </c>
      <c r="R2350" t="s">
        <v>8320</v>
      </c>
      <c r="S2350" s="8">
        <f>(((J2350/60)/60)/24)+DATE(1970,1,1)+(-8/24)</f>
        <v>42360.598819444444</v>
      </c>
      <c r="T2350" s="8">
        <f>(((I2350/60)/60)/24)+DATE(1970,1,1)+(-8/24)</f>
        <v>42420.598819444444</v>
      </c>
      <c r="U2350">
        <f>INT(T2350-S2350)</f>
        <v>60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>ROUND((E2351/D2351)*100,0)</f>
        <v>0</v>
      </c>
      <c r="P2351">
        <f>IF(L2351&gt;0,ROUND(E2351/L2351,0),0)</f>
        <v>0</v>
      </c>
      <c r="Q2351" t="s">
        <v>8319</v>
      </c>
      <c r="R2351" t="s">
        <v>8320</v>
      </c>
      <c r="S2351" s="8">
        <f>(((J2351/60)/60)/24)+DATE(1970,1,1)+(-8/24)</f>
        <v>42198.442453703705</v>
      </c>
      <c r="T2351" s="8">
        <f>(((I2351/60)/60)/24)+DATE(1970,1,1)+(-8/24)</f>
        <v>42227.442453703705</v>
      </c>
      <c r="U2351">
        <f>INT(T2351-S2351)</f>
        <v>29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>ROUND((E2352/D2352)*100,0)</f>
        <v>0</v>
      </c>
      <c r="P2352">
        <f>IF(L2352&gt;0,ROUND(E2352/L2352,0),0)</f>
        <v>0</v>
      </c>
      <c r="Q2352" t="s">
        <v>8319</v>
      </c>
      <c r="R2352" t="s">
        <v>8320</v>
      </c>
      <c r="S2352" s="8">
        <f>(((J2352/60)/60)/24)+DATE(1970,1,1)+(-8/24)</f>
        <v>42708.508912037032</v>
      </c>
      <c r="T2352" s="8">
        <f>(((I2352/60)/60)/24)+DATE(1970,1,1)+(-8/24)</f>
        <v>42738.508912037032</v>
      </c>
      <c r="U2352">
        <f>INT(T2352-S2352)</f>
        <v>30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>ROUND((E2353/D2353)*100,0)</f>
        <v>1</v>
      </c>
      <c r="P2353">
        <f>IF(L2353&gt;0,ROUND(E2353/L2353,0),0)</f>
        <v>15</v>
      </c>
      <c r="Q2353" t="s">
        <v>8319</v>
      </c>
      <c r="R2353" t="s">
        <v>8320</v>
      </c>
      <c r="S2353" s="8">
        <f>(((J2353/60)/60)/24)+DATE(1970,1,1)+(-8/24)</f>
        <v>42093.767812500002</v>
      </c>
      <c r="T2353" s="8">
        <f>(((I2353/60)/60)/24)+DATE(1970,1,1)+(-8/24)</f>
        <v>42123.767812500002</v>
      </c>
      <c r="U2353">
        <f>INT(T2353-S2353)</f>
        <v>30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>ROUND((E2354/D2354)*100,0)</f>
        <v>0</v>
      </c>
      <c r="P2354">
        <f>IF(L2354&gt;0,ROUND(E2354/L2354,0),0)</f>
        <v>0</v>
      </c>
      <c r="Q2354" t="s">
        <v>8319</v>
      </c>
      <c r="R2354" t="s">
        <v>8320</v>
      </c>
      <c r="S2354" s="8">
        <f>(((J2354/60)/60)/24)+DATE(1970,1,1)+(-8/24)</f>
        <v>42101.300370370365</v>
      </c>
      <c r="T2354" s="8">
        <f>(((I2354/60)/60)/24)+DATE(1970,1,1)+(-8/24)</f>
        <v>42161.300370370365</v>
      </c>
      <c r="U2354">
        <f>INT(T2354-S2354)</f>
        <v>60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>ROUND((E2355/D2355)*100,0)</f>
        <v>0</v>
      </c>
      <c r="P2355">
        <f>IF(L2355&gt;0,ROUND(E2355/L2355,0),0)</f>
        <v>0</v>
      </c>
      <c r="Q2355" t="s">
        <v>8319</v>
      </c>
      <c r="R2355" t="s">
        <v>8320</v>
      </c>
      <c r="S2355" s="8">
        <f>(((J2355/60)/60)/24)+DATE(1970,1,1)+(-8/24)</f>
        <v>42103.342847222222</v>
      </c>
      <c r="T2355" s="8">
        <f>(((I2355/60)/60)/24)+DATE(1970,1,1)+(-8/24)</f>
        <v>42115.342847222222</v>
      </c>
      <c r="U2355">
        <f>INT(T2355-S2355)</f>
        <v>12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>ROUND((E2356/D2356)*100,0)</f>
        <v>0</v>
      </c>
      <c r="P2356">
        <f>IF(L2356&gt;0,ROUND(E2356/L2356,0),0)</f>
        <v>25</v>
      </c>
      <c r="Q2356" t="s">
        <v>8319</v>
      </c>
      <c r="R2356" t="s">
        <v>8320</v>
      </c>
      <c r="S2356" s="8">
        <f>(((J2356/60)/60)/24)+DATE(1970,1,1)+(-8/24)</f>
        <v>41954.38958333333</v>
      </c>
      <c r="T2356" s="8">
        <f>(((I2356/60)/60)/24)+DATE(1970,1,1)+(-8/24)</f>
        <v>42014.38958333333</v>
      </c>
      <c r="U2356">
        <f>INT(T2356-S2356)</f>
        <v>60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>ROUND((E2357/D2357)*100,0)</f>
        <v>1</v>
      </c>
      <c r="P2357">
        <f>IF(L2357&gt;0,ROUND(E2357/L2357,0),0)</f>
        <v>28</v>
      </c>
      <c r="Q2357" t="s">
        <v>8319</v>
      </c>
      <c r="R2357" t="s">
        <v>8320</v>
      </c>
      <c r="S2357" s="8">
        <f>(((J2357/60)/60)/24)+DATE(1970,1,1)+(-8/24)</f>
        <v>42096.584907407399</v>
      </c>
      <c r="T2357" s="8">
        <f>(((I2357/60)/60)/24)+DATE(1970,1,1)+(-8/24)</f>
        <v>42126.584907407399</v>
      </c>
      <c r="U2357">
        <f>INT(T2357-S2357)</f>
        <v>30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>ROUND((E2358/D2358)*100,0)</f>
        <v>0</v>
      </c>
      <c r="P2358">
        <f>IF(L2358&gt;0,ROUND(E2358/L2358,0),0)</f>
        <v>0</v>
      </c>
      <c r="Q2358" t="s">
        <v>8319</v>
      </c>
      <c r="R2358" t="s">
        <v>8320</v>
      </c>
      <c r="S2358" s="8">
        <f>(((J2358/60)/60)/24)+DATE(1970,1,1)+(-8/24)</f>
        <v>42130.450277777774</v>
      </c>
      <c r="T2358" s="8">
        <f>(((I2358/60)/60)/24)+DATE(1970,1,1)+(-8/24)</f>
        <v>42160.450277777774</v>
      </c>
      <c r="U2358">
        <f>INT(T2358-S2358)</f>
        <v>30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>ROUND((E2359/D2359)*100,0)</f>
        <v>0</v>
      </c>
      <c r="P2359">
        <f>IF(L2359&gt;0,ROUND(E2359/L2359,0),0)</f>
        <v>0</v>
      </c>
      <c r="Q2359" t="s">
        <v>8319</v>
      </c>
      <c r="R2359" t="s">
        <v>8320</v>
      </c>
      <c r="S2359" s="8">
        <f>(((J2359/60)/60)/24)+DATE(1970,1,1)+(-8/24)</f>
        <v>42264.286782407398</v>
      </c>
      <c r="T2359" s="8">
        <f>(((I2359/60)/60)/24)+DATE(1970,1,1)+(-8/24)</f>
        <v>42294.286782407398</v>
      </c>
      <c r="U2359">
        <f>INT(T2359-S2359)</f>
        <v>30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>ROUND((E2360/D2360)*100,0)</f>
        <v>0</v>
      </c>
      <c r="P2360">
        <f>IF(L2360&gt;0,ROUND(E2360/L2360,0),0)</f>
        <v>0</v>
      </c>
      <c r="Q2360" t="s">
        <v>8319</v>
      </c>
      <c r="R2360" t="s">
        <v>8320</v>
      </c>
      <c r="S2360" s="8">
        <f>(((J2360/60)/60)/24)+DATE(1970,1,1)+(-8/24)</f>
        <v>41978.597638888888</v>
      </c>
      <c r="T2360" s="8">
        <f>(((I2360/60)/60)/24)+DATE(1970,1,1)+(-8/24)</f>
        <v>42034.693749999999</v>
      </c>
      <c r="U2360">
        <f>INT(T2360-S2360)</f>
        <v>56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>ROUND((E2361/D2361)*100,0)</f>
        <v>15</v>
      </c>
      <c r="P2361">
        <f>IF(L2361&gt;0,ROUND(E2361/L2361,0),0)</f>
        <v>367</v>
      </c>
      <c r="Q2361" t="s">
        <v>8319</v>
      </c>
      <c r="R2361" t="s">
        <v>8320</v>
      </c>
      <c r="S2361" s="8">
        <f>(((J2361/60)/60)/24)+DATE(1970,1,1)+(-8/24)</f>
        <v>42159.316249999996</v>
      </c>
      <c r="T2361" s="8">
        <f>(((I2361/60)/60)/24)+DATE(1970,1,1)+(-8/24)</f>
        <v>42219.316249999996</v>
      </c>
      <c r="U2361">
        <f>INT(T2361-S2361)</f>
        <v>60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>ROUND((E2362/D2362)*100,0)</f>
        <v>0</v>
      </c>
      <c r="P2362">
        <f>IF(L2362&gt;0,ROUND(E2362/L2362,0),0)</f>
        <v>2</v>
      </c>
      <c r="Q2362" t="s">
        <v>8319</v>
      </c>
      <c r="R2362" t="s">
        <v>8320</v>
      </c>
      <c r="S2362" s="8">
        <f>(((J2362/60)/60)/24)+DATE(1970,1,1)+(-8/24)</f>
        <v>42377.373611111114</v>
      </c>
      <c r="T2362" s="8">
        <f>(((I2362/60)/60)/24)+DATE(1970,1,1)+(-8/24)</f>
        <v>42407.373611111114</v>
      </c>
      <c r="U2362">
        <f>INT(T2362-S2362)</f>
        <v>30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>ROUND((E2363/D2363)*100,0)</f>
        <v>0</v>
      </c>
      <c r="P2363">
        <f>IF(L2363&gt;0,ROUND(E2363/L2363,0),0)</f>
        <v>0</v>
      </c>
      <c r="Q2363" t="s">
        <v>8319</v>
      </c>
      <c r="R2363" t="s">
        <v>8320</v>
      </c>
      <c r="S2363" s="8">
        <f>(((J2363/60)/60)/24)+DATE(1970,1,1)+(-8/24)</f>
        <v>42466.525555555556</v>
      </c>
      <c r="T2363" s="8">
        <f>(((I2363/60)/60)/24)+DATE(1970,1,1)+(-8/24)</f>
        <v>42490.583333333336</v>
      </c>
      <c r="U2363">
        <f>INT(T2363-S2363)</f>
        <v>24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>ROUND((E2364/D2364)*100,0)</f>
        <v>29</v>
      </c>
      <c r="P2364">
        <f>IF(L2364&gt;0,ROUND(E2364/L2364,0),0)</f>
        <v>60</v>
      </c>
      <c r="Q2364" t="s">
        <v>8319</v>
      </c>
      <c r="R2364" t="s">
        <v>8320</v>
      </c>
      <c r="S2364" s="8">
        <f>(((J2364/60)/60)/24)+DATE(1970,1,1)+(-8/24)</f>
        <v>41954.35497685185</v>
      </c>
      <c r="T2364" s="8">
        <f>(((I2364/60)/60)/24)+DATE(1970,1,1)+(-8/24)</f>
        <v>41984.35497685185</v>
      </c>
      <c r="U2364">
        <f>INT(T2364-S2364)</f>
        <v>30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>ROUND((E2365/D2365)*100,0)</f>
        <v>0</v>
      </c>
      <c r="P2365">
        <f>IF(L2365&gt;0,ROUND(E2365/L2365,0),0)</f>
        <v>0</v>
      </c>
      <c r="Q2365" t="s">
        <v>8319</v>
      </c>
      <c r="R2365" t="s">
        <v>8320</v>
      </c>
      <c r="S2365" s="8">
        <f>(((J2365/60)/60)/24)+DATE(1970,1,1)+(-8/24)</f>
        <v>42321.678240740737</v>
      </c>
      <c r="T2365" s="8">
        <f>(((I2365/60)/60)/24)+DATE(1970,1,1)+(-8/24)</f>
        <v>42366.678240740737</v>
      </c>
      <c r="U2365">
        <f>INT(T2365-S2365)</f>
        <v>45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>ROUND((E2366/D2366)*100,0)</f>
        <v>0</v>
      </c>
      <c r="P2366">
        <f>IF(L2366&gt;0,ROUND(E2366/L2366,0),0)</f>
        <v>0</v>
      </c>
      <c r="Q2366" t="s">
        <v>8319</v>
      </c>
      <c r="R2366" t="s">
        <v>8320</v>
      </c>
      <c r="S2366" s="8">
        <f>(((J2366/60)/60)/24)+DATE(1970,1,1)+(-8/24)</f>
        <v>42248.601342592585</v>
      </c>
      <c r="T2366" s="8">
        <f>(((I2366/60)/60)/24)+DATE(1970,1,1)+(-8/24)</f>
        <v>42303.601342592585</v>
      </c>
      <c r="U2366">
        <f>INT(T2366-S2366)</f>
        <v>55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>ROUND((E2367/D2367)*100,0)</f>
        <v>0</v>
      </c>
      <c r="P2367">
        <f>IF(L2367&gt;0,ROUND(E2367/L2367,0),0)</f>
        <v>0</v>
      </c>
      <c r="Q2367" t="s">
        <v>8319</v>
      </c>
      <c r="R2367" t="s">
        <v>8320</v>
      </c>
      <c r="S2367" s="8">
        <f>(((J2367/60)/60)/24)+DATE(1970,1,1)+(-8/24)</f>
        <v>42346.403067129628</v>
      </c>
      <c r="T2367" s="8">
        <f>(((I2367/60)/60)/24)+DATE(1970,1,1)+(-8/24)</f>
        <v>42386.624999999993</v>
      </c>
      <c r="U2367">
        <f>INT(T2367-S2367)</f>
        <v>40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>ROUND((E2368/D2368)*100,0)</f>
        <v>11</v>
      </c>
      <c r="P2368">
        <f>IF(L2368&gt;0,ROUND(E2368/L2368,0),0)</f>
        <v>97</v>
      </c>
      <c r="Q2368" t="s">
        <v>8319</v>
      </c>
      <c r="R2368" t="s">
        <v>8320</v>
      </c>
      <c r="S2368" s="8">
        <f>(((J2368/60)/60)/24)+DATE(1970,1,1)+(-8/24)</f>
        <v>42268.198298611103</v>
      </c>
      <c r="T2368" s="8">
        <f>(((I2368/60)/60)/24)+DATE(1970,1,1)+(-8/24)</f>
        <v>42298.198298611103</v>
      </c>
      <c r="U2368">
        <f>INT(T2368-S2368)</f>
        <v>30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>ROUND((E2369/D2369)*100,0)</f>
        <v>1</v>
      </c>
      <c r="P2369">
        <f>IF(L2369&gt;0,ROUND(E2369/L2369,0),0)</f>
        <v>48</v>
      </c>
      <c r="Q2369" t="s">
        <v>8319</v>
      </c>
      <c r="R2369" t="s">
        <v>8320</v>
      </c>
      <c r="S2369" s="8">
        <f>(((J2369/60)/60)/24)+DATE(1970,1,1)+(-8/24)</f>
        <v>42425.636759259258</v>
      </c>
      <c r="T2369" s="8">
        <f>(((I2369/60)/60)/24)+DATE(1970,1,1)+(-8/24)</f>
        <v>42485.595092592594</v>
      </c>
      <c r="U2369">
        <f>INT(T2369-S2369)</f>
        <v>59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>ROUND((E2370/D2370)*100,0)</f>
        <v>0</v>
      </c>
      <c r="P2370">
        <f>IF(L2370&gt;0,ROUND(E2370/L2370,0),0)</f>
        <v>50</v>
      </c>
      <c r="Q2370" t="s">
        <v>8319</v>
      </c>
      <c r="R2370" t="s">
        <v>8320</v>
      </c>
      <c r="S2370" s="8">
        <f>(((J2370/60)/60)/24)+DATE(1970,1,1)+(-8/24)</f>
        <v>42063.388483796291</v>
      </c>
      <c r="T2370" s="8">
        <f>(((I2370/60)/60)/24)+DATE(1970,1,1)+(-8/24)</f>
        <v>42108.346817129634</v>
      </c>
      <c r="U2370">
        <f>INT(T2370-S2370)</f>
        <v>44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>ROUND((E2371/D2371)*100,0)</f>
        <v>0</v>
      </c>
      <c r="P2371">
        <f>IF(L2371&gt;0,ROUND(E2371/L2371,0),0)</f>
        <v>0</v>
      </c>
      <c r="Q2371" t="s">
        <v>8319</v>
      </c>
      <c r="R2371" t="s">
        <v>8320</v>
      </c>
      <c r="S2371" s="8">
        <f>(((J2371/60)/60)/24)+DATE(1970,1,1)+(-8/24)</f>
        <v>42380.47929398148</v>
      </c>
      <c r="T2371" s="8">
        <f>(((I2371/60)/60)/24)+DATE(1970,1,1)+(-8/24)</f>
        <v>42410.47929398148</v>
      </c>
      <c r="U2371">
        <f>INT(T2371-S2371)</f>
        <v>30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>ROUND((E2372/D2372)*100,0)</f>
        <v>0</v>
      </c>
      <c r="P2372">
        <f>IF(L2372&gt;0,ROUND(E2372/L2372,0),0)</f>
        <v>21</v>
      </c>
      <c r="Q2372" t="s">
        <v>8319</v>
      </c>
      <c r="R2372" t="s">
        <v>8320</v>
      </c>
      <c r="S2372" s="8">
        <f>(((J2372/60)/60)/24)+DATE(1970,1,1)+(-8/24)</f>
        <v>41960.855798611105</v>
      </c>
      <c r="T2372" s="8">
        <f>(((I2372/60)/60)/24)+DATE(1970,1,1)+(-8/24)</f>
        <v>41990.855798611105</v>
      </c>
      <c r="U2372">
        <f>INT(T2372-S2372)</f>
        <v>30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>ROUND((E2373/D2373)*100,0)</f>
        <v>0</v>
      </c>
      <c r="P2373">
        <f>IF(L2373&gt;0,ROUND(E2373/L2373,0),0)</f>
        <v>0</v>
      </c>
      <c r="Q2373" t="s">
        <v>8319</v>
      </c>
      <c r="R2373" t="s">
        <v>8320</v>
      </c>
      <c r="S2373" s="8">
        <f>(((J2373/60)/60)/24)+DATE(1970,1,1)+(-8/24)</f>
        <v>42150.444398148145</v>
      </c>
      <c r="T2373" s="8">
        <f>(((I2373/60)/60)/24)+DATE(1970,1,1)+(-8/24)</f>
        <v>42180.444398148145</v>
      </c>
      <c r="U2373">
        <f>INT(T2373-S2373)</f>
        <v>30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>ROUND((E2374/D2374)*100,0)</f>
        <v>3</v>
      </c>
      <c r="P2374">
        <f>IF(L2374&gt;0,ROUND(E2374/L2374,0),0)</f>
        <v>30</v>
      </c>
      <c r="Q2374" t="s">
        <v>8319</v>
      </c>
      <c r="R2374" t="s">
        <v>8320</v>
      </c>
      <c r="S2374" s="8">
        <f>(((J2374/60)/60)/24)+DATE(1970,1,1)+(-8/24)</f>
        <v>42087.735775462956</v>
      </c>
      <c r="T2374" s="8">
        <f>(((I2374/60)/60)/24)+DATE(1970,1,1)+(-8/24)</f>
        <v>42117.735775462956</v>
      </c>
      <c r="U2374">
        <f>INT(T2374-S2374)</f>
        <v>30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>ROUND((E2375/D2375)*100,0)</f>
        <v>0</v>
      </c>
      <c r="P2375">
        <f>IF(L2375&gt;0,ROUND(E2375/L2375,0),0)</f>
        <v>50</v>
      </c>
      <c r="Q2375" t="s">
        <v>8319</v>
      </c>
      <c r="R2375" t="s">
        <v>8320</v>
      </c>
      <c r="S2375" s="8">
        <f>(((J2375/60)/60)/24)+DATE(1970,1,1)+(-8/24)</f>
        <v>42215.328981481485</v>
      </c>
      <c r="T2375" s="8">
        <f>(((I2375/60)/60)/24)+DATE(1970,1,1)+(-8/24)</f>
        <v>42245.328981481485</v>
      </c>
      <c r="U2375">
        <f>INT(T2375-S2375)</f>
        <v>30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>ROUND((E2376/D2376)*100,0)</f>
        <v>0</v>
      </c>
      <c r="P2376">
        <f>IF(L2376&gt;0,ROUND(E2376/L2376,0),0)</f>
        <v>10</v>
      </c>
      <c r="Q2376" t="s">
        <v>8319</v>
      </c>
      <c r="R2376" t="s">
        <v>8320</v>
      </c>
      <c r="S2376" s="8">
        <f>(((J2376/60)/60)/24)+DATE(1970,1,1)+(-8/24)</f>
        <v>42017.509953703695</v>
      </c>
      <c r="T2376" s="8">
        <f>(((I2376/60)/60)/24)+DATE(1970,1,1)+(-8/24)</f>
        <v>42047.509953703695</v>
      </c>
      <c r="U2376">
        <f>INT(T2376-S2376)</f>
        <v>30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>ROUND((E2377/D2377)*100,0)</f>
        <v>0</v>
      </c>
      <c r="P2377">
        <f>IF(L2377&gt;0,ROUND(E2377/L2377,0),0)</f>
        <v>0</v>
      </c>
      <c r="Q2377" t="s">
        <v>8319</v>
      </c>
      <c r="R2377" t="s">
        <v>8320</v>
      </c>
      <c r="S2377" s="8">
        <f>(((J2377/60)/60)/24)+DATE(1970,1,1)+(-8/24)</f>
        <v>42592.502743055556</v>
      </c>
      <c r="T2377" s="8">
        <f>(((I2377/60)/60)/24)+DATE(1970,1,1)+(-8/24)</f>
        <v>42622.502743055556</v>
      </c>
      <c r="U2377">
        <f>INT(T2377-S2377)</f>
        <v>30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>ROUND((E2378/D2378)*100,0)</f>
        <v>11</v>
      </c>
      <c r="P2378">
        <f>IF(L2378&gt;0,ROUND(E2378/L2378,0),0)</f>
        <v>82</v>
      </c>
      <c r="Q2378" t="s">
        <v>8319</v>
      </c>
      <c r="R2378" t="s">
        <v>8320</v>
      </c>
      <c r="S2378" s="8">
        <f>(((J2378/60)/60)/24)+DATE(1970,1,1)+(-8/24)</f>
        <v>42318.592199074068</v>
      </c>
      <c r="T2378" s="8">
        <f>(((I2378/60)/60)/24)+DATE(1970,1,1)+(-8/24)</f>
        <v>42348.592199074068</v>
      </c>
      <c r="U2378">
        <f>INT(T2378-S2378)</f>
        <v>30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>ROUND((E2379/D2379)*100,0)</f>
        <v>0</v>
      </c>
      <c r="P2379">
        <f>IF(L2379&gt;0,ROUND(E2379/L2379,0),0)</f>
        <v>0</v>
      </c>
      <c r="Q2379" t="s">
        <v>8319</v>
      </c>
      <c r="R2379" t="s">
        <v>8320</v>
      </c>
      <c r="S2379" s="8">
        <f>(((J2379/60)/60)/24)+DATE(1970,1,1)+(-8/24)</f>
        <v>42669.536840277775</v>
      </c>
      <c r="T2379" s="8">
        <f>(((I2379/60)/60)/24)+DATE(1970,1,1)+(-8/24)</f>
        <v>42699.578506944446</v>
      </c>
      <c r="U2379">
        <f>INT(T2379-S2379)</f>
        <v>30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>ROUND((E2380/D2380)*100,0)</f>
        <v>0</v>
      </c>
      <c r="P2380">
        <f>IF(L2380&gt;0,ROUND(E2380/L2380,0),0)</f>
        <v>0</v>
      </c>
      <c r="Q2380" t="s">
        <v>8319</v>
      </c>
      <c r="R2380" t="s">
        <v>8320</v>
      </c>
      <c r="S2380" s="8">
        <f>(((J2380/60)/60)/24)+DATE(1970,1,1)+(-8/24)</f>
        <v>42212.679745370369</v>
      </c>
      <c r="T2380" s="8">
        <f>(((I2380/60)/60)/24)+DATE(1970,1,1)+(-8/24)</f>
        <v>42241.679745370369</v>
      </c>
      <c r="U2380">
        <f>INT(T2380-S2380)</f>
        <v>29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>ROUND((E2381/D2381)*100,0)</f>
        <v>0</v>
      </c>
      <c r="P2381">
        <f>IF(L2381&gt;0,ROUND(E2381/L2381,0),0)</f>
        <v>0</v>
      </c>
      <c r="Q2381" t="s">
        <v>8319</v>
      </c>
      <c r="R2381" t="s">
        <v>8320</v>
      </c>
      <c r="S2381" s="8">
        <f>(((J2381/60)/60)/24)+DATE(1970,1,1)+(-8/24)</f>
        <v>42236.683055555557</v>
      </c>
      <c r="T2381" s="8">
        <f>(((I2381/60)/60)/24)+DATE(1970,1,1)+(-8/24)</f>
        <v>42281.683055555557</v>
      </c>
      <c r="U2381">
        <f>INT(T2381-S2381)</f>
        <v>45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>ROUND((E2382/D2382)*100,0)</f>
        <v>0</v>
      </c>
      <c r="P2382">
        <f>IF(L2382&gt;0,ROUND(E2382/L2382,0),0)</f>
        <v>18</v>
      </c>
      <c r="Q2382" t="s">
        <v>8319</v>
      </c>
      <c r="R2382" t="s">
        <v>8320</v>
      </c>
      <c r="S2382" s="8">
        <f>(((J2382/60)/60)/24)+DATE(1970,1,1)+(-8/24)</f>
        <v>42248.459976851846</v>
      </c>
      <c r="T2382" s="8">
        <f>(((I2382/60)/60)/24)+DATE(1970,1,1)+(-8/24)</f>
        <v>42278.459976851846</v>
      </c>
      <c r="U2382">
        <f>INT(T2382-S2382)</f>
        <v>30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>ROUND((E2383/D2383)*100,0)</f>
        <v>2</v>
      </c>
      <c r="P2383">
        <f>IF(L2383&gt;0,ROUND(E2383/L2383,0),0)</f>
        <v>224</v>
      </c>
      <c r="Q2383" t="s">
        <v>8319</v>
      </c>
      <c r="R2383" t="s">
        <v>8320</v>
      </c>
      <c r="S2383" s="8">
        <f>(((J2383/60)/60)/24)+DATE(1970,1,1)+(-8/24)</f>
        <v>42074.602407407401</v>
      </c>
      <c r="T2383" s="8">
        <f>(((I2383/60)/60)/24)+DATE(1970,1,1)+(-8/24)</f>
        <v>42104.602407407401</v>
      </c>
      <c r="U2383">
        <f>INT(T2383-S2383)</f>
        <v>30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>ROUND((E2384/D2384)*100,0)</f>
        <v>3</v>
      </c>
      <c r="P2384">
        <f>IF(L2384&gt;0,ROUND(E2384/L2384,0),0)</f>
        <v>38</v>
      </c>
      <c r="Q2384" t="s">
        <v>8319</v>
      </c>
      <c r="R2384" t="s">
        <v>8320</v>
      </c>
      <c r="S2384" s="8">
        <f>(((J2384/60)/60)/24)+DATE(1970,1,1)+(-8/24)</f>
        <v>42194.854201388887</v>
      </c>
      <c r="T2384" s="8">
        <f>(((I2384/60)/60)/24)+DATE(1970,1,1)+(-8/24)</f>
        <v>42219.854201388887</v>
      </c>
      <c r="U2384">
        <f>INT(T2384-S2384)</f>
        <v>25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>ROUND((E2385/D2385)*100,0)</f>
        <v>4</v>
      </c>
      <c r="P2385">
        <f>IF(L2385&gt;0,ROUND(E2385/L2385,0),0)</f>
        <v>145</v>
      </c>
      <c r="Q2385" t="s">
        <v>8319</v>
      </c>
      <c r="R2385" t="s">
        <v>8320</v>
      </c>
      <c r="S2385" s="8">
        <f>(((J2385/60)/60)/24)+DATE(1970,1,1)+(-8/24)</f>
        <v>42026.723460648143</v>
      </c>
      <c r="T2385" s="8">
        <f>(((I2385/60)/60)/24)+DATE(1970,1,1)+(-8/24)</f>
        <v>42056.723460648143</v>
      </c>
      <c r="U2385">
        <f>INT(T2385-S2385)</f>
        <v>30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>ROUND((E2386/D2386)*100,0)</f>
        <v>1</v>
      </c>
      <c r="P2386">
        <f>IF(L2386&gt;0,ROUND(E2386/L2386,0),0)</f>
        <v>1</v>
      </c>
      <c r="Q2386" t="s">
        <v>8319</v>
      </c>
      <c r="R2386" t="s">
        <v>8320</v>
      </c>
      <c r="S2386" s="8">
        <f>(((J2386/60)/60)/24)+DATE(1970,1,1)+(-8/24)</f>
        <v>41926.734293981477</v>
      </c>
      <c r="T2386" s="8">
        <f>(((I2386/60)/60)/24)+DATE(1970,1,1)+(-8/24)</f>
        <v>41956.775960648149</v>
      </c>
      <c r="U2386">
        <f>INT(T2386-S2386)</f>
        <v>30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>ROUND((E2387/D2387)*100,0)</f>
        <v>1</v>
      </c>
      <c r="P2387">
        <f>IF(L2387&gt;0,ROUND(E2387/L2387,0),0)</f>
        <v>113</v>
      </c>
      <c r="Q2387" t="s">
        <v>8319</v>
      </c>
      <c r="R2387" t="s">
        <v>8320</v>
      </c>
      <c r="S2387" s="8">
        <f>(((J2387/60)/60)/24)+DATE(1970,1,1)+(-8/24)</f>
        <v>42191.368425925924</v>
      </c>
      <c r="T2387" s="8">
        <f>(((I2387/60)/60)/24)+DATE(1970,1,1)+(-8/24)</f>
        <v>42221.368425925924</v>
      </c>
      <c r="U2387">
        <f>INT(T2387-S2387)</f>
        <v>30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>ROUND((E2388/D2388)*100,0)</f>
        <v>0</v>
      </c>
      <c r="P2388">
        <f>IF(L2388&gt;0,ROUND(E2388/L2388,0),0)</f>
        <v>0</v>
      </c>
      <c r="Q2388" t="s">
        <v>8319</v>
      </c>
      <c r="R2388" t="s">
        <v>8320</v>
      </c>
      <c r="S2388" s="8">
        <f>(((J2388/60)/60)/24)+DATE(1970,1,1)+(-8/24)</f>
        <v>41954.504907407405</v>
      </c>
      <c r="T2388" s="8">
        <f>(((I2388/60)/60)/24)+DATE(1970,1,1)+(-8/24)</f>
        <v>42014.504907407405</v>
      </c>
      <c r="U2388">
        <f>INT(T2388-S2388)</f>
        <v>60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>ROUND((E2389/D2389)*100,0)</f>
        <v>1</v>
      </c>
      <c r="P2389">
        <f>IF(L2389&gt;0,ROUND(E2389/L2389,0),0)</f>
        <v>342</v>
      </c>
      <c r="Q2389" t="s">
        <v>8319</v>
      </c>
      <c r="R2389" t="s">
        <v>8320</v>
      </c>
      <c r="S2389" s="8">
        <f>(((J2389/60)/60)/24)+DATE(1970,1,1)+(-8/24)</f>
        <v>42528.293287037035</v>
      </c>
      <c r="T2389" s="8">
        <f>(((I2389/60)/60)/24)+DATE(1970,1,1)+(-8/24)</f>
        <v>42573.293287037035</v>
      </c>
      <c r="U2389">
        <f>INT(T2389-S2389)</f>
        <v>45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>ROUND((E2390/D2390)*100,0)</f>
        <v>1</v>
      </c>
      <c r="P2390">
        <f>IF(L2390&gt;0,ROUND(E2390/L2390,0),0)</f>
        <v>58</v>
      </c>
      <c r="Q2390" t="s">
        <v>8319</v>
      </c>
      <c r="R2390" t="s">
        <v>8320</v>
      </c>
      <c r="S2390" s="8">
        <f>(((J2390/60)/60)/24)+DATE(1970,1,1)+(-8/24)</f>
        <v>41989.520358796297</v>
      </c>
      <c r="T2390" s="8">
        <f>(((I2390/60)/60)/24)+DATE(1970,1,1)+(-8/24)</f>
        <v>42019.478472222218</v>
      </c>
      <c r="U2390">
        <f>INT(T2390-S2390)</f>
        <v>29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>ROUND((E2391/D2391)*100,0)</f>
        <v>0</v>
      </c>
      <c r="P2391">
        <f>IF(L2391&gt;0,ROUND(E2391/L2391,0),0)</f>
        <v>30</v>
      </c>
      <c r="Q2391" t="s">
        <v>8319</v>
      </c>
      <c r="R2391" t="s">
        <v>8320</v>
      </c>
      <c r="S2391" s="8">
        <f>(((J2391/60)/60)/24)+DATE(1970,1,1)+(-8/24)</f>
        <v>42179.320046296292</v>
      </c>
      <c r="T2391" s="8">
        <f>(((I2391/60)/60)/24)+DATE(1970,1,1)+(-8/24)</f>
        <v>42210.582638888889</v>
      </c>
      <c r="U2391">
        <f>INT(T2391-S2391)</f>
        <v>31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>ROUND((E2392/D2392)*100,0)</f>
        <v>0</v>
      </c>
      <c r="P2392">
        <f>IF(L2392&gt;0,ROUND(E2392/L2392,0),0)</f>
        <v>0</v>
      </c>
      <c r="Q2392" t="s">
        <v>8319</v>
      </c>
      <c r="R2392" t="s">
        <v>8320</v>
      </c>
      <c r="S2392" s="8">
        <f>(((J2392/60)/60)/24)+DATE(1970,1,1)+(-8/24)</f>
        <v>41967.928981481477</v>
      </c>
      <c r="T2392" s="8">
        <f>(((I2392/60)/60)/24)+DATE(1970,1,1)+(-8/24)</f>
        <v>42007.928981481477</v>
      </c>
      <c r="U2392">
        <f>INT(T2392-S2392)</f>
        <v>40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>ROUND((E2393/D2393)*100,0)</f>
        <v>0</v>
      </c>
      <c r="P2393">
        <f>IF(L2393&gt;0,ROUND(E2393/L2393,0),0)</f>
        <v>25</v>
      </c>
      <c r="Q2393" t="s">
        <v>8319</v>
      </c>
      <c r="R2393" t="s">
        <v>8320</v>
      </c>
      <c r="S2393" s="8">
        <f>(((J2393/60)/60)/24)+DATE(1970,1,1)+(-8/24)</f>
        <v>42064.461157407401</v>
      </c>
      <c r="T2393" s="8">
        <f>(((I2393/60)/60)/24)+DATE(1970,1,1)+(-8/24)</f>
        <v>42094.419490740744</v>
      </c>
      <c r="U2393">
        <f>INT(T2393-S2393)</f>
        <v>29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>ROUND((E2394/D2394)*100,0)</f>
        <v>0</v>
      </c>
      <c r="P2394">
        <f>IF(L2394&gt;0,ROUND(E2394/L2394,0),0)</f>
        <v>0</v>
      </c>
      <c r="Q2394" t="s">
        <v>8319</v>
      </c>
      <c r="R2394" t="s">
        <v>8320</v>
      </c>
      <c r="S2394" s="8">
        <f>(((J2394/60)/60)/24)+DATE(1970,1,1)+(-8/24)</f>
        <v>42275.787303240737</v>
      </c>
      <c r="T2394" s="8">
        <f>(((I2394/60)/60)/24)+DATE(1970,1,1)+(-8/24)</f>
        <v>42305.787303240737</v>
      </c>
      <c r="U2394">
        <f>INT(T2394-S2394)</f>
        <v>30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>ROUND((E2395/D2395)*100,0)</f>
        <v>0</v>
      </c>
      <c r="P2395">
        <f>IF(L2395&gt;0,ROUND(E2395/L2395,0),0)</f>
        <v>50</v>
      </c>
      <c r="Q2395" t="s">
        <v>8319</v>
      </c>
      <c r="R2395" t="s">
        <v>8320</v>
      </c>
      <c r="S2395" s="8">
        <f>(((J2395/60)/60)/24)+DATE(1970,1,1)+(-8/24)</f>
        <v>42194.315011574072</v>
      </c>
      <c r="T2395" s="8">
        <f>(((I2395/60)/60)/24)+DATE(1970,1,1)+(-8/24)</f>
        <v>42224.315011574072</v>
      </c>
      <c r="U2395">
        <f>INT(T2395-S2395)</f>
        <v>30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>ROUND((E2396/D2396)*100,0)</f>
        <v>0</v>
      </c>
      <c r="P2396">
        <f>IF(L2396&gt;0,ROUND(E2396/L2396,0),0)</f>
        <v>2</v>
      </c>
      <c r="Q2396" t="s">
        <v>8319</v>
      </c>
      <c r="R2396" t="s">
        <v>8320</v>
      </c>
      <c r="S2396" s="8">
        <f>(((J2396/60)/60)/24)+DATE(1970,1,1)+(-8/24)</f>
        <v>42031.02885416666</v>
      </c>
      <c r="T2396" s="8">
        <f>(((I2396/60)/60)/24)+DATE(1970,1,1)+(-8/24)</f>
        <v>42061.02885416666</v>
      </c>
      <c r="U2396">
        <f>INT(T2396-S2396)</f>
        <v>30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>ROUND((E2397/D2397)*100,0)</f>
        <v>0</v>
      </c>
      <c r="P2397">
        <f>IF(L2397&gt;0,ROUND(E2397/L2397,0),0)</f>
        <v>0</v>
      </c>
      <c r="Q2397" t="s">
        <v>8319</v>
      </c>
      <c r="R2397" t="s">
        <v>8320</v>
      </c>
      <c r="S2397" s="8">
        <f>(((J2397/60)/60)/24)+DATE(1970,1,1)+(-8/24)</f>
        <v>42716.788043981483</v>
      </c>
      <c r="T2397" s="8">
        <f>(((I2397/60)/60)/24)+DATE(1970,1,1)+(-8/24)</f>
        <v>42745.039583333331</v>
      </c>
      <c r="U2397">
        <f>INT(T2397-S2397)</f>
        <v>28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>ROUND((E2398/D2398)*100,0)</f>
        <v>0</v>
      </c>
      <c r="P2398">
        <f>IF(L2398&gt;0,ROUND(E2398/L2398,0),0)</f>
        <v>10</v>
      </c>
      <c r="Q2398" t="s">
        <v>8319</v>
      </c>
      <c r="R2398" t="s">
        <v>8320</v>
      </c>
      <c r="S2398" s="8">
        <f>(((J2398/60)/60)/24)+DATE(1970,1,1)+(-8/24)</f>
        <v>42262.515717592592</v>
      </c>
      <c r="T2398" s="8">
        <f>(((I2398/60)/60)/24)+DATE(1970,1,1)+(-8/24)</f>
        <v>42292.515717592592</v>
      </c>
      <c r="U2398">
        <f>INT(T2398-S2398)</f>
        <v>30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>ROUND((E2399/D2399)*100,0)</f>
        <v>0</v>
      </c>
      <c r="P2399">
        <f>IF(L2399&gt;0,ROUND(E2399/L2399,0),0)</f>
        <v>0</v>
      </c>
      <c r="Q2399" t="s">
        <v>8319</v>
      </c>
      <c r="R2399" t="s">
        <v>8320</v>
      </c>
      <c r="S2399" s="8">
        <f>(((J2399/60)/60)/24)+DATE(1970,1,1)+(-8/24)</f>
        <v>41976.551574074074</v>
      </c>
      <c r="T2399" s="8">
        <f>(((I2399/60)/60)/24)+DATE(1970,1,1)+(-8/24)</f>
        <v>42006.551574074074</v>
      </c>
      <c r="U2399">
        <f>INT(T2399-S2399)</f>
        <v>30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>ROUND((E2400/D2400)*100,0)</f>
        <v>0</v>
      </c>
      <c r="P2400">
        <f>IF(L2400&gt;0,ROUND(E2400/L2400,0),0)</f>
        <v>0</v>
      </c>
      <c r="Q2400" t="s">
        <v>8319</v>
      </c>
      <c r="R2400" t="s">
        <v>8320</v>
      </c>
      <c r="S2400" s="8">
        <f>(((J2400/60)/60)/24)+DATE(1970,1,1)+(-8/24)</f>
        <v>42157.583148148151</v>
      </c>
      <c r="T2400" s="8">
        <f>(((I2400/60)/60)/24)+DATE(1970,1,1)+(-8/24)</f>
        <v>42187.583148148151</v>
      </c>
      <c r="U2400">
        <f>INT(T2400-S2400)</f>
        <v>30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>ROUND((E2401/D2401)*100,0)</f>
        <v>0</v>
      </c>
      <c r="P2401">
        <f>IF(L2401&gt;0,ROUND(E2401/L2401,0),0)</f>
        <v>0</v>
      </c>
      <c r="Q2401" t="s">
        <v>8319</v>
      </c>
      <c r="R2401" t="s">
        <v>8320</v>
      </c>
      <c r="S2401" s="8">
        <f>(((J2401/60)/60)/24)+DATE(1970,1,1)+(-8/24)</f>
        <v>41956.519745370366</v>
      </c>
      <c r="T2401" s="8">
        <f>(((I2401/60)/60)/24)+DATE(1970,1,1)+(-8/24)</f>
        <v>41991.519745370366</v>
      </c>
      <c r="U2401">
        <f>INT(T2401-S2401)</f>
        <v>35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>ROUND((E2402/D2402)*100,0)</f>
        <v>0</v>
      </c>
      <c r="P2402">
        <f>IF(L2402&gt;0,ROUND(E2402/L2402,0),0)</f>
        <v>0</v>
      </c>
      <c r="Q2402" t="s">
        <v>8319</v>
      </c>
      <c r="R2402" t="s">
        <v>8320</v>
      </c>
      <c r="S2402" s="8">
        <f>(((J2402/60)/60)/24)+DATE(1970,1,1)+(-8/24)</f>
        <v>42443.934768518513</v>
      </c>
      <c r="T2402" s="8">
        <f>(((I2402/60)/60)/24)+DATE(1970,1,1)+(-8/24)</f>
        <v>42473.934768518513</v>
      </c>
      <c r="U2402">
        <f>INT(T2402-S2402)</f>
        <v>30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>ROUND((E2403/D2403)*100,0)</f>
        <v>1</v>
      </c>
      <c r="P2403">
        <f>IF(L2403&gt;0,ROUND(E2403/L2403,0),0)</f>
        <v>22</v>
      </c>
      <c r="Q2403" t="s">
        <v>8336</v>
      </c>
      <c r="R2403" t="s">
        <v>8337</v>
      </c>
      <c r="S2403" s="8">
        <f>(((J2403/60)/60)/24)+DATE(1970,1,1)+(-8/24)</f>
        <v>42374.489537037036</v>
      </c>
      <c r="T2403" s="8">
        <f>(((I2403/60)/60)/24)+DATE(1970,1,1)+(-8/24)</f>
        <v>42434.489537037036</v>
      </c>
      <c r="U2403">
        <f>INT(T2403-S2403)</f>
        <v>60</v>
      </c>
    </row>
    <row r="2404" spans="1:21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>ROUND((E2404/D2404)*100,0)</f>
        <v>0</v>
      </c>
      <c r="P2404">
        <f>IF(L2404&gt;0,ROUND(E2404/L2404,0),0)</f>
        <v>52</v>
      </c>
      <c r="Q2404" t="s">
        <v>8336</v>
      </c>
      <c r="R2404" t="s">
        <v>8337</v>
      </c>
      <c r="S2404" s="8">
        <f>(((J2404/60)/60)/24)+DATE(1970,1,1)+(-8/24)</f>
        <v>42107.34642361111</v>
      </c>
      <c r="T2404" s="8">
        <f>(((I2404/60)/60)/24)+DATE(1970,1,1)+(-8/24)</f>
        <v>42137.34642361111</v>
      </c>
      <c r="U2404">
        <f>INT(T2404-S2404)</f>
        <v>30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>ROUND((E2405/D2405)*100,0)</f>
        <v>17</v>
      </c>
      <c r="P2405">
        <f>IF(L2405&gt;0,ROUND(E2405/L2405,0),0)</f>
        <v>17</v>
      </c>
      <c r="Q2405" t="s">
        <v>8336</v>
      </c>
      <c r="R2405" t="s">
        <v>8337</v>
      </c>
      <c r="S2405" s="8">
        <f>(((J2405/60)/60)/24)+DATE(1970,1,1)+(-8/24)</f>
        <v>42399.549282407403</v>
      </c>
      <c r="T2405" s="8">
        <f>(((I2405/60)/60)/24)+DATE(1970,1,1)+(-8/24)</f>
        <v>42459.507615740738</v>
      </c>
      <c r="U2405">
        <f>INT(T2405-S2405)</f>
        <v>59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>ROUND((E2406/D2406)*100,0)</f>
        <v>0</v>
      </c>
      <c r="P2406">
        <f>IF(L2406&gt;0,ROUND(E2406/L2406,0),0)</f>
        <v>0</v>
      </c>
      <c r="Q2406" t="s">
        <v>8336</v>
      </c>
      <c r="R2406" t="s">
        <v>8337</v>
      </c>
      <c r="S2406" s="8">
        <f>(((J2406/60)/60)/24)+DATE(1970,1,1)+(-8/24)</f>
        <v>42341.706099537034</v>
      </c>
      <c r="T2406" s="8">
        <f>(((I2406/60)/60)/24)+DATE(1970,1,1)+(-8/24)</f>
        <v>42371.706099537034</v>
      </c>
      <c r="U2406">
        <f>INT(T2406-S2406)</f>
        <v>30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>ROUND((E2407/D2407)*100,0)</f>
        <v>23</v>
      </c>
      <c r="P2407">
        <f>IF(L2407&gt;0,ROUND(E2407/L2407,0),0)</f>
        <v>56</v>
      </c>
      <c r="Q2407" t="s">
        <v>8336</v>
      </c>
      <c r="R2407" t="s">
        <v>8337</v>
      </c>
      <c r="S2407" s="8">
        <f>(((J2407/60)/60)/24)+DATE(1970,1,1)+(-8/24)</f>
        <v>42595.252025462956</v>
      </c>
      <c r="T2407" s="8">
        <f>(((I2407/60)/60)/24)+DATE(1970,1,1)+(-8/24)</f>
        <v>42616.252025462956</v>
      </c>
      <c r="U2407">
        <f>INT(T2407-S2407)</f>
        <v>21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>ROUND((E2408/D2408)*100,0)</f>
        <v>41</v>
      </c>
      <c r="P2408">
        <f>IF(L2408&gt;0,ROUND(E2408/L2408,0),0)</f>
        <v>84</v>
      </c>
      <c r="Q2408" t="s">
        <v>8336</v>
      </c>
      <c r="R2408" t="s">
        <v>8337</v>
      </c>
      <c r="S2408" s="8">
        <f>(((J2408/60)/60)/24)+DATE(1970,1,1)+(-8/24)</f>
        <v>41982.777662037035</v>
      </c>
      <c r="T2408" s="8">
        <f>(((I2408/60)/60)/24)+DATE(1970,1,1)+(-8/24)</f>
        <v>42022.777662037035</v>
      </c>
      <c r="U2408">
        <f>INT(T2408-S2408)</f>
        <v>40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>ROUND((E2409/D2409)*100,0)</f>
        <v>25</v>
      </c>
      <c r="P2409">
        <f>IF(L2409&gt;0,ROUND(E2409/L2409,0),0)</f>
        <v>168</v>
      </c>
      <c r="Q2409" t="s">
        <v>8336</v>
      </c>
      <c r="R2409" t="s">
        <v>8337</v>
      </c>
      <c r="S2409" s="8">
        <f>(((J2409/60)/60)/24)+DATE(1970,1,1)+(-8/24)</f>
        <v>42082.242222222216</v>
      </c>
      <c r="T2409" s="8">
        <f>(((I2409/60)/60)/24)+DATE(1970,1,1)+(-8/24)</f>
        <v>42104.916666666664</v>
      </c>
      <c r="U2409">
        <f>INT(T2409-S2409)</f>
        <v>22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>ROUND((E2410/D2410)*100,0)</f>
        <v>0</v>
      </c>
      <c r="P2410">
        <f>IF(L2410&gt;0,ROUND(E2410/L2410,0),0)</f>
        <v>15</v>
      </c>
      <c r="Q2410" t="s">
        <v>8336</v>
      </c>
      <c r="R2410" t="s">
        <v>8337</v>
      </c>
      <c r="S2410" s="8">
        <f>(((J2410/60)/60)/24)+DATE(1970,1,1)+(-8/24)</f>
        <v>41918.80737268518</v>
      </c>
      <c r="T2410" s="8">
        <f>(((I2410/60)/60)/24)+DATE(1970,1,1)+(-8/24)</f>
        <v>41948.849039351851</v>
      </c>
      <c r="U2410">
        <f>INT(T2410-S2410)</f>
        <v>30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>ROUND((E2411/D2411)*100,0)</f>
        <v>2</v>
      </c>
      <c r="P2411">
        <f>IF(L2411&gt;0,ROUND(E2411/L2411,0),0)</f>
        <v>77</v>
      </c>
      <c r="Q2411" t="s">
        <v>8336</v>
      </c>
      <c r="R2411" t="s">
        <v>8337</v>
      </c>
      <c r="S2411" s="8">
        <f>(((J2411/60)/60)/24)+DATE(1970,1,1)+(-8/24)</f>
        <v>42204.542534722219</v>
      </c>
      <c r="T2411" s="8">
        <f>(((I2411/60)/60)/24)+DATE(1970,1,1)+(-8/24)</f>
        <v>42234.542534722219</v>
      </c>
      <c r="U2411">
        <f>INT(T2411-S2411)</f>
        <v>30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>ROUND((E2412/D2412)*100,0)</f>
        <v>0</v>
      </c>
      <c r="P2412">
        <f>IF(L2412&gt;0,ROUND(E2412/L2412,0),0)</f>
        <v>0</v>
      </c>
      <c r="Q2412" t="s">
        <v>8336</v>
      </c>
      <c r="R2412" t="s">
        <v>8337</v>
      </c>
      <c r="S2412" s="8">
        <f>(((J2412/60)/60)/24)+DATE(1970,1,1)+(-8/24)</f>
        <v>42224.074942129628</v>
      </c>
      <c r="T2412" s="8">
        <f>(((I2412/60)/60)/24)+DATE(1970,1,1)+(-8/24)</f>
        <v>42254.074942129628</v>
      </c>
      <c r="U2412">
        <f>INT(T2412-S2412)</f>
        <v>30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>ROUND((E2413/D2413)*100,0)</f>
        <v>1</v>
      </c>
      <c r="P2413">
        <f>IF(L2413&gt;0,ROUND(E2413/L2413,0),0)</f>
        <v>50</v>
      </c>
      <c r="Q2413" t="s">
        <v>8336</v>
      </c>
      <c r="R2413" t="s">
        <v>8337</v>
      </c>
      <c r="S2413" s="8">
        <f>(((J2413/60)/60)/24)+DATE(1970,1,1)+(-8/24)</f>
        <v>42211.399097222216</v>
      </c>
      <c r="T2413" s="8">
        <f>(((I2413/60)/60)/24)+DATE(1970,1,1)+(-8/24)</f>
        <v>42241.399097222216</v>
      </c>
      <c r="U2413">
        <f>INT(T2413-S2413)</f>
        <v>30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>ROUND((E2414/D2414)*100,0)</f>
        <v>0</v>
      </c>
      <c r="P2414">
        <f>IF(L2414&gt;0,ROUND(E2414/L2414,0),0)</f>
        <v>0</v>
      </c>
      <c r="Q2414" t="s">
        <v>8336</v>
      </c>
      <c r="R2414" t="s">
        <v>8337</v>
      </c>
      <c r="S2414" s="8">
        <f>(((J2414/60)/60)/24)+DATE(1970,1,1)+(-8/24)</f>
        <v>42655.403622685182</v>
      </c>
      <c r="T2414" s="8">
        <f>(((I2414/60)/60)/24)+DATE(1970,1,1)+(-8/24)</f>
        <v>42700.445289351854</v>
      </c>
      <c r="U2414">
        <f>INT(T2414-S2414)</f>
        <v>45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>ROUND((E2415/D2415)*100,0)</f>
        <v>1</v>
      </c>
      <c r="P2415">
        <f>IF(L2415&gt;0,ROUND(E2415/L2415,0),0)</f>
        <v>8</v>
      </c>
      <c r="Q2415" t="s">
        <v>8336</v>
      </c>
      <c r="R2415" t="s">
        <v>8337</v>
      </c>
      <c r="S2415" s="8">
        <f>(((J2415/60)/60)/24)+DATE(1970,1,1)+(-8/24)</f>
        <v>41759.776412037034</v>
      </c>
      <c r="T2415" s="8">
        <f>(((I2415/60)/60)/24)+DATE(1970,1,1)+(-8/24)</f>
        <v>41790.645833333328</v>
      </c>
      <c r="U2415">
        <f>INT(T2415-S2415)</f>
        <v>30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>ROUND((E2416/D2416)*100,0)</f>
        <v>3</v>
      </c>
      <c r="P2416">
        <f>IF(L2416&gt;0,ROUND(E2416/L2416,0),0)</f>
        <v>35</v>
      </c>
      <c r="Q2416" t="s">
        <v>8336</v>
      </c>
      <c r="R2416" t="s">
        <v>8337</v>
      </c>
      <c r="S2416" s="8">
        <f>(((J2416/60)/60)/24)+DATE(1970,1,1)+(-8/24)</f>
        <v>42198.361805555549</v>
      </c>
      <c r="T2416" s="8">
        <f>(((I2416/60)/60)/24)+DATE(1970,1,1)+(-8/24)</f>
        <v>42237.832638888889</v>
      </c>
      <c r="U2416">
        <f>INT(T2416-S2416)</f>
        <v>39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>ROUND((E2417/D2417)*100,0)</f>
        <v>1</v>
      </c>
      <c r="P2417">
        <f>IF(L2417&gt;0,ROUND(E2417/L2417,0),0)</f>
        <v>56</v>
      </c>
      <c r="Q2417" t="s">
        <v>8336</v>
      </c>
      <c r="R2417" t="s">
        <v>8337</v>
      </c>
      <c r="S2417" s="8">
        <f>(((J2417/60)/60)/24)+DATE(1970,1,1)+(-8/24)</f>
        <v>42536.529467592591</v>
      </c>
      <c r="T2417" s="8">
        <f>(((I2417/60)/60)/24)+DATE(1970,1,1)+(-8/24)</f>
        <v>42566.529467592591</v>
      </c>
      <c r="U2417">
        <f>INT(T2417-S2417)</f>
        <v>30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>ROUND((E2418/D2418)*100,0)</f>
        <v>0</v>
      </c>
      <c r="P2418">
        <f>IF(L2418&gt;0,ROUND(E2418/L2418,0),0)</f>
        <v>5</v>
      </c>
      <c r="Q2418" t="s">
        <v>8336</v>
      </c>
      <c r="R2418" t="s">
        <v>8337</v>
      </c>
      <c r="S2418" s="8">
        <f>(((J2418/60)/60)/24)+DATE(1970,1,1)+(-8/24)</f>
        <v>42019.404432870368</v>
      </c>
      <c r="T2418" s="8">
        <f>(((I2418/60)/60)/24)+DATE(1970,1,1)+(-8/24)</f>
        <v>42077.291666666664</v>
      </c>
      <c r="U2418">
        <f>INT(T2418-S2418)</f>
        <v>57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>ROUND((E2419/D2419)*100,0)</f>
        <v>0</v>
      </c>
      <c r="P2419">
        <f>IF(L2419&gt;0,ROUND(E2419/L2419,0),0)</f>
        <v>0</v>
      </c>
      <c r="Q2419" t="s">
        <v>8336</v>
      </c>
      <c r="R2419" t="s">
        <v>8337</v>
      </c>
      <c r="S2419" s="8">
        <f>(((J2419/60)/60)/24)+DATE(1970,1,1)+(-8/24)</f>
        <v>41831.550775462958</v>
      </c>
      <c r="T2419" s="8">
        <f>(((I2419/60)/60)/24)+DATE(1970,1,1)+(-8/24)</f>
        <v>41861.550775462958</v>
      </c>
      <c r="U2419">
        <f>INT(T2419-S2419)</f>
        <v>30</v>
      </c>
    </row>
    <row r="2420" spans="1:21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>ROUND((E2420/D2420)*100,0)</f>
        <v>0</v>
      </c>
      <c r="P2420">
        <f>IF(L2420&gt;0,ROUND(E2420/L2420,0),0)</f>
        <v>1</v>
      </c>
      <c r="Q2420" t="s">
        <v>8336</v>
      </c>
      <c r="R2420" t="s">
        <v>8337</v>
      </c>
      <c r="S2420" s="8">
        <f>(((J2420/60)/60)/24)+DATE(1970,1,1)+(-8/24)</f>
        <v>42027.523657407401</v>
      </c>
      <c r="T2420" s="8">
        <f>(((I2420/60)/60)/24)+DATE(1970,1,1)+(-8/24)</f>
        <v>42087.481990740744</v>
      </c>
      <c r="U2420">
        <f>INT(T2420-S2420)</f>
        <v>59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>ROUND((E2421/D2421)*100,0)</f>
        <v>0</v>
      </c>
      <c r="P2421">
        <f>IF(L2421&gt;0,ROUND(E2421/L2421,0),0)</f>
        <v>0</v>
      </c>
      <c r="Q2421" t="s">
        <v>8336</v>
      </c>
      <c r="R2421" t="s">
        <v>8337</v>
      </c>
      <c r="S2421" s="8">
        <f>(((J2421/60)/60)/24)+DATE(1970,1,1)+(-8/24)</f>
        <v>41993.404965277768</v>
      </c>
      <c r="T2421" s="8">
        <f>(((I2421/60)/60)/24)+DATE(1970,1,1)+(-8/24)</f>
        <v>42053.404965277768</v>
      </c>
      <c r="U2421">
        <f>INT(T2421-S2421)</f>
        <v>60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>ROUND((E2422/D2422)*100,0)</f>
        <v>15</v>
      </c>
      <c r="P2422">
        <f>IF(L2422&gt;0,ROUND(E2422/L2422,0),0)</f>
        <v>69</v>
      </c>
      <c r="Q2422" t="s">
        <v>8336</v>
      </c>
      <c r="R2422" t="s">
        <v>8337</v>
      </c>
      <c r="S2422" s="8">
        <f>(((J2422/60)/60)/24)+DATE(1970,1,1)+(-8/24)</f>
        <v>41892.695543981477</v>
      </c>
      <c r="T2422" s="8">
        <f>(((I2422/60)/60)/24)+DATE(1970,1,1)+(-8/24)</f>
        <v>41952.737210648142</v>
      </c>
      <c r="U2422">
        <f>INT(T2422-S2422)</f>
        <v>60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>ROUND((E2423/D2423)*100,0)</f>
        <v>0</v>
      </c>
      <c r="P2423">
        <f>IF(L2423&gt;0,ROUND(E2423/L2423,0),0)</f>
        <v>1</v>
      </c>
      <c r="Q2423" t="s">
        <v>8336</v>
      </c>
      <c r="R2423" t="s">
        <v>8337</v>
      </c>
      <c r="S2423" s="8">
        <f>(((J2423/60)/60)/24)+DATE(1970,1,1)+(-8/24)</f>
        <v>42026.354120370372</v>
      </c>
      <c r="T2423" s="8">
        <f>(((I2423/60)/60)/24)+DATE(1970,1,1)+(-8/24)</f>
        <v>42056.354120370372</v>
      </c>
      <c r="U2423">
        <f>INT(T2423-S2423)</f>
        <v>30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>ROUND((E2424/D2424)*100,0)</f>
        <v>0</v>
      </c>
      <c r="P2424">
        <f>IF(L2424&gt;0,ROUND(E2424/L2424,0),0)</f>
        <v>1</v>
      </c>
      <c r="Q2424" t="s">
        <v>8336</v>
      </c>
      <c r="R2424" t="s">
        <v>8337</v>
      </c>
      <c r="S2424" s="8">
        <f>(((J2424/60)/60)/24)+DATE(1970,1,1)+(-8/24)</f>
        <v>42044.391620370363</v>
      </c>
      <c r="T2424" s="8">
        <f>(((I2424/60)/60)/24)+DATE(1970,1,1)+(-8/24)</f>
        <v>42074.349953703706</v>
      </c>
      <c r="U2424">
        <f>INT(T2424-S2424)</f>
        <v>29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>ROUND((E2425/D2425)*100,0)</f>
        <v>0</v>
      </c>
      <c r="P2425">
        <f>IF(L2425&gt;0,ROUND(E2425/L2425,0),0)</f>
        <v>8</v>
      </c>
      <c r="Q2425" t="s">
        <v>8336</v>
      </c>
      <c r="R2425" t="s">
        <v>8337</v>
      </c>
      <c r="S2425" s="8">
        <f>(((J2425/60)/60)/24)+DATE(1970,1,1)+(-8/24)</f>
        <v>41974.371412037035</v>
      </c>
      <c r="T2425" s="8">
        <f>(((I2425/60)/60)/24)+DATE(1970,1,1)+(-8/24)</f>
        <v>42004.371412037035</v>
      </c>
      <c r="U2425">
        <f>INT(T2425-S2425)</f>
        <v>30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>ROUND((E2426/D2426)*100,0)</f>
        <v>1</v>
      </c>
      <c r="P2426">
        <f>IF(L2426&gt;0,ROUND(E2426/L2426,0),0)</f>
        <v>34</v>
      </c>
      <c r="Q2426" t="s">
        <v>8336</v>
      </c>
      <c r="R2426" t="s">
        <v>8337</v>
      </c>
      <c r="S2426" s="8">
        <f>(((J2426/60)/60)/24)+DATE(1970,1,1)+(-8/24)</f>
        <v>41909.559120370366</v>
      </c>
      <c r="T2426" s="8">
        <f>(((I2426/60)/60)/24)+DATE(1970,1,1)+(-8/24)</f>
        <v>41939.559120370366</v>
      </c>
      <c r="U2426">
        <f>INT(T2426-S2426)</f>
        <v>30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>ROUND((E2427/D2427)*100,0)</f>
        <v>0</v>
      </c>
      <c r="P2427">
        <f>IF(L2427&gt;0,ROUND(E2427/L2427,0),0)</f>
        <v>1</v>
      </c>
      <c r="Q2427" t="s">
        <v>8336</v>
      </c>
      <c r="R2427" t="s">
        <v>8337</v>
      </c>
      <c r="S2427" s="8">
        <f>(((J2427/60)/60)/24)+DATE(1970,1,1)+(-8/24)</f>
        <v>42502.580428240741</v>
      </c>
      <c r="T2427" s="8">
        <f>(((I2427/60)/60)/24)+DATE(1970,1,1)+(-8/24)</f>
        <v>42517.586111111108</v>
      </c>
      <c r="U2427">
        <f>INT(T2427-S2427)</f>
        <v>15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>ROUND((E2428/D2428)*100,0)</f>
        <v>0</v>
      </c>
      <c r="P2428">
        <f>IF(L2428&gt;0,ROUND(E2428/L2428,0),0)</f>
        <v>0</v>
      </c>
      <c r="Q2428" t="s">
        <v>8336</v>
      </c>
      <c r="R2428" t="s">
        <v>8337</v>
      </c>
      <c r="S2428" s="8">
        <f>(((J2428/60)/60)/24)+DATE(1970,1,1)+(-8/24)</f>
        <v>42163.836712962955</v>
      </c>
      <c r="T2428" s="8">
        <f>(((I2428/60)/60)/24)+DATE(1970,1,1)+(-8/24)</f>
        <v>42223.836712962955</v>
      </c>
      <c r="U2428">
        <f>INT(T2428-S2428)</f>
        <v>60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>ROUND((E2429/D2429)*100,0)</f>
        <v>0</v>
      </c>
      <c r="P2429">
        <f>IF(L2429&gt;0,ROUND(E2429/L2429,0),0)</f>
        <v>1</v>
      </c>
      <c r="Q2429" t="s">
        <v>8336</v>
      </c>
      <c r="R2429" t="s">
        <v>8337</v>
      </c>
      <c r="S2429" s="8">
        <f>(((J2429/60)/60)/24)+DATE(1970,1,1)+(-8/24)</f>
        <v>42411.98533564814</v>
      </c>
      <c r="T2429" s="8">
        <f>(((I2429/60)/60)/24)+DATE(1970,1,1)+(-8/24)</f>
        <v>42451.943668981483</v>
      </c>
      <c r="U2429">
        <f>INT(T2429-S2429)</f>
        <v>39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>ROUND((E2430/D2430)*100,0)</f>
        <v>0</v>
      </c>
      <c r="P2430">
        <f>IF(L2430&gt;0,ROUND(E2430/L2430,0),0)</f>
        <v>1</v>
      </c>
      <c r="Q2430" t="s">
        <v>8336</v>
      </c>
      <c r="R2430" t="s">
        <v>8337</v>
      </c>
      <c r="S2430" s="8">
        <f>(((J2430/60)/60)/24)+DATE(1970,1,1)+(-8/24)</f>
        <v>42045.450821759259</v>
      </c>
      <c r="T2430" s="8">
        <f>(((I2430/60)/60)/24)+DATE(1970,1,1)+(-8/24)</f>
        <v>42075.409155092588</v>
      </c>
      <c r="U2430">
        <f>INT(T2430-S2430)</f>
        <v>29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>ROUND((E2431/D2431)*100,0)</f>
        <v>1</v>
      </c>
      <c r="P2431">
        <f>IF(L2431&gt;0,ROUND(E2431/L2431,0),0)</f>
        <v>501</v>
      </c>
      <c r="Q2431" t="s">
        <v>8336</v>
      </c>
      <c r="R2431" t="s">
        <v>8337</v>
      </c>
      <c r="S2431" s="8">
        <f>(((J2431/60)/60)/24)+DATE(1970,1,1)+(-8/24)</f>
        <v>42734.545902777776</v>
      </c>
      <c r="T2431" s="8">
        <f>(((I2431/60)/60)/24)+DATE(1970,1,1)+(-8/24)</f>
        <v>42771.363888888889</v>
      </c>
      <c r="U2431">
        <f>INT(T2431-S2431)</f>
        <v>36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>ROUND((E2432/D2432)*100,0)</f>
        <v>1</v>
      </c>
      <c r="P2432">
        <f>IF(L2432&gt;0,ROUND(E2432/L2432,0),0)</f>
        <v>11</v>
      </c>
      <c r="Q2432" t="s">
        <v>8336</v>
      </c>
      <c r="R2432" t="s">
        <v>8337</v>
      </c>
      <c r="S2432" s="8">
        <f>(((J2432/60)/60)/24)+DATE(1970,1,1)+(-8/24)</f>
        <v>42381.797499999993</v>
      </c>
      <c r="T2432" s="8">
        <f>(((I2432/60)/60)/24)+DATE(1970,1,1)+(-8/24)</f>
        <v>42411.797499999993</v>
      </c>
      <c r="U2432">
        <f>INT(T2432-S2432)</f>
        <v>30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>ROUND((E2433/D2433)*100,0)</f>
        <v>0</v>
      </c>
      <c r="P2433">
        <f>IF(L2433&gt;0,ROUND(E2433/L2433,0),0)</f>
        <v>1</v>
      </c>
      <c r="Q2433" t="s">
        <v>8336</v>
      </c>
      <c r="R2433" t="s">
        <v>8337</v>
      </c>
      <c r="S2433" s="8">
        <f>(((J2433/60)/60)/24)+DATE(1970,1,1)+(-8/24)</f>
        <v>42488.766354166662</v>
      </c>
      <c r="T2433" s="8">
        <f>(((I2433/60)/60)/24)+DATE(1970,1,1)+(-8/24)</f>
        <v>42548.766354166662</v>
      </c>
      <c r="U2433">
        <f>INT(T2433-S2433)</f>
        <v>60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>ROUND((E2434/D2434)*100,0)</f>
        <v>0</v>
      </c>
      <c r="P2434">
        <f>IF(L2434&gt;0,ROUND(E2434/L2434,0),0)</f>
        <v>1</v>
      </c>
      <c r="Q2434" t="s">
        <v>8336</v>
      </c>
      <c r="R2434" t="s">
        <v>8337</v>
      </c>
      <c r="S2434" s="8">
        <f>(((J2434/60)/60)/24)+DATE(1970,1,1)+(-8/24)</f>
        <v>42040.885381944441</v>
      </c>
      <c r="T2434" s="8">
        <f>(((I2434/60)/60)/24)+DATE(1970,1,1)+(-8/24)</f>
        <v>42070.885381944441</v>
      </c>
      <c r="U2434">
        <f>INT(T2434-S2434)</f>
        <v>30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>ROUND((E2435/D2435)*100,0)</f>
        <v>0</v>
      </c>
      <c r="P2435">
        <f>IF(L2435&gt;0,ROUND(E2435/L2435,0),0)</f>
        <v>0</v>
      </c>
      <c r="Q2435" t="s">
        <v>8336</v>
      </c>
      <c r="R2435" t="s">
        <v>8337</v>
      </c>
      <c r="S2435" s="8">
        <f>(((J2435/60)/60)/24)+DATE(1970,1,1)+(-8/24)</f>
        <v>42397.566469907404</v>
      </c>
      <c r="T2435" s="8">
        <f>(((I2435/60)/60)/24)+DATE(1970,1,1)+(-8/24)</f>
        <v>42427.566469907404</v>
      </c>
      <c r="U2435">
        <f>INT(T2435-S2435)</f>
        <v>30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>ROUND((E2436/D2436)*100,0)</f>
        <v>0</v>
      </c>
      <c r="P2436">
        <f>IF(L2436&gt;0,ROUND(E2436/L2436,0),0)</f>
        <v>13</v>
      </c>
      <c r="Q2436" t="s">
        <v>8336</v>
      </c>
      <c r="R2436" t="s">
        <v>8337</v>
      </c>
      <c r="S2436" s="8">
        <f>(((J2436/60)/60)/24)+DATE(1970,1,1)+(-8/24)</f>
        <v>42179.852708333325</v>
      </c>
      <c r="T2436" s="8">
        <f>(((I2436/60)/60)/24)+DATE(1970,1,1)+(-8/24)</f>
        <v>42219.852708333325</v>
      </c>
      <c r="U2436">
        <f>INT(T2436-S2436)</f>
        <v>40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>ROUND((E2437/D2437)*100,0)</f>
        <v>0</v>
      </c>
      <c r="P2437">
        <f>IF(L2437&gt;0,ROUND(E2437/L2437,0),0)</f>
        <v>306</v>
      </c>
      <c r="Q2437" t="s">
        <v>8336</v>
      </c>
      <c r="R2437" t="s">
        <v>8337</v>
      </c>
      <c r="S2437" s="8">
        <f>(((J2437/60)/60)/24)+DATE(1970,1,1)+(-8/24)</f>
        <v>42251.944282407399</v>
      </c>
      <c r="T2437" s="8">
        <f>(((I2437/60)/60)/24)+DATE(1970,1,1)+(-8/24)</f>
        <v>42281.944282407399</v>
      </c>
      <c r="U2437">
        <f>INT(T2437-S2437)</f>
        <v>30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>ROUND((E2438/D2438)*100,0)</f>
        <v>0</v>
      </c>
      <c r="P2438">
        <f>IF(L2438&gt;0,ROUND(E2438/L2438,0),0)</f>
        <v>23</v>
      </c>
      <c r="Q2438" t="s">
        <v>8336</v>
      </c>
      <c r="R2438" t="s">
        <v>8337</v>
      </c>
      <c r="S2438" s="8">
        <f>(((J2438/60)/60)/24)+DATE(1970,1,1)+(-8/24)</f>
        <v>42338.282060185178</v>
      </c>
      <c r="T2438" s="8">
        <f>(((I2438/60)/60)/24)+DATE(1970,1,1)+(-8/24)</f>
        <v>42398.282060185178</v>
      </c>
      <c r="U2438">
        <f>INT(T2438-S2438)</f>
        <v>60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>ROUND((E2439/D2439)*100,0)</f>
        <v>0</v>
      </c>
      <c r="P2439">
        <f>IF(L2439&gt;0,ROUND(E2439/L2439,0),0)</f>
        <v>0</v>
      </c>
      <c r="Q2439" t="s">
        <v>8336</v>
      </c>
      <c r="R2439" t="s">
        <v>8337</v>
      </c>
      <c r="S2439" s="8">
        <f>(((J2439/60)/60)/24)+DATE(1970,1,1)+(-8/24)</f>
        <v>42031.631805555553</v>
      </c>
      <c r="T2439" s="8">
        <f>(((I2439/60)/60)/24)+DATE(1970,1,1)+(-8/24)</f>
        <v>42080.416666666664</v>
      </c>
      <c r="U2439">
        <f>INT(T2439-S2439)</f>
        <v>48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>ROUND((E2440/D2440)*100,0)</f>
        <v>0</v>
      </c>
      <c r="P2440">
        <f>IF(L2440&gt;0,ROUND(E2440/L2440,0),0)</f>
        <v>50</v>
      </c>
      <c r="Q2440" t="s">
        <v>8336</v>
      </c>
      <c r="R2440" t="s">
        <v>8337</v>
      </c>
      <c r="S2440" s="8">
        <f>(((J2440/60)/60)/24)+DATE(1970,1,1)+(-8/24)</f>
        <v>42285.581736111104</v>
      </c>
      <c r="T2440" s="8">
        <f>(((I2440/60)/60)/24)+DATE(1970,1,1)+(-8/24)</f>
        <v>42345.623402777775</v>
      </c>
      <c r="U2440">
        <f>INT(T2440-S2440)</f>
        <v>60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>ROUND((E2441/D2441)*100,0)</f>
        <v>0</v>
      </c>
      <c r="P2441">
        <f>IF(L2441&gt;0,ROUND(E2441/L2441,0),0)</f>
        <v>0</v>
      </c>
      <c r="Q2441" t="s">
        <v>8336</v>
      </c>
      <c r="R2441" t="s">
        <v>8337</v>
      </c>
      <c r="S2441" s="8">
        <f>(((J2441/60)/60)/24)+DATE(1970,1,1)+(-8/24)</f>
        <v>42265.485289351847</v>
      </c>
      <c r="T2441" s="8">
        <f>(((I2441/60)/60)/24)+DATE(1970,1,1)+(-8/24)</f>
        <v>42295.485289351847</v>
      </c>
      <c r="U2441">
        <f>INT(T2441-S2441)</f>
        <v>30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>ROUND((E2442/D2442)*100,0)</f>
        <v>0</v>
      </c>
      <c r="P2442">
        <f>IF(L2442&gt;0,ROUND(E2442/L2442,0),0)</f>
        <v>5</v>
      </c>
      <c r="Q2442" t="s">
        <v>8336</v>
      </c>
      <c r="R2442" t="s">
        <v>8337</v>
      </c>
      <c r="S2442" s="8">
        <f>(((J2442/60)/60)/24)+DATE(1970,1,1)+(-8/24)</f>
        <v>42383.566122685181</v>
      </c>
      <c r="T2442" s="8">
        <f>(((I2442/60)/60)/24)+DATE(1970,1,1)+(-8/24)</f>
        <v>42413.566122685181</v>
      </c>
      <c r="U2442">
        <f>INT(T2442-S2442)</f>
        <v>30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>ROUND((E2443/D2443)*100,0)</f>
        <v>108</v>
      </c>
      <c r="P2443">
        <f>IF(L2443&gt;0,ROUND(E2443/L2443,0),0)</f>
        <v>74</v>
      </c>
      <c r="Q2443" t="s">
        <v>8336</v>
      </c>
      <c r="R2443" t="s">
        <v>8352</v>
      </c>
      <c r="S2443" s="8">
        <f>(((J2443/60)/60)/24)+DATE(1970,1,1)+(-8/24)</f>
        <v>42186.792291666665</v>
      </c>
      <c r="T2443" s="8">
        <f>(((I2443/60)/60)/24)+DATE(1970,1,1)+(-8/24)</f>
        <v>42207.874305555553</v>
      </c>
      <c r="U2443">
        <f>INT(T2443-S2443)</f>
        <v>21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>ROUND((E2444/D2444)*100,0)</f>
        <v>126</v>
      </c>
      <c r="P2444">
        <f>IF(L2444&gt;0,ROUND(E2444/L2444,0),0)</f>
        <v>81</v>
      </c>
      <c r="Q2444" t="s">
        <v>8336</v>
      </c>
      <c r="R2444" t="s">
        <v>8352</v>
      </c>
      <c r="S2444" s="8">
        <f>(((J2444/60)/60)/24)+DATE(1970,1,1)+(-8/24)</f>
        <v>42052.333657407398</v>
      </c>
      <c r="T2444" s="8">
        <f>(((I2444/60)/60)/24)+DATE(1970,1,1)+(-8/24)</f>
        <v>42082.291990740741</v>
      </c>
      <c r="U2444">
        <f>INT(T2444-S2444)</f>
        <v>29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>ROUND((E2445/D2445)*100,0)</f>
        <v>203</v>
      </c>
      <c r="P2445">
        <f>IF(L2445&gt;0,ROUND(E2445/L2445,0),0)</f>
        <v>130</v>
      </c>
      <c r="Q2445" t="s">
        <v>8336</v>
      </c>
      <c r="R2445" t="s">
        <v>8352</v>
      </c>
      <c r="S2445" s="8">
        <f>(((J2445/60)/60)/24)+DATE(1970,1,1)+(-8/24)</f>
        <v>41836.291921296295</v>
      </c>
      <c r="T2445" s="8">
        <f>(((I2445/60)/60)/24)+DATE(1970,1,1)+(-8/24)</f>
        <v>41866.291921296295</v>
      </c>
      <c r="U2445">
        <f>INT(T2445-S2445)</f>
        <v>30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>ROUND((E2446/D2446)*100,0)</f>
        <v>109</v>
      </c>
      <c r="P2446">
        <f>IF(L2446&gt;0,ROUND(E2446/L2446,0),0)</f>
        <v>53</v>
      </c>
      <c r="Q2446" t="s">
        <v>8336</v>
      </c>
      <c r="R2446" t="s">
        <v>8352</v>
      </c>
      <c r="S2446" s="8">
        <f>(((J2446/60)/60)/24)+DATE(1970,1,1)+(-8/24)</f>
        <v>42485.42119212963</v>
      </c>
      <c r="T2446" s="8">
        <f>(((I2446/60)/60)/24)+DATE(1970,1,1)+(-8/24)</f>
        <v>42515.42119212963</v>
      </c>
      <c r="U2446">
        <f>INT(T2446-S2446)</f>
        <v>30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>ROUND((E2447/D2447)*100,0)</f>
        <v>173</v>
      </c>
      <c r="P2447">
        <f>IF(L2447&gt;0,ROUND(E2447/L2447,0),0)</f>
        <v>75</v>
      </c>
      <c r="Q2447" t="s">
        <v>8336</v>
      </c>
      <c r="R2447" t="s">
        <v>8352</v>
      </c>
      <c r="S2447" s="8">
        <f>(((J2447/60)/60)/24)+DATE(1970,1,1)+(-8/24)</f>
        <v>42242.856724537036</v>
      </c>
      <c r="T2447" s="8">
        <f>(((I2447/60)/60)/24)+DATE(1970,1,1)+(-8/24)</f>
        <v>42272.856724537036</v>
      </c>
      <c r="U2447">
        <f>INT(T2447-S2447)</f>
        <v>30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>ROUND((E2448/D2448)*100,0)</f>
        <v>168</v>
      </c>
      <c r="P2448">
        <f>IF(L2448&gt;0,ROUND(E2448/L2448,0),0)</f>
        <v>76</v>
      </c>
      <c r="Q2448" t="s">
        <v>8336</v>
      </c>
      <c r="R2448" t="s">
        <v>8352</v>
      </c>
      <c r="S2448" s="8">
        <f>(((J2448/60)/60)/24)+DATE(1970,1,1)+(-8/24)</f>
        <v>42670.269340277773</v>
      </c>
      <c r="T2448" s="8">
        <f>(((I2448/60)/60)/24)+DATE(1970,1,1)+(-8/24)</f>
        <v>42700.311006944445</v>
      </c>
      <c r="U2448">
        <f>INT(T2448-S2448)</f>
        <v>30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>ROUND((E2449/D2449)*100,0)</f>
        <v>427</v>
      </c>
      <c r="P2449">
        <f>IF(L2449&gt;0,ROUND(E2449/L2449,0),0)</f>
        <v>32</v>
      </c>
      <c r="Q2449" t="s">
        <v>8336</v>
      </c>
      <c r="R2449" t="s">
        <v>8352</v>
      </c>
      <c r="S2449" s="8">
        <f>(((J2449/60)/60)/24)+DATE(1970,1,1)+(-8/24)</f>
        <v>42654.13649305555</v>
      </c>
      <c r="T2449" s="8">
        <f>(((I2449/60)/60)/24)+DATE(1970,1,1)+(-8/24)</f>
        <v>42685.833333333336</v>
      </c>
      <c r="U2449">
        <f>INT(T2449-S2449)</f>
        <v>31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>ROUND((E2450/D2450)*100,0)</f>
        <v>108</v>
      </c>
      <c r="P2450">
        <f>IF(L2450&gt;0,ROUND(E2450/L2450,0),0)</f>
        <v>48</v>
      </c>
      <c r="Q2450" t="s">
        <v>8336</v>
      </c>
      <c r="R2450" t="s">
        <v>8352</v>
      </c>
      <c r="S2450" s="8">
        <f>(((J2450/60)/60)/24)+DATE(1970,1,1)+(-8/24)</f>
        <v>42606.982789351845</v>
      </c>
      <c r="T2450" s="8">
        <f>(((I2450/60)/60)/24)+DATE(1970,1,1)+(-8/24)</f>
        <v>42612.9</v>
      </c>
      <c r="U2450">
        <f>INT(T2450-S2450)</f>
        <v>5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>ROUND((E2451/D2451)*100,0)</f>
        <v>108</v>
      </c>
      <c r="P2451">
        <f>IF(L2451&gt;0,ROUND(E2451/L2451,0),0)</f>
        <v>90</v>
      </c>
      <c r="Q2451" t="s">
        <v>8336</v>
      </c>
      <c r="R2451" t="s">
        <v>8352</v>
      </c>
      <c r="S2451" s="8">
        <f>(((J2451/60)/60)/24)+DATE(1970,1,1)+(-8/24)</f>
        <v>41942.809201388889</v>
      </c>
      <c r="T2451" s="8">
        <f>(((I2451/60)/60)/24)+DATE(1970,1,1)+(-8/24)</f>
        <v>41972.850868055553</v>
      </c>
      <c r="U2451">
        <f>INT(T2451-S2451)</f>
        <v>30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>ROUND((E2452/D2452)*100,0)</f>
        <v>102</v>
      </c>
      <c r="P2452">
        <f>IF(L2452&gt;0,ROUND(E2452/L2452,0),0)</f>
        <v>149</v>
      </c>
      <c r="Q2452" t="s">
        <v>8336</v>
      </c>
      <c r="R2452" t="s">
        <v>8352</v>
      </c>
      <c r="S2452" s="8">
        <f>(((J2452/60)/60)/24)+DATE(1970,1,1)+(-8/24)</f>
        <v>41901.739074074074</v>
      </c>
      <c r="T2452" s="8">
        <f>(((I2452/60)/60)/24)+DATE(1970,1,1)+(-8/24)</f>
        <v>41939.799305555556</v>
      </c>
      <c r="U2452">
        <f>INT(T2452-S2452)</f>
        <v>38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>ROUND((E2453/D2453)*100,0)</f>
        <v>115</v>
      </c>
      <c r="P2453">
        <f>IF(L2453&gt;0,ROUND(E2453/L2453,0),0)</f>
        <v>62</v>
      </c>
      <c r="Q2453" t="s">
        <v>8336</v>
      </c>
      <c r="R2453" t="s">
        <v>8352</v>
      </c>
      <c r="S2453" s="8">
        <f>(((J2453/60)/60)/24)+DATE(1970,1,1)+(-8/24)</f>
        <v>42779.575115740743</v>
      </c>
      <c r="T2453" s="8">
        <f>(((I2453/60)/60)/24)+DATE(1970,1,1)+(-8/24)</f>
        <v>42799.575115740743</v>
      </c>
      <c r="U2453">
        <f>INT(T2453-S2453)</f>
        <v>20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>ROUND((E2454/D2454)*100,0)</f>
        <v>134</v>
      </c>
      <c r="P2454">
        <f>IF(L2454&gt;0,ROUND(E2454/L2454,0),0)</f>
        <v>53</v>
      </c>
      <c r="Q2454" t="s">
        <v>8336</v>
      </c>
      <c r="R2454" t="s">
        <v>8352</v>
      </c>
      <c r="S2454" s="8">
        <f>(((J2454/60)/60)/24)+DATE(1970,1,1)+(-8/24)</f>
        <v>42338.510416666664</v>
      </c>
      <c r="T2454" s="8">
        <f>(((I2454/60)/60)/24)+DATE(1970,1,1)+(-8/24)</f>
        <v>42367.624999999993</v>
      </c>
      <c r="U2454">
        <f>INT(T2454-S2454)</f>
        <v>29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>ROUND((E2455/D2455)*100,0)</f>
        <v>155</v>
      </c>
      <c r="P2455">
        <f>IF(L2455&gt;0,ROUND(E2455/L2455,0),0)</f>
        <v>69</v>
      </c>
      <c r="Q2455" t="s">
        <v>8336</v>
      </c>
      <c r="R2455" t="s">
        <v>8352</v>
      </c>
      <c r="S2455" s="8">
        <f>(((J2455/60)/60)/24)+DATE(1970,1,1)+(-8/24)</f>
        <v>42738.358900462961</v>
      </c>
      <c r="T2455" s="8">
        <f>(((I2455/60)/60)/24)+DATE(1970,1,1)+(-8/24)</f>
        <v>42768.358900462961</v>
      </c>
      <c r="U2455">
        <f>INT(T2455-S2455)</f>
        <v>30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>ROUND((E2456/D2456)*100,0)</f>
        <v>101</v>
      </c>
      <c r="P2456">
        <f>IF(L2456&gt;0,ROUND(E2456/L2456,0),0)</f>
        <v>272</v>
      </c>
      <c r="Q2456" t="s">
        <v>8336</v>
      </c>
      <c r="R2456" t="s">
        <v>8352</v>
      </c>
      <c r="S2456" s="8">
        <f>(((J2456/60)/60)/24)+DATE(1970,1,1)+(-8/24)</f>
        <v>42769.86814814814</v>
      </c>
      <c r="T2456" s="8">
        <f>(((I2456/60)/60)/24)+DATE(1970,1,1)+(-8/24)</f>
        <v>42804.86814814814</v>
      </c>
      <c r="U2456">
        <f>INT(T2456-S2456)</f>
        <v>35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>ROUND((E2457/D2457)*100,0)</f>
        <v>182</v>
      </c>
      <c r="P2457">
        <f>IF(L2457&gt;0,ROUND(E2457/L2457,0),0)</f>
        <v>34</v>
      </c>
      <c r="Q2457" t="s">
        <v>8336</v>
      </c>
      <c r="R2457" t="s">
        <v>8352</v>
      </c>
      <c r="S2457" s="8">
        <f>(((J2457/60)/60)/24)+DATE(1970,1,1)+(-8/24)</f>
        <v>42452.448495370372</v>
      </c>
      <c r="T2457" s="8">
        <f>(((I2457/60)/60)/24)+DATE(1970,1,1)+(-8/24)</f>
        <v>42480.448495370372</v>
      </c>
      <c r="U2457">
        <f>INT(T2457-S2457)</f>
        <v>28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>ROUND((E2458/D2458)*100,0)</f>
        <v>181</v>
      </c>
      <c r="P2458">
        <f>IF(L2458&gt;0,ROUND(E2458/L2458,0),0)</f>
        <v>40</v>
      </c>
      <c r="Q2458" t="s">
        <v>8336</v>
      </c>
      <c r="R2458" t="s">
        <v>8352</v>
      </c>
      <c r="S2458" s="8">
        <f>(((J2458/60)/60)/24)+DATE(1970,1,1)+(-8/24)</f>
        <v>42761.627766203703</v>
      </c>
      <c r="T2458" s="8">
        <f>(((I2458/60)/60)/24)+DATE(1970,1,1)+(-8/24)</f>
        <v>42791.627766203703</v>
      </c>
      <c r="U2458">
        <f>INT(T2458-S2458)</f>
        <v>30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>ROUND((E2459/D2459)*100,0)</f>
        <v>102</v>
      </c>
      <c r="P2459">
        <f>IF(L2459&gt;0,ROUND(E2459/L2459,0),0)</f>
        <v>190</v>
      </c>
      <c r="Q2459" t="s">
        <v>8336</v>
      </c>
      <c r="R2459" t="s">
        <v>8352</v>
      </c>
      <c r="S2459" s="8">
        <f>(((J2459/60)/60)/24)+DATE(1970,1,1)+(-8/24)</f>
        <v>42423.269166666665</v>
      </c>
      <c r="T2459" s="8">
        <f>(((I2459/60)/60)/24)+DATE(1970,1,1)+(-8/24)</f>
        <v>42453.227500000001</v>
      </c>
      <c r="U2459">
        <f>INT(T2459-S2459)</f>
        <v>29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>ROUND((E2460/D2460)*100,0)</f>
        <v>110</v>
      </c>
      <c r="P2460">
        <f>IF(L2460&gt;0,ROUND(E2460/L2460,0),0)</f>
        <v>69</v>
      </c>
      <c r="Q2460" t="s">
        <v>8336</v>
      </c>
      <c r="R2460" t="s">
        <v>8352</v>
      </c>
      <c r="S2460" s="8">
        <f>(((J2460/60)/60)/24)+DATE(1970,1,1)+(-8/24)</f>
        <v>42495.538402777776</v>
      </c>
      <c r="T2460" s="8">
        <f>(((I2460/60)/60)/24)+DATE(1970,1,1)+(-8/24)</f>
        <v>42530.458333333336</v>
      </c>
      <c r="U2460">
        <f>INT(T2460-S2460)</f>
        <v>34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>ROUND((E2461/D2461)*100,0)</f>
        <v>102</v>
      </c>
      <c r="P2461">
        <f>IF(L2461&gt;0,ROUND(E2461/L2461,0),0)</f>
        <v>109</v>
      </c>
      <c r="Q2461" t="s">
        <v>8336</v>
      </c>
      <c r="R2461" t="s">
        <v>8352</v>
      </c>
      <c r="S2461" s="8">
        <f>(((J2461/60)/60)/24)+DATE(1970,1,1)+(-8/24)</f>
        <v>42407.304224537038</v>
      </c>
      <c r="T2461" s="8">
        <f>(((I2461/60)/60)/24)+DATE(1970,1,1)+(-8/24)</f>
        <v>42452.262557870366</v>
      </c>
      <c r="U2461">
        <f>INT(T2461-S2461)</f>
        <v>44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>ROUND((E2462/D2462)*100,0)</f>
        <v>101</v>
      </c>
      <c r="P2462">
        <f>IF(L2462&gt;0,ROUND(E2462/L2462,0),0)</f>
        <v>126</v>
      </c>
      <c r="Q2462" t="s">
        <v>8336</v>
      </c>
      <c r="R2462" t="s">
        <v>8352</v>
      </c>
      <c r="S2462" s="8">
        <f>(((J2462/60)/60)/24)+DATE(1970,1,1)+(-8/24)</f>
        <v>42703.853784722225</v>
      </c>
      <c r="T2462" s="8">
        <f>(((I2462/60)/60)/24)+DATE(1970,1,1)+(-8/24)</f>
        <v>42737.845138888886</v>
      </c>
      <c r="U2462">
        <f>INT(T2462-S2462)</f>
        <v>33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>ROUND((E2463/D2463)*100,0)</f>
        <v>104</v>
      </c>
      <c r="P2463">
        <f>IF(L2463&gt;0,ROUND(E2463/L2463,0),0)</f>
        <v>91</v>
      </c>
      <c r="Q2463" t="s">
        <v>8325</v>
      </c>
      <c r="R2463" t="s">
        <v>8329</v>
      </c>
      <c r="S2463" s="8">
        <f>(((J2463/60)/60)/24)+DATE(1970,1,1)+(-8/24)</f>
        <v>40783.679363425923</v>
      </c>
      <c r="T2463" s="8">
        <f>(((I2463/60)/60)/24)+DATE(1970,1,1)+(-8/24)</f>
        <v>40816.791666666664</v>
      </c>
      <c r="U2463">
        <f>INT(T2463-S2463)</f>
        <v>33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>ROUND((E2464/D2464)*100,0)</f>
        <v>111</v>
      </c>
      <c r="P2464">
        <f>IF(L2464&gt;0,ROUND(E2464/L2464,0),0)</f>
        <v>29</v>
      </c>
      <c r="Q2464" t="s">
        <v>8325</v>
      </c>
      <c r="R2464" t="s">
        <v>8329</v>
      </c>
      <c r="S2464" s="8">
        <f>(((J2464/60)/60)/24)+DATE(1970,1,1)+(-8/24)</f>
        <v>41088.852962962963</v>
      </c>
      <c r="T2464" s="8">
        <f>(((I2464/60)/60)/24)+DATE(1970,1,1)+(-8/24)</f>
        <v>41108.852962962963</v>
      </c>
      <c r="U2464">
        <f>INT(T2464-S2464)</f>
        <v>20</v>
      </c>
    </row>
    <row r="2465" spans="1:2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>ROUND((E2465/D2465)*100,0)</f>
        <v>116</v>
      </c>
      <c r="P2465">
        <f>IF(L2465&gt;0,ROUND(E2465/L2465,0),0)</f>
        <v>31</v>
      </c>
      <c r="Q2465" t="s">
        <v>8325</v>
      </c>
      <c r="R2465" t="s">
        <v>8329</v>
      </c>
      <c r="S2465" s="8">
        <f>(((J2465/60)/60)/24)+DATE(1970,1,1)+(-8/24)</f>
        <v>41340.778067129628</v>
      </c>
      <c r="T2465" s="8">
        <f>(((I2465/60)/60)/24)+DATE(1970,1,1)+(-8/24)</f>
        <v>41380.458333333328</v>
      </c>
      <c r="U2465">
        <f>INT(T2465-S2465)</f>
        <v>39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>ROUND((E2466/D2466)*100,0)</f>
        <v>111</v>
      </c>
      <c r="P2466">
        <f>IF(L2466&gt;0,ROUND(E2466/L2466,0),0)</f>
        <v>52</v>
      </c>
      <c r="Q2466" t="s">
        <v>8325</v>
      </c>
      <c r="R2466" t="s">
        <v>8329</v>
      </c>
      <c r="S2466" s="8">
        <f>(((J2466/60)/60)/24)+DATE(1970,1,1)+(-8/24)</f>
        <v>42248.567094907405</v>
      </c>
      <c r="T2466" s="8">
        <f>(((I2466/60)/60)/24)+DATE(1970,1,1)+(-8/24)</f>
        <v>42277.478472222218</v>
      </c>
      <c r="U2466">
        <f>INT(T2466-S2466)</f>
        <v>28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>ROUND((E2467/D2467)*100,0)</f>
        <v>180</v>
      </c>
      <c r="P2467">
        <f>IF(L2467&gt;0,ROUND(E2467/L2467,0),0)</f>
        <v>26</v>
      </c>
      <c r="Q2467" t="s">
        <v>8325</v>
      </c>
      <c r="R2467" t="s">
        <v>8329</v>
      </c>
      <c r="S2467" s="8">
        <f>(((J2467/60)/60)/24)+DATE(1970,1,1)+(-8/24)</f>
        <v>41145.385972222219</v>
      </c>
      <c r="T2467" s="8">
        <f>(((I2467/60)/60)/24)+DATE(1970,1,1)+(-8/24)</f>
        <v>41175.385972222219</v>
      </c>
      <c r="U2467">
        <f>INT(T2467-S2467)</f>
        <v>30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>ROUND((E2468/D2468)*100,0)</f>
        <v>100</v>
      </c>
      <c r="P2468">
        <f>IF(L2468&gt;0,ROUND(E2468/L2468,0),0)</f>
        <v>48</v>
      </c>
      <c r="Q2468" t="s">
        <v>8325</v>
      </c>
      <c r="R2468" t="s">
        <v>8329</v>
      </c>
      <c r="S2468" s="8">
        <f>(((J2468/60)/60)/24)+DATE(1970,1,1)+(-8/24)</f>
        <v>41372.769131944442</v>
      </c>
      <c r="T2468" s="8">
        <f>(((I2468/60)/60)/24)+DATE(1970,1,1)+(-8/24)</f>
        <v>41402.769131944442</v>
      </c>
      <c r="U2468">
        <f>INT(T2468-S2468)</f>
        <v>30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>ROUND((E2469/D2469)*100,0)</f>
        <v>119</v>
      </c>
      <c r="P2469">
        <f>IF(L2469&gt;0,ROUND(E2469/L2469,0),0)</f>
        <v>28</v>
      </c>
      <c r="Q2469" t="s">
        <v>8325</v>
      </c>
      <c r="R2469" t="s">
        <v>8329</v>
      </c>
      <c r="S2469" s="8">
        <f>(((J2469/60)/60)/24)+DATE(1970,1,1)+(-8/24)</f>
        <v>41025.540868055556</v>
      </c>
      <c r="T2469" s="8">
        <f>(((I2469/60)/60)/24)+DATE(1970,1,1)+(-8/24)</f>
        <v>41039.375</v>
      </c>
      <c r="U2469">
        <f>INT(T2469-S2469)</f>
        <v>13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>ROUND((E2470/D2470)*100,0)</f>
        <v>107</v>
      </c>
      <c r="P2470">
        <f>IF(L2470&gt;0,ROUND(E2470/L2470,0),0)</f>
        <v>37</v>
      </c>
      <c r="Q2470" t="s">
        <v>8325</v>
      </c>
      <c r="R2470" t="s">
        <v>8329</v>
      </c>
      <c r="S2470" s="8">
        <f>(((J2470/60)/60)/24)+DATE(1970,1,1)+(-8/24)</f>
        <v>41173.820844907401</v>
      </c>
      <c r="T2470" s="8">
        <f>(((I2470/60)/60)/24)+DATE(1970,1,1)+(-8/24)</f>
        <v>41209.875</v>
      </c>
      <c r="U2470">
        <f>INT(T2470-S2470)</f>
        <v>36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>ROUND((E2471/D2471)*100,0)</f>
        <v>114</v>
      </c>
      <c r="P2471">
        <f>IF(L2471&gt;0,ROUND(E2471/L2471,0),0)</f>
        <v>29</v>
      </c>
      <c r="Q2471" t="s">
        <v>8325</v>
      </c>
      <c r="R2471" t="s">
        <v>8329</v>
      </c>
      <c r="S2471" s="8">
        <f>(((J2471/60)/60)/24)+DATE(1970,1,1)+(-8/24)</f>
        <v>40557.096400462957</v>
      </c>
      <c r="T2471" s="8">
        <f>(((I2471/60)/60)/24)+DATE(1970,1,1)+(-8/24)</f>
        <v>40582.096400462957</v>
      </c>
      <c r="U2471">
        <f>INT(T2471-S2471)</f>
        <v>25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>ROUND((E2472/D2472)*100,0)</f>
        <v>103</v>
      </c>
      <c r="P2472">
        <f>IF(L2472&gt;0,ROUND(E2472/L2472,0),0)</f>
        <v>29</v>
      </c>
      <c r="Q2472" t="s">
        <v>8325</v>
      </c>
      <c r="R2472" t="s">
        <v>8329</v>
      </c>
      <c r="S2472" s="8">
        <f>(((J2472/60)/60)/24)+DATE(1970,1,1)+(-8/24)</f>
        <v>41022.741377314815</v>
      </c>
      <c r="T2472" s="8">
        <f>(((I2472/60)/60)/24)+DATE(1970,1,1)+(-8/24)</f>
        <v>41052.741377314815</v>
      </c>
      <c r="U2472">
        <f>INT(T2472-S2472)</f>
        <v>30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>ROUND((E2473/D2473)*100,0)</f>
        <v>128</v>
      </c>
      <c r="P2473">
        <f>IF(L2473&gt;0,ROUND(E2473/L2473,0),0)</f>
        <v>38</v>
      </c>
      <c r="Q2473" t="s">
        <v>8325</v>
      </c>
      <c r="R2473" t="s">
        <v>8329</v>
      </c>
      <c r="S2473" s="8">
        <f>(((J2473/60)/60)/24)+DATE(1970,1,1)+(-8/24)</f>
        <v>40893.659629629627</v>
      </c>
      <c r="T2473" s="8">
        <f>(((I2473/60)/60)/24)+DATE(1970,1,1)+(-8/24)</f>
        <v>40933.659629629627</v>
      </c>
      <c r="U2473">
        <f>INT(T2473-S2473)</f>
        <v>40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>ROUND((E2474/D2474)*100,0)</f>
        <v>136</v>
      </c>
      <c r="P2474">
        <f>IF(L2474&gt;0,ROUND(E2474/L2474,0),0)</f>
        <v>98</v>
      </c>
      <c r="Q2474" t="s">
        <v>8325</v>
      </c>
      <c r="R2474" t="s">
        <v>8329</v>
      </c>
      <c r="S2474" s="8">
        <f>(((J2474/60)/60)/24)+DATE(1970,1,1)+(-8/24)</f>
        <v>40353.782175925924</v>
      </c>
      <c r="T2474" s="8">
        <f>(((I2474/60)/60)/24)+DATE(1970,1,1)+(-8/24)</f>
        <v>40424.710416666661</v>
      </c>
      <c r="U2474">
        <f>INT(T2474-S2474)</f>
        <v>70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>ROUND((E2475/D2475)*100,0)</f>
        <v>100</v>
      </c>
      <c r="P2475">
        <f>IF(L2475&gt;0,ROUND(E2475/L2475,0),0)</f>
        <v>43</v>
      </c>
      <c r="Q2475" t="s">
        <v>8325</v>
      </c>
      <c r="R2475" t="s">
        <v>8329</v>
      </c>
      <c r="S2475" s="8">
        <f>(((J2475/60)/60)/24)+DATE(1970,1,1)+(-8/24)</f>
        <v>41193.415150462963</v>
      </c>
      <c r="T2475" s="8">
        <f>(((I2475/60)/60)/24)+DATE(1970,1,1)+(-8/24)</f>
        <v>41223.456817129627</v>
      </c>
      <c r="U2475">
        <f>INT(T2475-S2475)</f>
        <v>30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>ROUND((E2476/D2476)*100,0)</f>
        <v>100</v>
      </c>
      <c r="P2476">
        <f>IF(L2476&gt;0,ROUND(E2476/L2476,0),0)</f>
        <v>132</v>
      </c>
      <c r="Q2476" t="s">
        <v>8325</v>
      </c>
      <c r="R2476" t="s">
        <v>8329</v>
      </c>
      <c r="S2476" s="8">
        <f>(((J2476/60)/60)/24)+DATE(1970,1,1)+(-8/24)</f>
        <v>40416.67796296296</v>
      </c>
      <c r="T2476" s="8">
        <f>(((I2476/60)/60)/24)+DATE(1970,1,1)+(-8/24)</f>
        <v>40461.67796296296</v>
      </c>
      <c r="U2476">
        <f>INT(T2476-S2476)</f>
        <v>45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>ROUND((E2477/D2477)*100,0)</f>
        <v>105</v>
      </c>
      <c r="P2477">
        <f>IF(L2477&gt;0,ROUND(E2477/L2477,0),0)</f>
        <v>32</v>
      </c>
      <c r="Q2477" t="s">
        <v>8325</v>
      </c>
      <c r="R2477" t="s">
        <v>8329</v>
      </c>
      <c r="S2477" s="8">
        <f>(((J2477/60)/60)/24)+DATE(1970,1,1)+(-8/24)</f>
        <v>40309.954340277778</v>
      </c>
      <c r="T2477" s="8">
        <f>(((I2477/60)/60)/24)+DATE(1970,1,1)+(-8/24)</f>
        <v>40369.583333333328</v>
      </c>
      <c r="U2477">
        <f>INT(T2477-S2477)</f>
        <v>59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>ROUND((E2478/D2478)*100,0)</f>
        <v>105</v>
      </c>
      <c r="P2478">
        <f>IF(L2478&gt;0,ROUND(E2478/L2478,0),0)</f>
        <v>61</v>
      </c>
      <c r="Q2478" t="s">
        <v>8325</v>
      </c>
      <c r="R2478" t="s">
        <v>8329</v>
      </c>
      <c r="S2478" s="8">
        <f>(((J2478/60)/60)/24)+DATE(1970,1,1)+(-8/24)</f>
        <v>41912.995023148142</v>
      </c>
      <c r="T2478" s="8">
        <f>(((I2478/60)/60)/24)+DATE(1970,1,1)+(-8/24)</f>
        <v>41946.036689814813</v>
      </c>
      <c r="U2478">
        <f>INT(T2478-S2478)</f>
        <v>33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>ROUND((E2479/D2479)*100,0)</f>
        <v>171</v>
      </c>
      <c r="P2479">
        <f>IF(L2479&gt;0,ROUND(E2479/L2479,0),0)</f>
        <v>31</v>
      </c>
      <c r="Q2479" t="s">
        <v>8325</v>
      </c>
      <c r="R2479" t="s">
        <v>8329</v>
      </c>
      <c r="S2479" s="8">
        <f>(((J2479/60)/60)/24)+DATE(1970,1,1)+(-8/24)</f>
        <v>41088.358159722222</v>
      </c>
      <c r="T2479" s="8">
        <f>(((I2479/60)/60)/24)+DATE(1970,1,1)+(-8/24)</f>
        <v>41133.358159722222</v>
      </c>
      <c r="U2479">
        <f>INT(T2479-S2479)</f>
        <v>45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>ROUND((E2480/D2480)*100,0)</f>
        <v>128</v>
      </c>
      <c r="P2480">
        <f>IF(L2480&gt;0,ROUND(E2480/L2480,0),0)</f>
        <v>129</v>
      </c>
      <c r="Q2480" t="s">
        <v>8325</v>
      </c>
      <c r="R2480" t="s">
        <v>8329</v>
      </c>
      <c r="S2480" s="8">
        <f>(((J2480/60)/60)/24)+DATE(1970,1,1)+(-8/24)</f>
        <v>41257.617048611108</v>
      </c>
      <c r="T2480" s="8">
        <f>(((I2480/60)/60)/24)+DATE(1970,1,1)+(-8/24)</f>
        <v>41287.617048611108</v>
      </c>
      <c r="U2480">
        <f>INT(T2480-S2480)</f>
        <v>30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>ROUND((E2481/D2481)*100,0)</f>
        <v>133</v>
      </c>
      <c r="P2481">
        <f>IF(L2481&gt;0,ROUND(E2481/L2481,0),0)</f>
        <v>25</v>
      </c>
      <c r="Q2481" t="s">
        <v>8325</v>
      </c>
      <c r="R2481" t="s">
        <v>8329</v>
      </c>
      <c r="S2481" s="8">
        <f>(((J2481/60)/60)/24)+DATE(1970,1,1)+(-8/24)</f>
        <v>41107.393449074072</v>
      </c>
      <c r="T2481" s="8">
        <f>(((I2481/60)/60)/24)+DATE(1970,1,1)+(-8/24)</f>
        <v>41117.75</v>
      </c>
      <c r="U2481">
        <f>INT(T2481-S2481)</f>
        <v>10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>ROUND((E2482/D2482)*100,0)</f>
        <v>100</v>
      </c>
      <c r="P2482">
        <f>IF(L2482&gt;0,ROUND(E2482/L2482,0),0)</f>
        <v>250</v>
      </c>
      <c r="Q2482" t="s">
        <v>8325</v>
      </c>
      <c r="R2482" t="s">
        <v>8329</v>
      </c>
      <c r="S2482" s="8">
        <f>(((J2482/60)/60)/24)+DATE(1970,1,1)+(-8/24)</f>
        <v>42227.602824074071</v>
      </c>
      <c r="T2482" s="8">
        <f>(((I2482/60)/60)/24)+DATE(1970,1,1)+(-8/24)</f>
        <v>42287.602824074071</v>
      </c>
      <c r="U2482">
        <f>INT(T2482-S2482)</f>
        <v>60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>ROUND((E2483/D2483)*100,0)</f>
        <v>113</v>
      </c>
      <c r="P2483">
        <f>IF(L2483&gt;0,ROUND(E2483/L2483,0),0)</f>
        <v>48</v>
      </c>
      <c r="Q2483" t="s">
        <v>8325</v>
      </c>
      <c r="R2483" t="s">
        <v>8329</v>
      </c>
      <c r="S2483" s="8">
        <f>(((J2483/60)/60)/24)+DATE(1970,1,1)+(-8/24)</f>
        <v>40999.312592592592</v>
      </c>
      <c r="T2483" s="8">
        <f>(((I2483/60)/60)/24)+DATE(1970,1,1)+(-8/24)</f>
        <v>41029.312592592592</v>
      </c>
      <c r="U2483">
        <f>INT(T2483-S2483)</f>
        <v>30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>ROUND((E2484/D2484)*100,0)</f>
        <v>100</v>
      </c>
      <c r="P2484">
        <f>IF(L2484&gt;0,ROUND(E2484/L2484,0),0)</f>
        <v>40</v>
      </c>
      <c r="Q2484" t="s">
        <v>8325</v>
      </c>
      <c r="R2484" t="s">
        <v>8329</v>
      </c>
      <c r="S2484" s="8">
        <f>(((J2484/60)/60)/24)+DATE(1970,1,1)+(-8/24)</f>
        <v>40711.448877314811</v>
      </c>
      <c r="T2484" s="8">
        <f>(((I2484/60)/60)/24)+DATE(1970,1,1)+(-8/24)</f>
        <v>40756.448877314811</v>
      </c>
      <c r="U2484">
        <f>INT(T2484-S2484)</f>
        <v>45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>ROUND((E2485/D2485)*100,0)</f>
        <v>114</v>
      </c>
      <c r="P2485">
        <f>IF(L2485&gt;0,ROUND(E2485/L2485,0),0)</f>
        <v>66</v>
      </c>
      <c r="Q2485" t="s">
        <v>8325</v>
      </c>
      <c r="R2485" t="s">
        <v>8329</v>
      </c>
      <c r="S2485" s="8">
        <f>(((J2485/60)/60)/24)+DATE(1970,1,1)+(-8/24)</f>
        <v>40970.416701388887</v>
      </c>
      <c r="T2485" s="8">
        <f>(((I2485/60)/60)/24)+DATE(1970,1,1)+(-8/24)</f>
        <v>41030.375034722223</v>
      </c>
      <c r="U2485">
        <f>INT(T2485-S2485)</f>
        <v>59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>ROUND((E2486/D2486)*100,0)</f>
        <v>119</v>
      </c>
      <c r="P2486">
        <f>IF(L2486&gt;0,ROUND(E2486/L2486,0),0)</f>
        <v>46</v>
      </c>
      <c r="Q2486" t="s">
        <v>8325</v>
      </c>
      <c r="R2486" t="s">
        <v>8329</v>
      </c>
      <c r="S2486" s="8">
        <f>(((J2486/60)/60)/24)+DATE(1970,1,1)+(-8/24)</f>
        <v>40771.583368055552</v>
      </c>
      <c r="T2486" s="8">
        <f>(((I2486/60)/60)/24)+DATE(1970,1,1)+(-8/24)</f>
        <v>40801.583368055552</v>
      </c>
      <c r="U2486">
        <f>INT(T2486-S2486)</f>
        <v>30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>ROUND((E2487/D2487)*100,0)</f>
        <v>103</v>
      </c>
      <c r="P2487">
        <f>IF(L2487&gt;0,ROUND(E2487/L2487,0),0)</f>
        <v>50</v>
      </c>
      <c r="Q2487" t="s">
        <v>8325</v>
      </c>
      <c r="R2487" t="s">
        <v>8329</v>
      </c>
      <c r="S2487" s="8">
        <f>(((J2487/60)/60)/24)+DATE(1970,1,1)+(-8/24)</f>
        <v>40793.665266203701</v>
      </c>
      <c r="T2487" s="8">
        <f>(((I2487/60)/60)/24)+DATE(1970,1,1)+(-8/24)</f>
        <v>40828.665266203701</v>
      </c>
      <c r="U2487">
        <f>INT(T2487-S2487)</f>
        <v>35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>ROUND((E2488/D2488)*100,0)</f>
        <v>266</v>
      </c>
      <c r="P2488">
        <f>IF(L2488&gt;0,ROUND(E2488/L2488,0),0)</f>
        <v>27</v>
      </c>
      <c r="Q2488" t="s">
        <v>8325</v>
      </c>
      <c r="R2488" t="s">
        <v>8329</v>
      </c>
      <c r="S2488" s="8">
        <f>(((J2488/60)/60)/24)+DATE(1970,1,1)+(-8/24)</f>
        <v>40991.374722222223</v>
      </c>
      <c r="T2488" s="8">
        <f>(((I2488/60)/60)/24)+DATE(1970,1,1)+(-8/24)</f>
        <v>41021.374722222223</v>
      </c>
      <c r="U2488">
        <f>INT(T2488-S2488)</f>
        <v>30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>ROUND((E2489/D2489)*100,0)</f>
        <v>100</v>
      </c>
      <c r="P2489">
        <f>IF(L2489&gt;0,ROUND(E2489/L2489,0),0)</f>
        <v>39</v>
      </c>
      <c r="Q2489" t="s">
        <v>8325</v>
      </c>
      <c r="R2489" t="s">
        <v>8329</v>
      </c>
      <c r="S2489" s="8">
        <f>(((J2489/60)/60)/24)+DATE(1970,1,1)+(-8/24)</f>
        <v>41025.749965277777</v>
      </c>
      <c r="T2489" s="8">
        <f>(((I2489/60)/60)/24)+DATE(1970,1,1)+(-8/24)</f>
        <v>41055.749965277777</v>
      </c>
      <c r="U2489">
        <f>INT(T2489-S2489)</f>
        <v>30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>ROUND((E2490/D2490)*100,0)</f>
        <v>107</v>
      </c>
      <c r="P2490">
        <f>IF(L2490&gt;0,ROUND(E2490/L2490,0),0)</f>
        <v>49</v>
      </c>
      <c r="Q2490" t="s">
        <v>8325</v>
      </c>
      <c r="R2490" t="s">
        <v>8329</v>
      </c>
      <c r="S2490" s="8">
        <f>(((J2490/60)/60)/24)+DATE(1970,1,1)+(-8/24)</f>
        <v>40833.299861111111</v>
      </c>
      <c r="T2490" s="8">
        <f>(((I2490/60)/60)/24)+DATE(1970,1,1)+(-8/24)</f>
        <v>40863.341527777775</v>
      </c>
      <c r="U2490">
        <f>INT(T2490-S2490)</f>
        <v>30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>ROUND((E2491/D2491)*100,0)</f>
        <v>134</v>
      </c>
      <c r="P2491">
        <f>IF(L2491&gt;0,ROUND(E2491/L2491,0),0)</f>
        <v>62</v>
      </c>
      <c r="Q2491" t="s">
        <v>8325</v>
      </c>
      <c r="R2491" t="s">
        <v>8329</v>
      </c>
      <c r="S2491" s="8">
        <f>(((J2491/60)/60)/24)+DATE(1970,1,1)+(-8/24)</f>
        <v>41373.356932870367</v>
      </c>
      <c r="T2491" s="8">
        <f>(((I2491/60)/60)/24)+DATE(1970,1,1)+(-8/24)</f>
        <v>41403.356932870367</v>
      </c>
      <c r="U2491">
        <f>INT(T2491-S2491)</f>
        <v>30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>ROUND((E2492/D2492)*100,0)</f>
        <v>121</v>
      </c>
      <c r="P2492">
        <f>IF(L2492&gt;0,ROUND(E2492/L2492,0),0)</f>
        <v>38</v>
      </c>
      <c r="Q2492" t="s">
        <v>8325</v>
      </c>
      <c r="R2492" t="s">
        <v>8329</v>
      </c>
      <c r="S2492" s="8">
        <f>(((J2492/60)/60)/24)+DATE(1970,1,1)+(-8/24)</f>
        <v>41022.894398148142</v>
      </c>
      <c r="T2492" s="8">
        <f>(((I2492/60)/60)/24)+DATE(1970,1,1)+(-8/24)</f>
        <v>41082.894398148142</v>
      </c>
      <c r="U2492">
        <f>INT(T2492-S2492)</f>
        <v>60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>ROUND((E2493/D2493)*100,0)</f>
        <v>103</v>
      </c>
      <c r="P2493">
        <f>IF(L2493&gt;0,ROUND(E2493/L2493,0),0)</f>
        <v>52</v>
      </c>
      <c r="Q2493" t="s">
        <v>8325</v>
      </c>
      <c r="R2493" t="s">
        <v>8329</v>
      </c>
      <c r="S2493" s="8">
        <f>(((J2493/60)/60)/24)+DATE(1970,1,1)+(-8/24)</f>
        <v>40542.505949074075</v>
      </c>
      <c r="T2493" s="8">
        <f>(((I2493/60)/60)/24)+DATE(1970,1,1)+(-8/24)</f>
        <v>40558.743749999994</v>
      </c>
      <c r="U2493">
        <f>INT(T2493-S2493)</f>
        <v>16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>ROUND((E2494/D2494)*100,0)</f>
        <v>125</v>
      </c>
      <c r="P2494">
        <f>IF(L2494&gt;0,ROUND(E2494/L2494,0),0)</f>
        <v>28</v>
      </c>
      <c r="Q2494" t="s">
        <v>8325</v>
      </c>
      <c r="R2494" t="s">
        <v>8329</v>
      </c>
      <c r="S2494" s="8">
        <f>(((J2494/60)/60)/24)+DATE(1970,1,1)+(-8/24)</f>
        <v>41024.652638888889</v>
      </c>
      <c r="T2494" s="8">
        <f>(((I2494/60)/60)/24)+DATE(1970,1,1)+(-8/24)</f>
        <v>41076.082638888889</v>
      </c>
      <c r="U2494">
        <f>INT(T2494-S2494)</f>
        <v>51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>ROUND((E2495/D2495)*100,0)</f>
        <v>129</v>
      </c>
      <c r="P2495">
        <f>IF(L2495&gt;0,ROUND(E2495/L2495,0),0)</f>
        <v>99</v>
      </c>
      <c r="Q2495" t="s">
        <v>8325</v>
      </c>
      <c r="R2495" t="s">
        <v>8329</v>
      </c>
      <c r="S2495" s="8">
        <f>(((J2495/60)/60)/24)+DATE(1970,1,1)+(-8/24)</f>
        <v>41347.834953703699</v>
      </c>
      <c r="T2495" s="8">
        <f>(((I2495/60)/60)/24)+DATE(1970,1,1)+(-8/24)</f>
        <v>41392.834953703699</v>
      </c>
      <c r="U2495">
        <f>INT(T2495-S2495)</f>
        <v>45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>ROUND((E2496/D2496)*100,0)</f>
        <v>101</v>
      </c>
      <c r="P2496">
        <f>IF(L2496&gt;0,ROUND(E2496/L2496,0),0)</f>
        <v>39</v>
      </c>
      <c r="Q2496" t="s">
        <v>8325</v>
      </c>
      <c r="R2496" t="s">
        <v>8329</v>
      </c>
      <c r="S2496" s="8">
        <f>(((J2496/60)/60)/24)+DATE(1970,1,1)+(-8/24)</f>
        <v>41022.311851851846</v>
      </c>
      <c r="T2496" s="8">
        <f>(((I2496/60)/60)/24)+DATE(1970,1,1)+(-8/24)</f>
        <v>41052.311851851846</v>
      </c>
      <c r="U2496">
        <f>INT(T2496-S2496)</f>
        <v>30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>ROUND((E2497/D2497)*100,0)</f>
        <v>128</v>
      </c>
      <c r="P2497">
        <f>IF(L2497&gt;0,ROUND(E2497/L2497,0),0)</f>
        <v>46</v>
      </c>
      <c r="Q2497" t="s">
        <v>8325</v>
      </c>
      <c r="R2497" t="s">
        <v>8329</v>
      </c>
      <c r="S2497" s="8">
        <f>(((J2497/60)/60)/24)+DATE(1970,1,1)+(-8/24)</f>
        <v>41036.613136574073</v>
      </c>
      <c r="T2497" s="8">
        <f>(((I2497/60)/60)/24)+DATE(1970,1,1)+(-8/24)</f>
        <v>41066.613136574073</v>
      </c>
      <c r="U2497">
        <f>INT(T2497-S2497)</f>
        <v>30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>ROUND((E2498/D2498)*100,0)</f>
        <v>100</v>
      </c>
      <c r="P2498">
        <f>IF(L2498&gt;0,ROUND(E2498/L2498,0),0)</f>
        <v>600</v>
      </c>
      <c r="Q2498" t="s">
        <v>8325</v>
      </c>
      <c r="R2498" t="s">
        <v>8329</v>
      </c>
      <c r="S2498" s="8">
        <f>(((J2498/60)/60)/24)+DATE(1970,1,1)+(-8/24)</f>
        <v>41327.663101851853</v>
      </c>
      <c r="T2498" s="8">
        <f>(((I2498/60)/60)/24)+DATE(1970,1,1)+(-8/24)</f>
        <v>41362.621435185181</v>
      </c>
      <c r="U2498">
        <f>INT(T2498-S2498)</f>
        <v>34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>ROUND((E2499/D2499)*100,0)</f>
        <v>113</v>
      </c>
      <c r="P2499">
        <f>IF(L2499&gt;0,ROUND(E2499/L2499,0),0)</f>
        <v>81</v>
      </c>
      <c r="Q2499" t="s">
        <v>8325</v>
      </c>
      <c r="R2499" t="s">
        <v>8329</v>
      </c>
      <c r="S2499" s="8">
        <f>(((J2499/60)/60)/24)+DATE(1970,1,1)+(-8/24)</f>
        <v>40730.545578703699</v>
      </c>
      <c r="T2499" s="8">
        <f>(((I2499/60)/60)/24)+DATE(1970,1,1)+(-8/24)</f>
        <v>40760.545578703699</v>
      </c>
      <c r="U2499">
        <f>INT(T2499-S2499)</f>
        <v>30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>ROUND((E2500/D2500)*100,0)</f>
        <v>106</v>
      </c>
      <c r="P2500">
        <f>IF(L2500&gt;0,ROUND(E2500/L2500,0),0)</f>
        <v>53</v>
      </c>
      <c r="Q2500" t="s">
        <v>8325</v>
      </c>
      <c r="R2500" t="s">
        <v>8329</v>
      </c>
      <c r="S2500" s="8">
        <f>(((J2500/60)/60)/24)+DATE(1970,1,1)+(-8/24)</f>
        <v>42017.634108796294</v>
      </c>
      <c r="T2500" s="8">
        <f>(((I2500/60)/60)/24)+DATE(1970,1,1)+(-8/24)</f>
        <v>42031.634108796294</v>
      </c>
      <c r="U2500">
        <f>INT(T2500-S2500)</f>
        <v>14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>ROUND((E2501/D2501)*100,0)</f>
        <v>203</v>
      </c>
      <c r="P2501">
        <f>IF(L2501&gt;0,ROUND(E2501/L2501,0),0)</f>
        <v>48</v>
      </c>
      <c r="Q2501" t="s">
        <v>8325</v>
      </c>
      <c r="R2501" t="s">
        <v>8329</v>
      </c>
      <c r="S2501" s="8">
        <f>(((J2501/60)/60)/24)+DATE(1970,1,1)+(-8/24)</f>
        <v>41226.315243055549</v>
      </c>
      <c r="T2501" s="8">
        <f>(((I2501/60)/60)/24)+DATE(1970,1,1)+(-8/24)</f>
        <v>41274.416666666664</v>
      </c>
      <c r="U2501">
        <f>INT(T2501-S2501)</f>
        <v>48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>ROUND((E2502/D2502)*100,0)</f>
        <v>113</v>
      </c>
      <c r="P2502">
        <f>IF(L2502&gt;0,ROUND(E2502/L2502,0),0)</f>
        <v>23</v>
      </c>
      <c r="Q2502" t="s">
        <v>8325</v>
      </c>
      <c r="R2502" t="s">
        <v>8329</v>
      </c>
      <c r="S2502" s="8">
        <f>(((J2502/60)/60)/24)+DATE(1970,1,1)+(-8/24)</f>
        <v>41053.439525462964</v>
      </c>
      <c r="T2502" s="8">
        <f>(((I2502/60)/60)/24)+DATE(1970,1,1)+(-8/24)</f>
        <v>41083.439525462964</v>
      </c>
      <c r="U2502">
        <f>INT(T2502-S2502)</f>
        <v>30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>ROUND((E2503/D2503)*100,0)</f>
        <v>3</v>
      </c>
      <c r="P2503">
        <f>IF(L2503&gt;0,ROUND(E2503/L2503,0),0)</f>
        <v>40</v>
      </c>
      <c r="Q2503" t="s">
        <v>8336</v>
      </c>
      <c r="R2503" t="s">
        <v>8353</v>
      </c>
      <c r="S2503" s="8">
        <f>(((J2503/60)/60)/24)+DATE(1970,1,1)+(-8/24)</f>
        <v>42244.443333333329</v>
      </c>
      <c r="T2503" s="8">
        <f>(((I2503/60)/60)/24)+DATE(1970,1,1)+(-8/24)</f>
        <v>42274.443333333329</v>
      </c>
      <c r="U2503">
        <f>INT(T2503-S2503)</f>
        <v>30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>ROUND((E2504/D2504)*100,0)</f>
        <v>0</v>
      </c>
      <c r="P2504">
        <f>IF(L2504&gt;0,ROUND(E2504/L2504,0),0)</f>
        <v>17</v>
      </c>
      <c r="Q2504" t="s">
        <v>8336</v>
      </c>
      <c r="R2504" t="s">
        <v>8353</v>
      </c>
      <c r="S2504" s="8">
        <f>(((J2504/60)/60)/24)+DATE(1970,1,1)+(-8/24)</f>
        <v>41858.492106481477</v>
      </c>
      <c r="T2504" s="8">
        <f>(((I2504/60)/60)/24)+DATE(1970,1,1)+(-8/24)</f>
        <v>41903.492106481477</v>
      </c>
      <c r="U2504">
        <f>INT(T2504-S2504)</f>
        <v>45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>ROUND((E2505/D2505)*100,0)</f>
        <v>0</v>
      </c>
      <c r="P2505">
        <f>IF(L2505&gt;0,ROUND(E2505/L2505,0),0)</f>
        <v>0</v>
      </c>
      <c r="Q2505" t="s">
        <v>8336</v>
      </c>
      <c r="R2505" t="s">
        <v>8353</v>
      </c>
      <c r="S2505" s="8">
        <f>(((J2505/60)/60)/24)+DATE(1970,1,1)+(-8/24)</f>
        <v>42498.566064814811</v>
      </c>
      <c r="T2505" s="8">
        <f>(((I2505/60)/60)/24)+DATE(1970,1,1)+(-8/24)</f>
        <v>42528.54583333333</v>
      </c>
      <c r="U2505">
        <f>INT(T2505-S2505)</f>
        <v>29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>ROUND((E2506/D2506)*100,0)</f>
        <v>0</v>
      </c>
      <c r="P2506">
        <f>IF(L2506&gt;0,ROUND(E2506/L2506,0),0)</f>
        <v>0</v>
      </c>
      <c r="Q2506" t="s">
        <v>8336</v>
      </c>
      <c r="R2506" t="s">
        <v>8353</v>
      </c>
      <c r="S2506" s="8">
        <f>(((J2506/60)/60)/24)+DATE(1970,1,1)+(-8/24)</f>
        <v>41927.682106481479</v>
      </c>
      <c r="T2506" s="8">
        <f>(((I2506/60)/60)/24)+DATE(1970,1,1)+(-8/24)</f>
        <v>41957.723773148151</v>
      </c>
      <c r="U2506">
        <f>INT(T2506-S2506)</f>
        <v>30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>ROUND((E2507/D2507)*100,0)</f>
        <v>0</v>
      </c>
      <c r="P2507">
        <f>IF(L2507&gt;0,ROUND(E2507/L2507,0),0)</f>
        <v>0</v>
      </c>
      <c r="Q2507" t="s">
        <v>8336</v>
      </c>
      <c r="R2507" t="s">
        <v>8353</v>
      </c>
      <c r="S2507" s="8">
        <f>(((J2507/60)/60)/24)+DATE(1970,1,1)+(-8/24)</f>
        <v>42046.722407407404</v>
      </c>
      <c r="T2507" s="8">
        <f>(((I2507/60)/60)/24)+DATE(1970,1,1)+(-8/24)</f>
        <v>42076.68074074074</v>
      </c>
      <c r="U2507">
        <f>INT(T2507-S2507)</f>
        <v>29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>ROUND((E2508/D2508)*100,0)</f>
        <v>1</v>
      </c>
      <c r="P2508">
        <f>IF(L2508&gt;0,ROUND(E2508/L2508,0),0)</f>
        <v>15</v>
      </c>
      <c r="Q2508" t="s">
        <v>8336</v>
      </c>
      <c r="R2508" t="s">
        <v>8353</v>
      </c>
      <c r="S2508" s="8">
        <f>(((J2508/60)/60)/24)+DATE(1970,1,1)+(-8/24)</f>
        <v>42257.963761574072</v>
      </c>
      <c r="T2508" s="8">
        <f>(((I2508/60)/60)/24)+DATE(1970,1,1)+(-8/24)</f>
        <v>42280.541666666664</v>
      </c>
      <c r="U2508">
        <f>INT(T2508-S2508)</f>
        <v>22</v>
      </c>
    </row>
    <row r="2509" spans="1:21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>ROUND((E2509/D2509)*100,0)</f>
        <v>0</v>
      </c>
      <c r="P2509">
        <f>IF(L2509&gt;0,ROUND(E2509/L2509,0),0)</f>
        <v>0</v>
      </c>
      <c r="Q2509" t="s">
        <v>8336</v>
      </c>
      <c r="R2509" t="s">
        <v>8353</v>
      </c>
      <c r="S2509" s="8">
        <f>(((J2509/60)/60)/24)+DATE(1970,1,1)+(-8/24)</f>
        <v>42104.739629629628</v>
      </c>
      <c r="T2509" s="8">
        <f>(((I2509/60)/60)/24)+DATE(1970,1,1)+(-8/24)</f>
        <v>42134.739629629628</v>
      </c>
      <c r="U2509">
        <f>INT(T2509-S2509)</f>
        <v>30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>ROUND((E2510/D2510)*100,0)</f>
        <v>0</v>
      </c>
      <c r="P2510">
        <f>IF(L2510&gt;0,ROUND(E2510/L2510,0),0)</f>
        <v>0</v>
      </c>
      <c r="Q2510" t="s">
        <v>8336</v>
      </c>
      <c r="R2510" t="s">
        <v>8353</v>
      </c>
      <c r="S2510" s="8">
        <f>(((J2510/60)/60)/24)+DATE(1970,1,1)+(-8/24)</f>
        <v>41835.618449074071</v>
      </c>
      <c r="T2510" s="8">
        <f>(((I2510/60)/60)/24)+DATE(1970,1,1)+(-8/24)</f>
        <v>41865.618449074071</v>
      </c>
      <c r="U2510">
        <f>INT(T2510-S2510)</f>
        <v>30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>ROUND((E2511/D2511)*100,0)</f>
        <v>1</v>
      </c>
      <c r="P2511">
        <f>IF(L2511&gt;0,ROUND(E2511/L2511,0),0)</f>
        <v>36</v>
      </c>
      <c r="Q2511" t="s">
        <v>8336</v>
      </c>
      <c r="R2511" t="s">
        <v>8353</v>
      </c>
      <c r="S2511" s="8">
        <f>(((J2511/60)/60)/24)+DATE(1970,1,1)+(-8/24)</f>
        <v>42058.476261574069</v>
      </c>
      <c r="T2511" s="8">
        <f>(((I2511/60)/60)/24)+DATE(1970,1,1)+(-8/24)</f>
        <v>42114.434594907405</v>
      </c>
      <c r="U2511">
        <f>INT(T2511-S2511)</f>
        <v>55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>ROUND((E2512/D2512)*100,0)</f>
        <v>0</v>
      </c>
      <c r="P2512">
        <f>IF(L2512&gt;0,ROUND(E2512/L2512,0),0)</f>
        <v>38</v>
      </c>
      <c r="Q2512" t="s">
        <v>8336</v>
      </c>
      <c r="R2512" t="s">
        <v>8353</v>
      </c>
      <c r="S2512" s="8">
        <f>(((J2512/60)/60)/24)+DATE(1970,1,1)+(-8/24)</f>
        <v>42078.66402777777</v>
      </c>
      <c r="T2512" s="8">
        <f>(((I2512/60)/60)/24)+DATE(1970,1,1)+(-8/24)</f>
        <v>42138.66402777777</v>
      </c>
      <c r="U2512">
        <f>INT(T2512-S2512)</f>
        <v>60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>ROUND((E2513/D2513)*100,0)</f>
        <v>0</v>
      </c>
      <c r="P2513">
        <f>IF(L2513&gt;0,ROUND(E2513/L2513,0),0)</f>
        <v>0</v>
      </c>
      <c r="Q2513" t="s">
        <v>8336</v>
      </c>
      <c r="R2513" t="s">
        <v>8353</v>
      </c>
      <c r="S2513" s="8">
        <f>(((J2513/60)/60)/24)+DATE(1970,1,1)+(-8/24)</f>
        <v>42371.113576388881</v>
      </c>
      <c r="T2513" s="8">
        <f>(((I2513/60)/60)/24)+DATE(1970,1,1)+(-8/24)</f>
        <v>42401.113576388881</v>
      </c>
      <c r="U2513">
        <f>INT(T2513-S2513)</f>
        <v>30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>ROUND((E2514/D2514)*100,0)</f>
        <v>0</v>
      </c>
      <c r="P2514">
        <f>IF(L2514&gt;0,ROUND(E2514/L2514,0),0)</f>
        <v>0</v>
      </c>
      <c r="Q2514" t="s">
        <v>8336</v>
      </c>
      <c r="R2514" t="s">
        <v>8353</v>
      </c>
      <c r="S2514" s="8">
        <f>(((J2514/60)/60)/24)+DATE(1970,1,1)+(-8/24)</f>
        <v>41971.543530092589</v>
      </c>
      <c r="T2514" s="8">
        <f>(((I2514/60)/60)/24)+DATE(1970,1,1)+(-8/24)</f>
        <v>41986.543530092589</v>
      </c>
      <c r="U2514">
        <f>INT(T2514-S2514)</f>
        <v>15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>ROUND((E2515/D2515)*100,0)</f>
        <v>0</v>
      </c>
      <c r="P2515">
        <f>IF(L2515&gt;0,ROUND(E2515/L2515,0),0)</f>
        <v>0</v>
      </c>
      <c r="Q2515" t="s">
        <v>8336</v>
      </c>
      <c r="R2515" t="s">
        <v>8353</v>
      </c>
      <c r="S2515" s="8">
        <f>(((J2515/60)/60)/24)+DATE(1970,1,1)+(-8/24)</f>
        <v>42731.673483796294</v>
      </c>
      <c r="T2515" s="8">
        <f>(((I2515/60)/60)/24)+DATE(1970,1,1)+(-8/24)</f>
        <v>42791.673483796294</v>
      </c>
      <c r="U2515">
        <f>INT(T2515-S2515)</f>
        <v>60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>ROUND((E2516/D2516)*100,0)</f>
        <v>2</v>
      </c>
      <c r="P2516">
        <f>IF(L2516&gt;0,ROUND(E2516/L2516,0),0)</f>
        <v>53</v>
      </c>
      <c r="Q2516" t="s">
        <v>8336</v>
      </c>
      <c r="R2516" t="s">
        <v>8353</v>
      </c>
      <c r="S2516" s="8">
        <f>(((J2516/60)/60)/24)+DATE(1970,1,1)+(-8/24)</f>
        <v>41854.056446759256</v>
      </c>
      <c r="T2516" s="8">
        <f>(((I2516/60)/60)/24)+DATE(1970,1,1)+(-8/24)</f>
        <v>41871.056446759256</v>
      </c>
      <c r="U2516">
        <f>INT(T2516-S2516)</f>
        <v>17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>ROUND((E2517/D2517)*100,0)</f>
        <v>19</v>
      </c>
      <c r="P2517">
        <f>IF(L2517&gt;0,ROUND(E2517/L2517,0),0)</f>
        <v>78</v>
      </c>
      <c r="Q2517" t="s">
        <v>8336</v>
      </c>
      <c r="R2517" t="s">
        <v>8353</v>
      </c>
      <c r="S2517" s="8">
        <f>(((J2517/60)/60)/24)+DATE(1970,1,1)+(-8/24)</f>
        <v>42027.50640046296</v>
      </c>
      <c r="T2517" s="8">
        <f>(((I2517/60)/60)/24)+DATE(1970,1,1)+(-8/24)</f>
        <v>42057.50640046296</v>
      </c>
      <c r="U2517">
        <f>INT(T2517-S2517)</f>
        <v>30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>ROUND((E2518/D2518)*100,0)</f>
        <v>0</v>
      </c>
      <c r="P2518">
        <f>IF(L2518&gt;0,ROUND(E2518/L2518,0),0)</f>
        <v>0</v>
      </c>
      <c r="Q2518" t="s">
        <v>8336</v>
      </c>
      <c r="R2518" t="s">
        <v>8353</v>
      </c>
      <c r="S2518" s="8">
        <f>(((J2518/60)/60)/24)+DATE(1970,1,1)+(-8/24)</f>
        <v>41942.320046296292</v>
      </c>
      <c r="T2518" s="8">
        <f>(((I2518/60)/60)/24)+DATE(1970,1,1)+(-8/24)</f>
        <v>41972.361712962964</v>
      </c>
      <c r="U2518">
        <f>INT(T2518-S2518)</f>
        <v>30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>ROUND((E2519/D2519)*100,0)</f>
        <v>10</v>
      </c>
      <c r="P2519">
        <f>IF(L2519&gt;0,ROUND(E2519/L2519,0),0)</f>
        <v>54</v>
      </c>
      <c r="Q2519" t="s">
        <v>8336</v>
      </c>
      <c r="R2519" t="s">
        <v>8353</v>
      </c>
      <c r="S2519" s="8">
        <f>(((J2519/60)/60)/24)+DATE(1970,1,1)+(-8/24)</f>
        <v>42052.469097222223</v>
      </c>
      <c r="T2519" s="8">
        <f>(((I2519/60)/60)/24)+DATE(1970,1,1)+(-8/24)</f>
        <v>42082.427430555552</v>
      </c>
      <c r="U2519">
        <f>INT(T2519-S2519)</f>
        <v>29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>ROUND((E2520/D2520)*100,0)</f>
        <v>0</v>
      </c>
      <c r="P2520">
        <f>IF(L2520&gt;0,ROUND(E2520/L2520,0),0)</f>
        <v>0</v>
      </c>
      <c r="Q2520" t="s">
        <v>8336</v>
      </c>
      <c r="R2520" t="s">
        <v>8353</v>
      </c>
      <c r="S2520" s="8">
        <f>(((J2520/60)/60)/24)+DATE(1970,1,1)+(-8/24)</f>
        <v>41926.347546296296</v>
      </c>
      <c r="T2520" s="8">
        <f>(((I2520/60)/60)/24)+DATE(1970,1,1)+(-8/24)</f>
        <v>41956.38921296296</v>
      </c>
      <c r="U2520">
        <f>INT(T2520-S2520)</f>
        <v>30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>ROUND((E2521/D2521)*100,0)</f>
        <v>0</v>
      </c>
      <c r="P2521">
        <f>IF(L2521&gt;0,ROUND(E2521/L2521,0),0)</f>
        <v>16</v>
      </c>
      <c r="Q2521" t="s">
        <v>8336</v>
      </c>
      <c r="R2521" t="s">
        <v>8353</v>
      </c>
      <c r="S2521" s="8">
        <f>(((J2521/60)/60)/24)+DATE(1970,1,1)+(-8/24)</f>
        <v>41808.821805555555</v>
      </c>
      <c r="T2521" s="8">
        <f>(((I2521/60)/60)/24)+DATE(1970,1,1)+(-8/24)</f>
        <v>41838.821805555555</v>
      </c>
      <c r="U2521">
        <f>INT(T2521-S2521)</f>
        <v>30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>ROUND((E2522/D2522)*100,0)</f>
        <v>0</v>
      </c>
      <c r="P2522">
        <f>IF(L2522&gt;0,ROUND(E2522/L2522,0),0)</f>
        <v>0</v>
      </c>
      <c r="Q2522" t="s">
        <v>8336</v>
      </c>
      <c r="R2522" t="s">
        <v>8353</v>
      </c>
      <c r="S2522" s="8">
        <f>(((J2522/60)/60)/24)+DATE(1970,1,1)+(-8/24)</f>
        <v>42612.267187500001</v>
      </c>
      <c r="T2522" s="8">
        <f>(((I2522/60)/60)/24)+DATE(1970,1,1)+(-8/24)</f>
        <v>42658.472916666658</v>
      </c>
      <c r="U2522">
        <f>INT(T2522-S2522)</f>
        <v>46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>ROUND((E2523/D2523)*100,0)</f>
        <v>109</v>
      </c>
      <c r="P2523">
        <f>IF(L2523&gt;0,ROUND(E2523/L2523,0),0)</f>
        <v>104</v>
      </c>
      <c r="Q2523" t="s">
        <v>8325</v>
      </c>
      <c r="R2523" t="s">
        <v>8354</v>
      </c>
      <c r="S2523" s="8">
        <f>(((J2523/60)/60)/24)+DATE(1970,1,1)+(-8/24)</f>
        <v>42269.63450231481</v>
      </c>
      <c r="T2523" s="8">
        <f>(((I2523/60)/60)/24)+DATE(1970,1,1)+(-8/24)</f>
        <v>42290.63450231481</v>
      </c>
      <c r="U2523">
        <f>INT(T2523-S2523)</f>
        <v>21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>ROUND((E2524/D2524)*100,0)</f>
        <v>100</v>
      </c>
      <c r="P2524">
        <f>IF(L2524&gt;0,ROUND(E2524/L2524,0),0)</f>
        <v>185</v>
      </c>
      <c r="Q2524" t="s">
        <v>8325</v>
      </c>
      <c r="R2524" t="s">
        <v>8354</v>
      </c>
      <c r="S2524" s="8">
        <f>(((J2524/60)/60)/24)+DATE(1970,1,1)+(-8/24)</f>
        <v>42460.240277777775</v>
      </c>
      <c r="T2524" s="8">
        <f>(((I2524/60)/60)/24)+DATE(1970,1,1)+(-8/24)</f>
        <v>42482.286111111105</v>
      </c>
      <c r="U2524">
        <f>INT(T2524-S2524)</f>
        <v>22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>ROUND((E2525/D2525)*100,0)</f>
        <v>156</v>
      </c>
      <c r="P2525">
        <f>IF(L2525&gt;0,ROUND(E2525/L2525,0),0)</f>
        <v>54</v>
      </c>
      <c r="Q2525" t="s">
        <v>8325</v>
      </c>
      <c r="R2525" t="s">
        <v>8354</v>
      </c>
      <c r="S2525" s="8">
        <f>(((J2525/60)/60)/24)+DATE(1970,1,1)+(-8/24)</f>
        <v>41930.642268518517</v>
      </c>
      <c r="T2525" s="8">
        <f>(((I2525/60)/60)/24)+DATE(1970,1,1)+(-8/24)</f>
        <v>41960.683935185189</v>
      </c>
      <c r="U2525">
        <f>INT(T2525-S2525)</f>
        <v>30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>ROUND((E2526/D2526)*100,0)</f>
        <v>102</v>
      </c>
      <c r="P2526">
        <f>IF(L2526&gt;0,ROUND(E2526/L2526,0),0)</f>
        <v>177</v>
      </c>
      <c r="Q2526" t="s">
        <v>8325</v>
      </c>
      <c r="R2526" t="s">
        <v>8354</v>
      </c>
      <c r="S2526" s="8">
        <f>(((J2526/60)/60)/24)+DATE(1970,1,1)+(-8/24)</f>
        <v>41961.474039351851</v>
      </c>
      <c r="T2526" s="8">
        <f>(((I2526/60)/60)/24)+DATE(1970,1,1)+(-8/24)</f>
        <v>41993.854166666664</v>
      </c>
      <c r="U2526">
        <f>INT(T2526-S2526)</f>
        <v>32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>ROUND((E2527/D2527)*100,0)</f>
        <v>100</v>
      </c>
      <c r="P2527">
        <f>IF(L2527&gt;0,ROUND(E2527/L2527,0),0)</f>
        <v>100</v>
      </c>
      <c r="Q2527" t="s">
        <v>8325</v>
      </c>
      <c r="R2527" t="s">
        <v>8354</v>
      </c>
      <c r="S2527" s="8">
        <f>(((J2527/60)/60)/24)+DATE(1970,1,1)+(-8/24)</f>
        <v>41058.511238425926</v>
      </c>
      <c r="T2527" s="8">
        <f>(((I2527/60)/60)/24)+DATE(1970,1,1)+(-8/24)</f>
        <v>41088.511238425926</v>
      </c>
      <c r="U2527">
        <f>INT(T2527-S2527)</f>
        <v>30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>ROUND((E2528/D2528)*100,0)</f>
        <v>113</v>
      </c>
      <c r="P2528">
        <f>IF(L2528&gt;0,ROUND(E2528/L2528,0),0)</f>
        <v>137</v>
      </c>
      <c r="Q2528" t="s">
        <v>8325</v>
      </c>
      <c r="R2528" t="s">
        <v>8354</v>
      </c>
      <c r="S2528" s="8">
        <f>(((J2528/60)/60)/24)+DATE(1970,1,1)+(-8/24)</f>
        <v>41952.757800925923</v>
      </c>
      <c r="T2528" s="8">
        <f>(((I2528/60)/60)/24)+DATE(1970,1,1)+(-8/24)</f>
        <v>41980.874305555553</v>
      </c>
      <c r="U2528">
        <f>INT(T2528-S2528)</f>
        <v>28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>ROUND((E2529/D2529)*100,0)</f>
        <v>102</v>
      </c>
      <c r="P2529">
        <f>IF(L2529&gt;0,ROUND(E2529/L2529,0),0)</f>
        <v>58</v>
      </c>
      <c r="Q2529" t="s">
        <v>8325</v>
      </c>
      <c r="R2529" t="s">
        <v>8354</v>
      </c>
      <c r="S2529" s="8">
        <f>(((J2529/60)/60)/24)+DATE(1970,1,1)+(-8/24)</f>
        <v>41546.417719907404</v>
      </c>
      <c r="T2529" s="8">
        <f>(((I2529/60)/60)/24)+DATE(1970,1,1)+(-8/24)</f>
        <v>41564.832638888889</v>
      </c>
      <c r="U2529">
        <f>INT(T2529-S2529)</f>
        <v>18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>ROUND((E2530/D2530)*100,0)</f>
        <v>107</v>
      </c>
      <c r="P2530">
        <f>IF(L2530&gt;0,ROUND(E2530/L2530,0),0)</f>
        <v>53</v>
      </c>
      <c r="Q2530" t="s">
        <v>8325</v>
      </c>
      <c r="R2530" t="s">
        <v>8354</v>
      </c>
      <c r="S2530" s="8">
        <f>(((J2530/60)/60)/24)+DATE(1970,1,1)+(-8/24)</f>
        <v>42217.501192129632</v>
      </c>
      <c r="T2530" s="8">
        <f>(((I2530/60)/60)/24)+DATE(1970,1,1)+(-8/24)</f>
        <v>42236.124999999993</v>
      </c>
      <c r="U2530">
        <f>INT(T2530-S2530)</f>
        <v>18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>ROUND((E2531/D2531)*100,0)</f>
        <v>104</v>
      </c>
      <c r="P2531">
        <f>IF(L2531&gt;0,ROUND(E2531/L2531,0),0)</f>
        <v>82</v>
      </c>
      <c r="Q2531" t="s">
        <v>8325</v>
      </c>
      <c r="R2531" t="s">
        <v>8354</v>
      </c>
      <c r="S2531" s="8">
        <f>(((J2531/60)/60)/24)+DATE(1970,1,1)+(-8/24)</f>
        <v>40947.747395833328</v>
      </c>
      <c r="T2531" s="8">
        <f>(((I2531/60)/60)/24)+DATE(1970,1,1)+(-8/24)</f>
        <v>40992.705729166664</v>
      </c>
      <c r="U2531">
        <f>INT(T2531-S2531)</f>
        <v>44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>ROUND((E2532/D2532)*100,0)</f>
        <v>100</v>
      </c>
      <c r="P2532">
        <f>IF(L2532&gt;0,ROUND(E2532/L2532,0),0)</f>
        <v>135</v>
      </c>
      <c r="Q2532" t="s">
        <v>8325</v>
      </c>
      <c r="R2532" t="s">
        <v>8354</v>
      </c>
      <c r="S2532" s="8">
        <f>(((J2532/60)/60)/24)+DATE(1970,1,1)+(-8/24)</f>
        <v>42081.531307870369</v>
      </c>
      <c r="T2532" s="8">
        <f>(((I2532/60)/60)/24)+DATE(1970,1,1)+(-8/24)</f>
        <v>42113.868055555555</v>
      </c>
      <c r="U2532">
        <f>INT(T2532-S2532)</f>
        <v>32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>ROUND((E2533/D2533)*100,0)</f>
        <v>100</v>
      </c>
      <c r="P2533">
        <f>IF(L2533&gt;0,ROUND(E2533/L2533,0),0)</f>
        <v>74</v>
      </c>
      <c r="Q2533" t="s">
        <v>8325</v>
      </c>
      <c r="R2533" t="s">
        <v>8354</v>
      </c>
      <c r="S2533" s="8">
        <f>(((J2533/60)/60)/24)+DATE(1970,1,1)+(-8/24)</f>
        <v>42208.346689814811</v>
      </c>
      <c r="T2533" s="8">
        <f>(((I2533/60)/60)/24)+DATE(1970,1,1)+(-8/24)</f>
        <v>42230.832638888889</v>
      </c>
      <c r="U2533">
        <f>INT(T2533-S2533)</f>
        <v>22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>ROUND((E2534/D2534)*100,0)</f>
        <v>126</v>
      </c>
      <c r="P2534">
        <f>IF(L2534&gt;0,ROUND(E2534/L2534,0),0)</f>
        <v>84</v>
      </c>
      <c r="Q2534" t="s">
        <v>8325</v>
      </c>
      <c r="R2534" t="s">
        <v>8354</v>
      </c>
      <c r="S2534" s="8">
        <f>(((J2534/60)/60)/24)+DATE(1970,1,1)+(-8/24)</f>
        <v>41107.515810185185</v>
      </c>
      <c r="T2534" s="8">
        <f>(((I2534/60)/60)/24)+DATE(1970,1,1)+(-8/24)</f>
        <v>41137.515810185185</v>
      </c>
      <c r="U2534">
        <f>INT(T2534-S2534)</f>
        <v>30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>ROUND((E2535/D2535)*100,0)</f>
        <v>111</v>
      </c>
      <c r="P2535">
        <f>IF(L2535&gt;0,ROUND(E2535/L2535,0),0)</f>
        <v>61</v>
      </c>
      <c r="Q2535" t="s">
        <v>8325</v>
      </c>
      <c r="R2535" t="s">
        <v>8354</v>
      </c>
      <c r="S2535" s="8">
        <f>(((J2535/60)/60)/24)+DATE(1970,1,1)+(-8/24)</f>
        <v>41304.417951388888</v>
      </c>
      <c r="T2535" s="8">
        <f>(((I2535/60)/60)/24)+DATE(1970,1,1)+(-8/24)</f>
        <v>41334.417453703703</v>
      </c>
      <c r="U2535">
        <f>INT(T2535-S2535)</f>
        <v>29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>ROUND((E2536/D2536)*100,0)</f>
        <v>105</v>
      </c>
      <c r="P2536">
        <f>IF(L2536&gt;0,ROUND(E2536/L2536,0),0)</f>
        <v>150</v>
      </c>
      <c r="Q2536" t="s">
        <v>8325</v>
      </c>
      <c r="R2536" t="s">
        <v>8354</v>
      </c>
      <c r="S2536" s="8">
        <f>(((J2536/60)/60)/24)+DATE(1970,1,1)+(-8/24)</f>
        <v>40127.367037037038</v>
      </c>
      <c r="T2536" s="8">
        <f>(((I2536/60)/60)/24)+DATE(1970,1,1)+(-8/24)</f>
        <v>40178.916666666664</v>
      </c>
      <c r="U2536">
        <f>INT(T2536-S2536)</f>
        <v>51</v>
      </c>
    </row>
    <row r="2537" spans="1:2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>ROUND((E2537/D2537)*100,0)</f>
        <v>104</v>
      </c>
      <c r="P2537">
        <f>IF(L2537&gt;0,ROUND(E2537/L2537,0),0)</f>
        <v>266</v>
      </c>
      <c r="Q2537" t="s">
        <v>8325</v>
      </c>
      <c r="R2537" t="s">
        <v>8354</v>
      </c>
      <c r="S2537" s="8">
        <f>(((J2537/60)/60)/24)+DATE(1970,1,1)+(-8/24)</f>
        <v>41943.457696759258</v>
      </c>
      <c r="T2537" s="8">
        <f>(((I2537/60)/60)/24)+DATE(1970,1,1)+(-8/24)</f>
        <v>41974.499363425923</v>
      </c>
      <c r="U2537">
        <f>INT(T2537-S2537)</f>
        <v>31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>ROUND((E2538/D2538)*100,0)</f>
        <v>116</v>
      </c>
      <c r="P2538">
        <f>IF(L2538&gt;0,ROUND(E2538/L2538,0),0)</f>
        <v>7</v>
      </c>
      <c r="Q2538" t="s">
        <v>8325</v>
      </c>
      <c r="R2538" t="s">
        <v>8354</v>
      </c>
      <c r="S2538" s="8">
        <f>(((J2538/60)/60)/24)+DATE(1970,1,1)+(-8/24)</f>
        <v>41463.77275462963</v>
      </c>
      <c r="T2538" s="8">
        <f>(((I2538/60)/60)/24)+DATE(1970,1,1)+(-8/24)</f>
        <v>41484.77275462963</v>
      </c>
      <c r="U2538">
        <f>INT(T2538-S2538)</f>
        <v>21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>ROUND((E2539/D2539)*100,0)</f>
        <v>110</v>
      </c>
      <c r="P2539">
        <f>IF(L2539&gt;0,ROUND(E2539/L2539,0),0)</f>
        <v>100</v>
      </c>
      <c r="Q2539" t="s">
        <v>8325</v>
      </c>
      <c r="R2539" t="s">
        <v>8354</v>
      </c>
      <c r="S2539" s="8">
        <f>(((J2539/60)/60)/24)+DATE(1970,1,1)+(-8/24)</f>
        <v>40696.315451388888</v>
      </c>
      <c r="T2539" s="8">
        <f>(((I2539/60)/60)/24)+DATE(1970,1,1)+(-8/24)</f>
        <v>40756.315451388888</v>
      </c>
      <c r="U2539">
        <f>INT(T2539-S2539)</f>
        <v>60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>ROUND((E2540/D2540)*100,0)</f>
        <v>113</v>
      </c>
      <c r="P2540">
        <f>IF(L2540&gt;0,ROUND(E2540/L2540,0),0)</f>
        <v>110</v>
      </c>
      <c r="Q2540" t="s">
        <v>8325</v>
      </c>
      <c r="R2540" t="s">
        <v>8354</v>
      </c>
      <c r="S2540" s="8">
        <f>(((J2540/60)/60)/24)+DATE(1970,1,1)+(-8/24)</f>
        <v>41298.176631944443</v>
      </c>
      <c r="T2540" s="8">
        <f>(((I2540/60)/60)/24)+DATE(1970,1,1)+(-8/24)</f>
        <v>41328.874305555553</v>
      </c>
      <c r="U2540">
        <f>INT(T2540-S2540)</f>
        <v>30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>ROUND((E2541/D2541)*100,0)</f>
        <v>100</v>
      </c>
      <c r="P2541">
        <f>IF(L2541&gt;0,ROUND(E2541/L2541,0),0)</f>
        <v>170</v>
      </c>
      <c r="Q2541" t="s">
        <v>8325</v>
      </c>
      <c r="R2541" t="s">
        <v>8354</v>
      </c>
      <c r="S2541" s="8">
        <f>(((J2541/60)/60)/24)+DATE(1970,1,1)+(-8/24)</f>
        <v>41977.568888888891</v>
      </c>
      <c r="T2541" s="8">
        <f>(((I2541/60)/60)/24)+DATE(1970,1,1)+(-8/24)</f>
        <v>42037.568888888891</v>
      </c>
      <c r="U2541">
        <f>INT(T2541-S2541)</f>
        <v>60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>ROUND((E2542/D2542)*100,0)</f>
        <v>103</v>
      </c>
      <c r="P2542">
        <f>IF(L2542&gt;0,ROUND(E2542/L2542,0),0)</f>
        <v>96</v>
      </c>
      <c r="Q2542" t="s">
        <v>8325</v>
      </c>
      <c r="R2542" t="s">
        <v>8354</v>
      </c>
      <c r="S2542" s="8">
        <f>(((J2542/60)/60)/24)+DATE(1970,1,1)+(-8/24)</f>
        <v>40785.341678240737</v>
      </c>
      <c r="T2542" s="8">
        <f>(((I2542/60)/60)/24)+DATE(1970,1,1)+(-8/24)</f>
        <v>40845.341678240737</v>
      </c>
      <c r="U2542">
        <f>INT(T2542-S2542)</f>
        <v>60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>ROUND((E2543/D2543)*100,0)</f>
        <v>107</v>
      </c>
      <c r="P2543">
        <f>IF(L2543&gt;0,ROUND(E2543/L2543,0),0)</f>
        <v>59</v>
      </c>
      <c r="Q2543" t="s">
        <v>8325</v>
      </c>
      <c r="R2543" t="s">
        <v>8354</v>
      </c>
      <c r="S2543" s="8">
        <f>(((J2543/60)/60)/24)+DATE(1970,1,1)+(-8/24)</f>
        <v>41483.115949074068</v>
      </c>
      <c r="T2543" s="8">
        <f>(((I2543/60)/60)/24)+DATE(1970,1,1)+(-8/24)</f>
        <v>41543.115949074068</v>
      </c>
      <c r="U2543">
        <f>INT(T2543-S2543)</f>
        <v>60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>ROUND((E2544/D2544)*100,0)</f>
        <v>104</v>
      </c>
      <c r="P2544">
        <f>IF(L2544&gt;0,ROUND(E2544/L2544,0),0)</f>
        <v>56</v>
      </c>
      <c r="Q2544" t="s">
        <v>8325</v>
      </c>
      <c r="R2544" t="s">
        <v>8354</v>
      </c>
      <c r="S2544" s="8">
        <f>(((J2544/60)/60)/24)+DATE(1970,1,1)+(-8/24)</f>
        <v>41509.093252314815</v>
      </c>
      <c r="T2544" s="8">
        <f>(((I2544/60)/60)/24)+DATE(1970,1,1)+(-8/24)</f>
        <v>41547.832638888889</v>
      </c>
      <c r="U2544">
        <f>INT(T2544-S2544)</f>
        <v>38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>ROUND((E2545/D2545)*100,0)</f>
        <v>156</v>
      </c>
      <c r="P2545">
        <f>IF(L2545&gt;0,ROUND(E2545/L2545,0),0)</f>
        <v>30</v>
      </c>
      <c r="Q2545" t="s">
        <v>8325</v>
      </c>
      <c r="R2545" t="s">
        <v>8354</v>
      </c>
      <c r="S2545" s="8">
        <f>(((J2545/60)/60)/24)+DATE(1970,1,1)+(-8/24)</f>
        <v>40513.774282407401</v>
      </c>
      <c r="T2545" s="8">
        <f>(((I2545/60)/60)/24)+DATE(1970,1,1)+(-8/24)</f>
        <v>40544.791666666664</v>
      </c>
      <c r="U2545">
        <f>INT(T2545-S2545)</f>
        <v>31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>ROUND((E2546/D2546)*100,0)</f>
        <v>101</v>
      </c>
      <c r="P2546">
        <f>IF(L2546&gt;0,ROUND(E2546/L2546,0),0)</f>
        <v>88</v>
      </c>
      <c r="Q2546" t="s">
        <v>8325</v>
      </c>
      <c r="R2546" t="s">
        <v>8354</v>
      </c>
      <c r="S2546" s="8">
        <f>(((J2546/60)/60)/24)+DATE(1970,1,1)+(-8/24)</f>
        <v>41068.1871412037</v>
      </c>
      <c r="T2546" s="8">
        <f>(((I2546/60)/60)/24)+DATE(1970,1,1)+(-8/24)</f>
        <v>41098.1871412037</v>
      </c>
      <c r="U2546">
        <f>INT(T2546-S2546)</f>
        <v>30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>ROUND((E2547/D2547)*100,0)</f>
        <v>195</v>
      </c>
      <c r="P2547">
        <f>IF(L2547&gt;0,ROUND(E2547/L2547,0),0)</f>
        <v>64</v>
      </c>
      <c r="Q2547" t="s">
        <v>8325</v>
      </c>
      <c r="R2547" t="s">
        <v>8354</v>
      </c>
      <c r="S2547" s="8">
        <f>(((J2547/60)/60)/24)+DATE(1970,1,1)+(-8/24)</f>
        <v>42026.804837962954</v>
      </c>
      <c r="T2547" s="8">
        <f>(((I2547/60)/60)/24)+DATE(1970,1,1)+(-8/24)</f>
        <v>42061.687499999993</v>
      </c>
      <c r="U2547">
        <f>INT(T2547-S2547)</f>
        <v>34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>ROUND((E2548/D2548)*100,0)</f>
        <v>112</v>
      </c>
      <c r="P2548">
        <f>IF(L2548&gt;0,ROUND(E2548/L2548,0),0)</f>
        <v>60</v>
      </c>
      <c r="Q2548" t="s">
        <v>8325</v>
      </c>
      <c r="R2548" t="s">
        <v>8354</v>
      </c>
      <c r="S2548" s="8">
        <f>(((J2548/60)/60)/24)+DATE(1970,1,1)+(-8/24)</f>
        <v>41524.525219907402</v>
      </c>
      <c r="T2548" s="8">
        <f>(((I2548/60)/60)/24)+DATE(1970,1,1)+(-8/24)</f>
        <v>41551.875</v>
      </c>
      <c r="U2548">
        <f>INT(T2548-S2548)</f>
        <v>27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>ROUND((E2549/D2549)*100,0)</f>
        <v>120</v>
      </c>
      <c r="P2549">
        <f>IF(L2549&gt;0,ROUND(E2549/L2549,0),0)</f>
        <v>49</v>
      </c>
      <c r="Q2549" t="s">
        <v>8325</v>
      </c>
      <c r="R2549" t="s">
        <v>8354</v>
      </c>
      <c r="S2549" s="8">
        <f>(((J2549/60)/60)/24)+DATE(1970,1,1)+(-8/24)</f>
        <v>40973.439849537033</v>
      </c>
      <c r="T2549" s="8">
        <f>(((I2549/60)/60)/24)+DATE(1970,1,1)+(-8/24)</f>
        <v>41003.398182870369</v>
      </c>
      <c r="U2549">
        <f>INT(T2549-S2549)</f>
        <v>29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>ROUND((E2550/D2550)*100,0)</f>
        <v>102</v>
      </c>
      <c r="P2550">
        <f>IF(L2550&gt;0,ROUND(E2550/L2550,0),0)</f>
        <v>165</v>
      </c>
      <c r="Q2550" t="s">
        <v>8325</v>
      </c>
      <c r="R2550" t="s">
        <v>8354</v>
      </c>
      <c r="S2550" s="8">
        <f>(((J2550/60)/60)/24)+DATE(1970,1,1)+(-8/24)</f>
        <v>42618.292094907411</v>
      </c>
      <c r="T2550" s="8">
        <f>(((I2550/60)/60)/24)+DATE(1970,1,1)+(-8/24)</f>
        <v>42642.852083333331</v>
      </c>
      <c r="U2550">
        <f>INT(T2550-S2550)</f>
        <v>24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>ROUND((E2551/D2551)*100,0)</f>
        <v>103</v>
      </c>
      <c r="P2551">
        <f>IF(L2551&gt;0,ROUND(E2551/L2551,0),0)</f>
        <v>44</v>
      </c>
      <c r="Q2551" t="s">
        <v>8325</v>
      </c>
      <c r="R2551" t="s">
        <v>8354</v>
      </c>
      <c r="S2551" s="8">
        <f>(((J2551/60)/60)/24)+DATE(1970,1,1)+(-8/24)</f>
        <v>41390.424421296295</v>
      </c>
      <c r="T2551" s="8">
        <f>(((I2551/60)/60)/24)+DATE(1970,1,1)+(-8/24)</f>
        <v>41425.375</v>
      </c>
      <c r="U2551">
        <f>INT(T2551-S2551)</f>
        <v>34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>ROUND((E2552/D2552)*100,0)</f>
        <v>101</v>
      </c>
      <c r="P2552">
        <f>IF(L2552&gt;0,ROUND(E2552/L2552,0),0)</f>
        <v>44</v>
      </c>
      <c r="Q2552" t="s">
        <v>8325</v>
      </c>
      <c r="R2552" t="s">
        <v>8354</v>
      </c>
      <c r="S2552" s="8">
        <f>(((J2552/60)/60)/24)+DATE(1970,1,1)+(-8/24)</f>
        <v>42228.300995370366</v>
      </c>
      <c r="T2552" s="8">
        <f>(((I2552/60)/60)/24)+DATE(1970,1,1)+(-8/24)</f>
        <v>42284.832638888889</v>
      </c>
      <c r="U2552">
        <f>INT(T2552-S2552)</f>
        <v>56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>ROUND((E2553/D2553)*100,0)</f>
        <v>103</v>
      </c>
      <c r="P2553">
        <f>IF(L2553&gt;0,ROUND(E2553/L2553,0),0)</f>
        <v>67</v>
      </c>
      <c r="Q2553" t="s">
        <v>8325</v>
      </c>
      <c r="R2553" t="s">
        <v>8354</v>
      </c>
      <c r="S2553" s="8">
        <f>(((J2553/60)/60)/24)+DATE(1970,1,1)+(-8/24)</f>
        <v>40960.918807870366</v>
      </c>
      <c r="T2553" s="8">
        <f>(((I2553/60)/60)/24)+DATE(1970,1,1)+(-8/24)</f>
        <v>40989.533333333333</v>
      </c>
      <c r="U2553">
        <f>INT(T2553-S2553)</f>
        <v>28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>ROUND((E2554/D2554)*100,0)</f>
        <v>107</v>
      </c>
      <c r="P2554">
        <f>IF(L2554&gt;0,ROUND(E2554/L2554,0),0)</f>
        <v>178</v>
      </c>
      <c r="Q2554" t="s">
        <v>8325</v>
      </c>
      <c r="R2554" t="s">
        <v>8354</v>
      </c>
      <c r="S2554" s="8">
        <f>(((J2554/60)/60)/24)+DATE(1970,1,1)+(-8/24)</f>
        <v>42769.476631944439</v>
      </c>
      <c r="T2554" s="8">
        <f>(((I2554/60)/60)/24)+DATE(1970,1,1)+(-8/24)</f>
        <v>42799.476631944439</v>
      </c>
      <c r="U2554">
        <f>INT(T2554-S2554)</f>
        <v>30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>ROUND((E2555/D2555)*100,0)</f>
        <v>156</v>
      </c>
      <c r="P2555">
        <f>IF(L2555&gt;0,ROUND(E2555/L2555,0),0)</f>
        <v>39</v>
      </c>
      <c r="Q2555" t="s">
        <v>8325</v>
      </c>
      <c r="R2555" t="s">
        <v>8354</v>
      </c>
      <c r="S2555" s="8">
        <f>(((J2555/60)/60)/24)+DATE(1970,1,1)+(-8/24)</f>
        <v>41112.86582175926</v>
      </c>
      <c r="T2555" s="8">
        <f>(((I2555/60)/60)/24)+DATE(1970,1,1)+(-8/24)</f>
        <v>41172.86582175926</v>
      </c>
      <c r="U2555">
        <f>INT(T2555-S2555)</f>
        <v>60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>ROUND((E2556/D2556)*100,0)</f>
        <v>123</v>
      </c>
      <c r="P2556">
        <f>IF(L2556&gt;0,ROUND(E2556/L2556,0),0)</f>
        <v>55</v>
      </c>
      <c r="Q2556" t="s">
        <v>8325</v>
      </c>
      <c r="R2556" t="s">
        <v>8354</v>
      </c>
      <c r="S2556" s="8">
        <f>(((J2556/60)/60)/24)+DATE(1970,1,1)+(-8/24)</f>
        <v>42124.744942129626</v>
      </c>
      <c r="T2556" s="8">
        <f>(((I2556/60)/60)/24)+DATE(1970,1,1)+(-8/24)</f>
        <v>42155.832638888889</v>
      </c>
      <c r="U2556">
        <f>INT(T2556-S2556)</f>
        <v>31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>ROUND((E2557/D2557)*100,0)</f>
        <v>107</v>
      </c>
      <c r="P2557">
        <f>IF(L2557&gt;0,ROUND(E2557/L2557,0),0)</f>
        <v>61</v>
      </c>
      <c r="Q2557" t="s">
        <v>8325</v>
      </c>
      <c r="R2557" t="s">
        <v>8354</v>
      </c>
      <c r="S2557" s="8">
        <f>(((J2557/60)/60)/24)+DATE(1970,1,1)+(-8/24)</f>
        <v>41026.32167824074</v>
      </c>
      <c r="T2557" s="8">
        <f>(((I2557/60)/60)/24)+DATE(1970,1,1)+(-8/24)</f>
        <v>41057.32167824074</v>
      </c>
      <c r="U2557">
        <f>INT(T2557-S2557)</f>
        <v>31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>ROUND((E2558/D2558)*100,0)</f>
        <v>106</v>
      </c>
      <c r="P2558">
        <f>IF(L2558&gt;0,ROUND(E2558/L2558,0),0)</f>
        <v>23</v>
      </c>
      <c r="Q2558" t="s">
        <v>8325</v>
      </c>
      <c r="R2558" t="s">
        <v>8354</v>
      </c>
      <c r="S2558" s="8">
        <f>(((J2558/60)/60)/24)+DATE(1970,1,1)+(-8/24)</f>
        <v>41222.658067129625</v>
      </c>
      <c r="T2558" s="8">
        <f>(((I2558/60)/60)/24)+DATE(1970,1,1)+(-8/24)</f>
        <v>41267.658067129625</v>
      </c>
      <c r="U2558">
        <f>INT(T2558-S2558)</f>
        <v>45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>ROUND((E2559/D2559)*100,0)</f>
        <v>118</v>
      </c>
      <c r="P2559">
        <f>IF(L2559&gt;0,ROUND(E2559/L2559,0),0)</f>
        <v>30</v>
      </c>
      <c r="Q2559" t="s">
        <v>8325</v>
      </c>
      <c r="R2559" t="s">
        <v>8354</v>
      </c>
      <c r="S2559" s="8">
        <f>(((J2559/60)/60)/24)+DATE(1970,1,1)+(-8/24)</f>
        <v>41744.411874999998</v>
      </c>
      <c r="T2559" s="8">
        <f>(((I2559/60)/60)/24)+DATE(1970,1,1)+(-8/24)</f>
        <v>41774.411874999998</v>
      </c>
      <c r="U2559">
        <f>INT(T2559-S2559)</f>
        <v>30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>ROUND((E2560/D2560)*100,0)</f>
        <v>109</v>
      </c>
      <c r="P2560">
        <f>IF(L2560&gt;0,ROUND(E2560/L2560,0),0)</f>
        <v>76</v>
      </c>
      <c r="Q2560" t="s">
        <v>8325</v>
      </c>
      <c r="R2560" t="s">
        <v>8354</v>
      </c>
      <c r="S2560" s="8">
        <f>(((J2560/60)/60)/24)+DATE(1970,1,1)+(-8/24)</f>
        <v>42093.526689814818</v>
      </c>
      <c r="T2560" s="8">
        <f>(((I2560/60)/60)/24)+DATE(1970,1,1)+(-8/24)</f>
        <v>42125.249305555553</v>
      </c>
      <c r="U2560">
        <f>INT(T2560-S2560)</f>
        <v>31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>ROUND((E2561/D2561)*100,0)</f>
        <v>111</v>
      </c>
      <c r="P2561">
        <f>IF(L2561&gt;0,ROUND(E2561/L2561,0),0)</f>
        <v>36</v>
      </c>
      <c r="Q2561" t="s">
        <v>8325</v>
      </c>
      <c r="R2561" t="s">
        <v>8354</v>
      </c>
      <c r="S2561" s="8">
        <f>(((J2561/60)/60)/24)+DATE(1970,1,1)+(-8/24)</f>
        <v>40829.540324074071</v>
      </c>
      <c r="T2561" s="8">
        <f>(((I2561/60)/60)/24)+DATE(1970,1,1)+(-8/24)</f>
        <v>40862.484027777777</v>
      </c>
      <c r="U2561">
        <f>INT(T2561-S2561)</f>
        <v>32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>ROUND((E2562/D2562)*100,0)</f>
        <v>100</v>
      </c>
      <c r="P2562">
        <f>IF(L2562&gt;0,ROUND(E2562/L2562,0),0)</f>
        <v>143</v>
      </c>
      <c r="Q2562" t="s">
        <v>8325</v>
      </c>
      <c r="R2562" t="s">
        <v>8354</v>
      </c>
      <c r="S2562" s="8">
        <f>(((J2562/60)/60)/24)+DATE(1970,1,1)+(-8/24)</f>
        <v>42039.617754629631</v>
      </c>
      <c r="T2562" s="8">
        <f>(((I2562/60)/60)/24)+DATE(1970,1,1)+(-8/24)</f>
        <v>42069.617754629631</v>
      </c>
      <c r="U2562">
        <f>INT(T2562-S2562)</f>
        <v>30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>ROUND((E2563/D2563)*100,0)</f>
        <v>0</v>
      </c>
      <c r="P2563">
        <f>IF(L2563&gt;0,ROUND(E2563/L2563,0),0)</f>
        <v>0</v>
      </c>
      <c r="Q2563" t="s">
        <v>8336</v>
      </c>
      <c r="R2563" t="s">
        <v>8337</v>
      </c>
      <c r="S2563" s="8">
        <f>(((J2563/60)/60)/24)+DATE(1970,1,1)+(-8/24)</f>
        <v>42260.195474537039</v>
      </c>
      <c r="T2563" s="8">
        <f>(((I2563/60)/60)/24)+DATE(1970,1,1)+(-8/24)</f>
        <v>42290.195474537039</v>
      </c>
      <c r="U2563">
        <f>INT(T2563-S2563)</f>
        <v>30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>ROUND((E2564/D2564)*100,0)</f>
        <v>1</v>
      </c>
      <c r="P2564">
        <f>IF(L2564&gt;0,ROUND(E2564/L2564,0),0)</f>
        <v>25</v>
      </c>
      <c r="Q2564" t="s">
        <v>8336</v>
      </c>
      <c r="R2564" t="s">
        <v>8337</v>
      </c>
      <c r="S2564" s="8">
        <f>(((J2564/60)/60)/24)+DATE(1970,1,1)+(-8/24)</f>
        <v>42594.191423611112</v>
      </c>
      <c r="T2564" s="8">
        <f>(((I2564/60)/60)/24)+DATE(1970,1,1)+(-8/24)</f>
        <v>42654.191423611112</v>
      </c>
      <c r="U2564">
        <f>INT(T2564-S2564)</f>
        <v>60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>ROUND((E2565/D2565)*100,0)</f>
        <v>0</v>
      </c>
      <c r="P2565">
        <f>IF(L2565&gt;0,ROUND(E2565/L2565,0),0)</f>
        <v>0</v>
      </c>
      <c r="Q2565" t="s">
        <v>8336</v>
      </c>
      <c r="R2565" t="s">
        <v>8337</v>
      </c>
      <c r="S2565" s="8">
        <f>(((J2565/60)/60)/24)+DATE(1970,1,1)+(-8/24)</f>
        <v>42154.806145833332</v>
      </c>
      <c r="T2565" s="8">
        <f>(((I2565/60)/60)/24)+DATE(1970,1,1)+(-8/24)</f>
        <v>42214.806145833332</v>
      </c>
      <c r="U2565">
        <f>INT(T2565-S2565)</f>
        <v>60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>ROUND((E2566/D2566)*100,0)</f>
        <v>0</v>
      </c>
      <c r="P2566">
        <f>IF(L2566&gt;0,ROUND(E2566/L2566,0),0)</f>
        <v>0</v>
      </c>
      <c r="Q2566" t="s">
        <v>8336</v>
      </c>
      <c r="R2566" t="s">
        <v>8337</v>
      </c>
      <c r="S2566" s="8">
        <f>(((J2566/60)/60)/24)+DATE(1970,1,1)+(-8/24)</f>
        <v>41821.70716435185</v>
      </c>
      <c r="T2566" s="8">
        <f>(((I2566/60)/60)/24)+DATE(1970,1,1)+(-8/24)</f>
        <v>41851.70716435185</v>
      </c>
      <c r="U2566">
        <f>INT(T2566-S2566)</f>
        <v>30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>ROUND((E2567/D2567)*100,0)</f>
        <v>1</v>
      </c>
      <c r="P2567">
        <f>IF(L2567&gt;0,ROUND(E2567/L2567,0),0)</f>
        <v>100</v>
      </c>
      <c r="Q2567" t="s">
        <v>8336</v>
      </c>
      <c r="R2567" t="s">
        <v>8337</v>
      </c>
      <c r="S2567" s="8">
        <f>(((J2567/60)/60)/24)+DATE(1970,1,1)+(-8/24)</f>
        <v>42440.317002314812</v>
      </c>
      <c r="T2567" s="8">
        <f>(((I2567/60)/60)/24)+DATE(1970,1,1)+(-8/24)</f>
        <v>42499.534722222219</v>
      </c>
      <c r="U2567">
        <f>INT(T2567-S2567)</f>
        <v>59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>ROUND((E2568/D2568)*100,0)</f>
        <v>0</v>
      </c>
      <c r="P2568">
        <f>IF(L2568&gt;0,ROUND(E2568/L2568,0),0)</f>
        <v>0</v>
      </c>
      <c r="Q2568" t="s">
        <v>8336</v>
      </c>
      <c r="R2568" t="s">
        <v>8337</v>
      </c>
      <c r="S2568" s="8">
        <f>(((J2568/60)/60)/24)+DATE(1970,1,1)+(-8/24)</f>
        <v>41842.647546296292</v>
      </c>
      <c r="T2568" s="8">
        <f>(((I2568/60)/60)/24)+DATE(1970,1,1)+(-8/24)</f>
        <v>41872.647546296292</v>
      </c>
      <c r="U2568">
        <f>INT(T2568-S2568)</f>
        <v>30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>ROUND((E2569/D2569)*100,0)</f>
        <v>0</v>
      </c>
      <c r="P2569">
        <f>IF(L2569&gt;0,ROUND(E2569/L2569,0),0)</f>
        <v>60</v>
      </c>
      <c r="Q2569" t="s">
        <v>8336</v>
      </c>
      <c r="R2569" t="s">
        <v>8337</v>
      </c>
      <c r="S2569" s="8">
        <f>(((J2569/60)/60)/24)+DATE(1970,1,1)+(-8/24)</f>
        <v>42087.545578703699</v>
      </c>
      <c r="T2569" s="8">
        <f>(((I2569/60)/60)/24)+DATE(1970,1,1)+(-8/24)</f>
        <v>42117.545578703699</v>
      </c>
      <c r="U2569">
        <f>INT(T2569-S2569)</f>
        <v>30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>ROUND((E2570/D2570)*100,0)</f>
        <v>1</v>
      </c>
      <c r="P2570">
        <f>IF(L2570&gt;0,ROUND(E2570/L2570,0),0)</f>
        <v>50</v>
      </c>
      <c r="Q2570" t="s">
        <v>8336</v>
      </c>
      <c r="R2570" t="s">
        <v>8337</v>
      </c>
      <c r="S2570" s="8">
        <f>(((J2570/60)/60)/24)+DATE(1970,1,1)+(-8/24)</f>
        <v>42584.33326388889</v>
      </c>
      <c r="T2570" s="8">
        <f>(((I2570/60)/60)/24)+DATE(1970,1,1)+(-8/24)</f>
        <v>42614.33326388889</v>
      </c>
      <c r="U2570">
        <f>INT(T2570-S2570)</f>
        <v>30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>ROUND((E2571/D2571)*100,0)</f>
        <v>2</v>
      </c>
      <c r="P2571">
        <f>IF(L2571&gt;0,ROUND(E2571/L2571,0),0)</f>
        <v>73</v>
      </c>
      <c r="Q2571" t="s">
        <v>8336</v>
      </c>
      <c r="R2571" t="s">
        <v>8337</v>
      </c>
      <c r="S2571" s="8">
        <f>(((J2571/60)/60)/24)+DATE(1970,1,1)+(-8/24)</f>
        <v>42233.772129629629</v>
      </c>
      <c r="T2571" s="8">
        <f>(((I2571/60)/60)/24)+DATE(1970,1,1)+(-8/24)</f>
        <v>42263.772129629629</v>
      </c>
      <c r="U2571">
        <f>INT(T2571-S2571)</f>
        <v>30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>ROUND((E2572/D2572)*100,0)</f>
        <v>1</v>
      </c>
      <c r="P2572">
        <f>IF(L2572&gt;0,ROUND(E2572/L2572,0),0)</f>
        <v>30</v>
      </c>
      <c r="Q2572" t="s">
        <v>8336</v>
      </c>
      <c r="R2572" t="s">
        <v>8337</v>
      </c>
      <c r="S2572" s="8">
        <f>(((J2572/60)/60)/24)+DATE(1970,1,1)+(-8/24)</f>
        <v>42744.569849537038</v>
      </c>
      <c r="T2572" s="8">
        <f>(((I2572/60)/60)/24)+DATE(1970,1,1)+(-8/24)</f>
        <v>42774.569849537038</v>
      </c>
      <c r="U2572">
        <f>INT(T2572-S2572)</f>
        <v>30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>ROUND((E2573/D2573)*100,0)</f>
        <v>0</v>
      </c>
      <c r="P2573">
        <f>IF(L2573&gt;0,ROUND(E2573/L2573,0),0)</f>
        <v>63</v>
      </c>
      <c r="Q2573" t="s">
        <v>8336</v>
      </c>
      <c r="R2573" t="s">
        <v>8337</v>
      </c>
      <c r="S2573" s="8">
        <f>(((J2573/60)/60)/24)+DATE(1970,1,1)+(-8/24)</f>
        <v>42449.008344907408</v>
      </c>
      <c r="T2573" s="8">
        <f>(((I2573/60)/60)/24)+DATE(1970,1,1)+(-8/24)</f>
        <v>42509.008344907408</v>
      </c>
      <c r="U2573">
        <f>INT(T2573-S2573)</f>
        <v>60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>ROUND((E2574/D2574)*100,0)</f>
        <v>0</v>
      </c>
      <c r="P2574">
        <f>IF(L2574&gt;0,ROUND(E2574/L2574,0),0)</f>
        <v>0</v>
      </c>
      <c r="Q2574" t="s">
        <v>8336</v>
      </c>
      <c r="R2574" t="s">
        <v>8337</v>
      </c>
      <c r="S2574" s="8">
        <f>(((J2574/60)/60)/24)+DATE(1970,1,1)+(-8/24)</f>
        <v>42076.786076388882</v>
      </c>
      <c r="T2574" s="8">
        <f>(((I2574/60)/60)/24)+DATE(1970,1,1)+(-8/24)</f>
        <v>42106.786076388882</v>
      </c>
      <c r="U2574">
        <f>INT(T2574-S2574)</f>
        <v>30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>ROUND((E2575/D2575)*100,0)</f>
        <v>0</v>
      </c>
      <c r="P2575">
        <f>IF(L2575&gt;0,ROUND(E2575/L2575,0),0)</f>
        <v>0</v>
      </c>
      <c r="Q2575" t="s">
        <v>8336</v>
      </c>
      <c r="R2575" t="s">
        <v>8337</v>
      </c>
      <c r="S2575" s="8">
        <f>(((J2575/60)/60)/24)+DATE(1970,1,1)+(-8/24)</f>
        <v>41829.258668981478</v>
      </c>
      <c r="T2575" s="8">
        <f>(((I2575/60)/60)/24)+DATE(1970,1,1)+(-8/24)</f>
        <v>41874.258668981478</v>
      </c>
      <c r="U2575">
        <f>INT(T2575-S2575)</f>
        <v>45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>ROUND((E2576/D2576)*100,0)</f>
        <v>0</v>
      </c>
      <c r="P2576">
        <f>IF(L2576&gt;0,ROUND(E2576/L2576,0),0)</f>
        <v>0</v>
      </c>
      <c r="Q2576" t="s">
        <v>8336</v>
      </c>
      <c r="R2576" t="s">
        <v>8337</v>
      </c>
      <c r="S2576" s="8">
        <f>(((J2576/60)/60)/24)+DATE(1970,1,1)+(-8/24)</f>
        <v>42487.492418981477</v>
      </c>
      <c r="T2576" s="8">
        <f>(((I2576/60)/60)/24)+DATE(1970,1,1)+(-8/24)</f>
        <v>42508.492418981477</v>
      </c>
      <c r="U2576">
        <f>INT(T2576-S2576)</f>
        <v>21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>ROUND((E2577/D2577)*100,0)</f>
        <v>0</v>
      </c>
      <c r="P2577">
        <f>IF(L2577&gt;0,ROUND(E2577/L2577,0),0)</f>
        <v>0</v>
      </c>
      <c r="Q2577" t="s">
        <v>8336</v>
      </c>
      <c r="R2577" t="s">
        <v>8337</v>
      </c>
      <c r="S2577" s="8">
        <f>(((J2577/60)/60)/24)+DATE(1970,1,1)+(-8/24)</f>
        <v>41985.77539351851</v>
      </c>
      <c r="T2577" s="8">
        <f>(((I2577/60)/60)/24)+DATE(1970,1,1)+(-8/24)</f>
        <v>42015.77539351851</v>
      </c>
      <c r="U2577">
        <f>INT(T2577-S2577)</f>
        <v>30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>ROUND((E2578/D2578)*100,0)</f>
        <v>0</v>
      </c>
      <c r="P2578">
        <f>IF(L2578&gt;0,ROUND(E2578/L2578,0),0)</f>
        <v>0</v>
      </c>
      <c r="Q2578" t="s">
        <v>8336</v>
      </c>
      <c r="R2578" t="s">
        <v>8337</v>
      </c>
      <c r="S2578" s="8">
        <f>(((J2578/60)/60)/24)+DATE(1970,1,1)+(-8/24)</f>
        <v>42059.676469907405</v>
      </c>
      <c r="T2578" s="8">
        <f>(((I2578/60)/60)/24)+DATE(1970,1,1)+(-8/24)</f>
        <v>42104.634803240733</v>
      </c>
      <c r="U2578">
        <f>INT(T2578-S2578)</f>
        <v>44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>ROUND((E2579/D2579)*100,0)</f>
        <v>0</v>
      </c>
      <c r="P2579">
        <f>IF(L2579&gt;0,ROUND(E2579/L2579,0),0)</f>
        <v>0</v>
      </c>
      <c r="Q2579" t="s">
        <v>8336</v>
      </c>
      <c r="R2579" t="s">
        <v>8337</v>
      </c>
      <c r="S2579" s="8">
        <f>(((J2579/60)/60)/24)+DATE(1970,1,1)+(-8/24)</f>
        <v>41830.487233796295</v>
      </c>
      <c r="T2579" s="8">
        <f>(((I2579/60)/60)/24)+DATE(1970,1,1)+(-8/24)</f>
        <v>41855.487233796295</v>
      </c>
      <c r="U2579">
        <f>INT(T2579-S2579)</f>
        <v>25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>ROUND((E2580/D2580)*100,0)</f>
        <v>0</v>
      </c>
      <c r="P2580">
        <f>IF(L2580&gt;0,ROUND(E2580/L2580,0),0)</f>
        <v>0</v>
      </c>
      <c r="Q2580" t="s">
        <v>8336</v>
      </c>
      <c r="R2580" t="s">
        <v>8337</v>
      </c>
      <c r="S2580" s="8">
        <f>(((J2580/60)/60)/24)+DATE(1970,1,1)+(-8/24)</f>
        <v>42237.689571759263</v>
      </c>
      <c r="T2580" s="8">
        <f>(((I2580/60)/60)/24)+DATE(1970,1,1)+(-8/24)</f>
        <v>42286.374999999993</v>
      </c>
      <c r="U2580">
        <f>INT(T2580-S2580)</f>
        <v>48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>ROUND((E2581/D2581)*100,0)</f>
        <v>0</v>
      </c>
      <c r="P2581">
        <f>IF(L2581&gt;0,ROUND(E2581/L2581,0),0)</f>
        <v>23</v>
      </c>
      <c r="Q2581" t="s">
        <v>8336</v>
      </c>
      <c r="R2581" t="s">
        <v>8337</v>
      </c>
      <c r="S2581" s="8">
        <f>(((J2581/60)/60)/24)+DATE(1970,1,1)+(-8/24)</f>
        <v>41837.496562499997</v>
      </c>
      <c r="T2581" s="8">
        <f>(((I2581/60)/60)/24)+DATE(1970,1,1)+(-8/24)</f>
        <v>41897.496562499997</v>
      </c>
      <c r="U2581">
        <f>INT(T2581-S2581)</f>
        <v>60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>ROUND((E2582/D2582)*100,0)</f>
        <v>1</v>
      </c>
      <c r="P2582">
        <f>IF(L2582&gt;0,ROUND(E2582/L2582,0),0)</f>
        <v>26</v>
      </c>
      <c r="Q2582" t="s">
        <v>8336</v>
      </c>
      <c r="R2582" t="s">
        <v>8337</v>
      </c>
      <c r="S2582" s="8">
        <f>(((J2582/60)/60)/24)+DATE(1970,1,1)+(-8/24)</f>
        <v>42109.993090277778</v>
      </c>
      <c r="T2582" s="8">
        <f>(((I2582/60)/60)/24)+DATE(1970,1,1)+(-8/24)</f>
        <v>42139.791666666664</v>
      </c>
      <c r="U2582">
        <f>INT(T2582-S2582)</f>
        <v>29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>ROUND((E2583/D2583)*100,0)</f>
        <v>11</v>
      </c>
      <c r="P2583">
        <f>IF(L2583&gt;0,ROUND(E2583/L2583,0),0)</f>
        <v>48</v>
      </c>
      <c r="Q2583" t="s">
        <v>8336</v>
      </c>
      <c r="R2583" t="s">
        <v>8337</v>
      </c>
      <c r="S2583" s="8">
        <f>(((J2583/60)/60)/24)+DATE(1970,1,1)+(-8/24)</f>
        <v>42294.295115740737</v>
      </c>
      <c r="T2583" s="8">
        <f>(((I2583/60)/60)/24)+DATE(1970,1,1)+(-8/24)</f>
        <v>42324.336782407401</v>
      </c>
      <c r="U2583">
        <f>INT(T2583-S2583)</f>
        <v>30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>ROUND((E2584/D2584)*100,0)</f>
        <v>0</v>
      </c>
      <c r="P2584">
        <f>IF(L2584&gt;0,ROUND(E2584/L2584,0),0)</f>
        <v>1</v>
      </c>
      <c r="Q2584" t="s">
        <v>8336</v>
      </c>
      <c r="R2584" t="s">
        <v>8337</v>
      </c>
      <c r="S2584" s="8">
        <f>(((J2584/60)/60)/24)+DATE(1970,1,1)+(-8/24)</f>
        <v>42642.655486111107</v>
      </c>
      <c r="T2584" s="8">
        <f>(((I2584/60)/60)/24)+DATE(1970,1,1)+(-8/24)</f>
        <v>42672.655486111107</v>
      </c>
      <c r="U2584">
        <f>INT(T2584-S2584)</f>
        <v>30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>ROUND((E2585/D2585)*100,0)</f>
        <v>1</v>
      </c>
      <c r="P2585">
        <f>IF(L2585&gt;0,ROUND(E2585/L2585,0),0)</f>
        <v>1</v>
      </c>
      <c r="Q2585" t="s">
        <v>8336</v>
      </c>
      <c r="R2585" t="s">
        <v>8337</v>
      </c>
      <c r="S2585" s="8">
        <f>(((J2585/60)/60)/24)+DATE(1970,1,1)+(-8/24)</f>
        <v>42019.436111111114</v>
      </c>
      <c r="T2585" s="8">
        <f>(((I2585/60)/60)/24)+DATE(1970,1,1)+(-8/24)</f>
        <v>42079.394444444442</v>
      </c>
      <c r="U2585">
        <f>INT(T2585-S2585)</f>
        <v>59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>ROUND((E2586/D2586)*100,0)</f>
        <v>0</v>
      </c>
      <c r="P2586">
        <f>IF(L2586&gt;0,ROUND(E2586/L2586,0),0)</f>
        <v>0</v>
      </c>
      <c r="Q2586" t="s">
        <v>8336</v>
      </c>
      <c r="R2586" t="s">
        <v>8337</v>
      </c>
      <c r="S2586" s="8">
        <f>(((J2586/60)/60)/24)+DATE(1970,1,1)+(-8/24)</f>
        <v>42139.839918981481</v>
      </c>
      <c r="T2586" s="8">
        <f>(((I2586/60)/60)/24)+DATE(1970,1,1)+(-8/24)</f>
        <v>42169.839918981481</v>
      </c>
      <c r="U2586">
        <f>INT(T2586-S2586)</f>
        <v>30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>ROUND((E2587/D2587)*100,0)</f>
        <v>0</v>
      </c>
      <c r="P2587">
        <f>IF(L2587&gt;0,ROUND(E2587/L2587,0),0)</f>
        <v>50</v>
      </c>
      <c r="Q2587" t="s">
        <v>8336</v>
      </c>
      <c r="R2587" t="s">
        <v>8337</v>
      </c>
      <c r="S2587" s="8">
        <f>(((J2587/60)/60)/24)+DATE(1970,1,1)+(-8/24)</f>
        <v>41795.629999999997</v>
      </c>
      <c r="T2587" s="8">
        <f>(((I2587/60)/60)/24)+DATE(1970,1,1)+(-8/24)</f>
        <v>41825.629999999997</v>
      </c>
      <c r="U2587">
        <f>INT(T2587-S2587)</f>
        <v>30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>ROUND((E2588/D2588)*100,0)</f>
        <v>0</v>
      </c>
      <c r="P2588">
        <f>IF(L2588&gt;0,ROUND(E2588/L2588,0),0)</f>
        <v>5</v>
      </c>
      <c r="Q2588" t="s">
        <v>8336</v>
      </c>
      <c r="R2588" t="s">
        <v>8337</v>
      </c>
      <c r="S2588" s="8">
        <f>(((J2588/60)/60)/24)+DATE(1970,1,1)+(-8/24)</f>
        <v>42332.996944444443</v>
      </c>
      <c r="T2588" s="8">
        <f>(((I2588/60)/60)/24)+DATE(1970,1,1)+(-8/24)</f>
        <v>42362.996944444443</v>
      </c>
      <c r="U2588">
        <f>INT(T2588-S2588)</f>
        <v>30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>ROUND((E2589/D2589)*100,0)</f>
        <v>2</v>
      </c>
      <c r="P2589">
        <f>IF(L2589&gt;0,ROUND(E2589/L2589,0),0)</f>
        <v>203</v>
      </c>
      <c r="Q2589" t="s">
        <v>8336</v>
      </c>
      <c r="R2589" t="s">
        <v>8337</v>
      </c>
      <c r="S2589" s="8">
        <f>(((J2589/60)/60)/24)+DATE(1970,1,1)+(-8/24)</f>
        <v>42338.342048611106</v>
      </c>
      <c r="T2589" s="8">
        <f>(((I2589/60)/60)/24)+DATE(1970,1,1)+(-8/24)</f>
        <v>42368.342048611106</v>
      </c>
      <c r="U2589">
        <f>INT(T2589-S2589)</f>
        <v>30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>ROUND((E2590/D2590)*100,0)</f>
        <v>4</v>
      </c>
      <c r="P2590">
        <f>IF(L2590&gt;0,ROUND(E2590/L2590,0),0)</f>
        <v>29</v>
      </c>
      <c r="Q2590" t="s">
        <v>8336</v>
      </c>
      <c r="R2590" t="s">
        <v>8337</v>
      </c>
      <c r="S2590" s="8">
        <f>(((J2590/60)/60)/24)+DATE(1970,1,1)+(-8/24)</f>
        <v>42042.342893518515</v>
      </c>
      <c r="T2590" s="8">
        <f>(((I2590/60)/60)/24)+DATE(1970,1,1)+(-8/24)</f>
        <v>42094.218055555553</v>
      </c>
      <c r="U2590">
        <f>INT(T2590-S2590)</f>
        <v>51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>ROUND((E2591/D2591)*100,0)</f>
        <v>0</v>
      </c>
      <c r="P2591">
        <f>IF(L2591&gt;0,ROUND(E2591/L2591,0),0)</f>
        <v>5</v>
      </c>
      <c r="Q2591" t="s">
        <v>8336</v>
      </c>
      <c r="R2591" t="s">
        <v>8337</v>
      </c>
      <c r="S2591" s="8">
        <f>(((J2591/60)/60)/24)+DATE(1970,1,1)+(-8/24)</f>
        <v>42422.202858796292</v>
      </c>
      <c r="T2591" s="8">
        <f>(((I2591/60)/60)/24)+DATE(1970,1,1)+(-8/24)</f>
        <v>42452.161192129628</v>
      </c>
      <c r="U2591">
        <f>INT(T2591-S2591)</f>
        <v>29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>ROUND((E2592/D2592)*100,0)</f>
        <v>0</v>
      </c>
      <c r="P2592">
        <f>IF(L2592&gt;0,ROUND(E2592/L2592,0),0)</f>
        <v>0</v>
      </c>
      <c r="Q2592" t="s">
        <v>8336</v>
      </c>
      <c r="R2592" t="s">
        <v>8337</v>
      </c>
      <c r="S2592" s="8">
        <f>(((J2592/60)/60)/24)+DATE(1970,1,1)+(-8/24)</f>
        <v>42388.255752314813</v>
      </c>
      <c r="T2592" s="8">
        <f>(((I2592/60)/60)/24)+DATE(1970,1,1)+(-8/24)</f>
        <v>42395.255752314813</v>
      </c>
      <c r="U2592">
        <f>INT(T2592-S2592)</f>
        <v>7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>ROUND((E2593/D2593)*100,0)</f>
        <v>2</v>
      </c>
      <c r="P2593">
        <f>IF(L2593&gt;0,ROUND(E2593/L2593,0),0)</f>
        <v>13</v>
      </c>
      <c r="Q2593" t="s">
        <v>8336</v>
      </c>
      <c r="R2593" t="s">
        <v>8337</v>
      </c>
      <c r="S2593" s="8">
        <f>(((J2593/60)/60)/24)+DATE(1970,1,1)+(-8/24)</f>
        <v>42382.573194444441</v>
      </c>
      <c r="T2593" s="8">
        <f>(((I2593/60)/60)/24)+DATE(1970,1,1)+(-8/24)</f>
        <v>42442.531527777777</v>
      </c>
      <c r="U2593">
        <f>INT(T2593-S2593)</f>
        <v>59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>ROUND((E2594/D2594)*100,0)</f>
        <v>0</v>
      </c>
      <c r="P2594">
        <f>IF(L2594&gt;0,ROUND(E2594/L2594,0),0)</f>
        <v>50</v>
      </c>
      <c r="Q2594" t="s">
        <v>8336</v>
      </c>
      <c r="R2594" t="s">
        <v>8337</v>
      </c>
      <c r="S2594" s="8">
        <f>(((J2594/60)/60)/24)+DATE(1970,1,1)+(-8/24)</f>
        <v>41887.467835648145</v>
      </c>
      <c r="T2594" s="8">
        <f>(((I2594/60)/60)/24)+DATE(1970,1,1)+(-8/24)</f>
        <v>41917.467835648145</v>
      </c>
      <c r="U2594">
        <f>INT(T2594-S2594)</f>
        <v>30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>ROUND((E2595/D2595)*100,0)</f>
        <v>0</v>
      </c>
      <c r="P2595">
        <f>IF(L2595&gt;0,ROUND(E2595/L2595,0),0)</f>
        <v>0</v>
      </c>
      <c r="Q2595" t="s">
        <v>8336</v>
      </c>
      <c r="R2595" t="s">
        <v>8337</v>
      </c>
      <c r="S2595" s="8">
        <f>(((J2595/60)/60)/24)+DATE(1970,1,1)+(-8/24)</f>
        <v>42089.511875000004</v>
      </c>
      <c r="T2595" s="8">
        <f>(((I2595/60)/60)/24)+DATE(1970,1,1)+(-8/24)</f>
        <v>42119.511875000004</v>
      </c>
      <c r="U2595">
        <f>INT(T2595-S2595)</f>
        <v>30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>ROUND((E2596/D2596)*100,0)</f>
        <v>0</v>
      </c>
      <c r="P2596">
        <f>IF(L2596&gt;0,ROUND(E2596/L2596,0),0)</f>
        <v>1</v>
      </c>
      <c r="Q2596" t="s">
        <v>8336</v>
      </c>
      <c r="R2596" t="s">
        <v>8337</v>
      </c>
      <c r="S2596" s="8">
        <f>(((J2596/60)/60)/24)+DATE(1970,1,1)+(-8/24)</f>
        <v>41828.634583333333</v>
      </c>
      <c r="T2596" s="8">
        <f>(((I2596/60)/60)/24)+DATE(1970,1,1)+(-8/24)</f>
        <v>41858.634583333333</v>
      </c>
      <c r="U2596">
        <f>INT(T2596-S2596)</f>
        <v>30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>ROUND((E2597/D2597)*100,0)</f>
        <v>12</v>
      </c>
      <c r="P2597">
        <f>IF(L2597&gt;0,ROUND(E2597/L2597,0),0)</f>
        <v>96</v>
      </c>
      <c r="Q2597" t="s">
        <v>8336</v>
      </c>
      <c r="R2597" t="s">
        <v>8337</v>
      </c>
      <c r="S2597" s="8">
        <f>(((J2597/60)/60)/24)+DATE(1970,1,1)+(-8/24)</f>
        <v>42759.910879629628</v>
      </c>
      <c r="T2597" s="8">
        <f>(((I2597/60)/60)/24)+DATE(1970,1,1)+(-8/24)</f>
        <v>42789.910879629628</v>
      </c>
      <c r="U2597">
        <f>INT(T2597-S2597)</f>
        <v>30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>ROUND((E2598/D2598)*100,0)</f>
        <v>24</v>
      </c>
      <c r="P2598">
        <f>IF(L2598&gt;0,ROUND(E2598/L2598,0),0)</f>
        <v>306</v>
      </c>
      <c r="Q2598" t="s">
        <v>8336</v>
      </c>
      <c r="R2598" t="s">
        <v>8337</v>
      </c>
      <c r="S2598" s="8">
        <f>(((J2598/60)/60)/24)+DATE(1970,1,1)+(-8/24)</f>
        <v>41828.33112268518</v>
      </c>
      <c r="T2598" s="8">
        <f>(((I2598/60)/60)/24)+DATE(1970,1,1)+(-8/24)</f>
        <v>41858.33112268518</v>
      </c>
      <c r="U2598">
        <f>INT(T2598-S2598)</f>
        <v>30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>ROUND((E2599/D2599)*100,0)</f>
        <v>6</v>
      </c>
      <c r="P2599">
        <f>IF(L2599&gt;0,ROUND(E2599/L2599,0),0)</f>
        <v>12</v>
      </c>
      <c r="Q2599" t="s">
        <v>8336</v>
      </c>
      <c r="R2599" t="s">
        <v>8337</v>
      </c>
      <c r="S2599" s="8">
        <f>(((J2599/60)/60)/24)+DATE(1970,1,1)+(-8/24)</f>
        <v>42510.008298611108</v>
      </c>
      <c r="T2599" s="8">
        <f>(((I2599/60)/60)/24)+DATE(1970,1,1)+(-8/24)</f>
        <v>42540.008298611108</v>
      </c>
      <c r="U2599">
        <f>INT(T2599-S2599)</f>
        <v>30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>ROUND((E2600/D2600)*100,0)</f>
        <v>39</v>
      </c>
      <c r="P2600">
        <f>IF(L2600&gt;0,ROUND(E2600/L2600,0),0)</f>
        <v>84</v>
      </c>
      <c r="Q2600" t="s">
        <v>8336</v>
      </c>
      <c r="R2600" t="s">
        <v>8337</v>
      </c>
      <c r="S2600" s="8">
        <f>(((J2600/60)/60)/24)+DATE(1970,1,1)+(-8/24)</f>
        <v>42240.506956018515</v>
      </c>
      <c r="T2600" s="8">
        <f>(((I2600/60)/60)/24)+DATE(1970,1,1)+(-8/24)</f>
        <v>42270.506956018515</v>
      </c>
      <c r="U2600">
        <f>INT(T2600-S2600)</f>
        <v>30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>ROUND((E2601/D2601)*100,0)</f>
        <v>1</v>
      </c>
      <c r="P2601">
        <f>IF(L2601&gt;0,ROUND(E2601/L2601,0),0)</f>
        <v>18</v>
      </c>
      <c r="Q2601" t="s">
        <v>8336</v>
      </c>
      <c r="R2601" t="s">
        <v>8337</v>
      </c>
      <c r="S2601" s="8">
        <f>(((J2601/60)/60)/24)+DATE(1970,1,1)+(-8/24)</f>
        <v>41809.420682870368</v>
      </c>
      <c r="T2601" s="8">
        <f>(((I2601/60)/60)/24)+DATE(1970,1,1)+(-8/24)</f>
        <v>41854.420682870368</v>
      </c>
      <c r="U2601">
        <f>INT(T2601-S2601)</f>
        <v>45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>ROUND((E2602/D2602)*100,0)</f>
        <v>7</v>
      </c>
      <c r="P2602">
        <f>IF(L2602&gt;0,ROUND(E2602/L2602,0),0)</f>
        <v>116</v>
      </c>
      <c r="Q2602" t="s">
        <v>8336</v>
      </c>
      <c r="R2602" t="s">
        <v>8337</v>
      </c>
      <c r="S2602" s="8">
        <f>(((J2602/60)/60)/24)+DATE(1970,1,1)+(-8/24)</f>
        <v>42394.567129629628</v>
      </c>
      <c r="T2602" s="8">
        <f>(((I2602/60)/60)/24)+DATE(1970,1,1)+(-8/24)</f>
        <v>42454.525462962956</v>
      </c>
      <c r="U2602">
        <f>INT(T2602-S2602)</f>
        <v>59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>ROUND((E2603/D2603)*100,0)</f>
        <v>661</v>
      </c>
      <c r="P2603">
        <f>IF(L2603&gt;0,ROUND(E2603/L2603,0),0)</f>
        <v>22</v>
      </c>
      <c r="Q2603" t="s">
        <v>8319</v>
      </c>
      <c r="R2603" t="s">
        <v>8355</v>
      </c>
      <c r="S2603" s="8">
        <f>(((J2603/60)/60)/24)+DATE(1970,1,1)+(-8/24)</f>
        <v>41150.56885416666</v>
      </c>
      <c r="T2603" s="8">
        <f>(((I2603/60)/60)/24)+DATE(1970,1,1)+(-8/24)</f>
        <v>41164.832638888889</v>
      </c>
      <c r="U2603">
        <f>INT(T2603-S2603)</f>
        <v>14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>ROUND((E2604/D2604)*100,0)</f>
        <v>326</v>
      </c>
      <c r="P2604">
        <f>IF(L2604&gt;0,ROUND(E2604/L2604,0),0)</f>
        <v>80</v>
      </c>
      <c r="Q2604" t="s">
        <v>8319</v>
      </c>
      <c r="R2604" t="s">
        <v>8355</v>
      </c>
      <c r="S2604" s="8">
        <f>(((J2604/60)/60)/24)+DATE(1970,1,1)+(-8/24)</f>
        <v>41915.413981481477</v>
      </c>
      <c r="T2604" s="8">
        <f>(((I2604/60)/60)/24)+DATE(1970,1,1)+(-8/24)</f>
        <v>41955.555555555555</v>
      </c>
      <c r="U2604">
        <f>INT(T2604-S2604)</f>
        <v>40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>ROUND((E2605/D2605)*100,0)</f>
        <v>101</v>
      </c>
      <c r="P2605">
        <f>IF(L2605&gt;0,ROUND(E2605/L2605,0),0)</f>
        <v>36</v>
      </c>
      <c r="Q2605" t="s">
        <v>8319</v>
      </c>
      <c r="R2605" t="s">
        <v>8355</v>
      </c>
      <c r="S2605" s="8">
        <f>(((J2605/60)/60)/24)+DATE(1970,1,1)+(-8/24)</f>
        <v>41617.579328703701</v>
      </c>
      <c r="T2605" s="8">
        <f>(((I2605/60)/60)/24)+DATE(1970,1,1)+(-8/24)</f>
        <v>41631.579328703701</v>
      </c>
      <c r="U2605">
        <f>INT(T2605-S2605)</f>
        <v>14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>ROUND((E2606/D2606)*100,0)</f>
        <v>104</v>
      </c>
      <c r="P2606">
        <f>IF(L2606&gt;0,ROUND(E2606/L2606,0),0)</f>
        <v>65</v>
      </c>
      <c r="Q2606" t="s">
        <v>8319</v>
      </c>
      <c r="R2606" t="s">
        <v>8355</v>
      </c>
      <c r="S2606" s="8">
        <f>(((J2606/60)/60)/24)+DATE(1970,1,1)+(-8/24)</f>
        <v>40997.717858796292</v>
      </c>
      <c r="T2606" s="8">
        <f>(((I2606/60)/60)/24)+DATE(1970,1,1)+(-8/24)</f>
        <v>41027.717858796292</v>
      </c>
      <c r="U2606">
        <f>INT(T2606-S2606)</f>
        <v>30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>ROUND((E2607/D2607)*100,0)</f>
        <v>107</v>
      </c>
      <c r="P2607">
        <f>IF(L2607&gt;0,ROUND(E2607/L2607,0),0)</f>
        <v>61</v>
      </c>
      <c r="Q2607" t="s">
        <v>8319</v>
      </c>
      <c r="R2607" t="s">
        <v>8355</v>
      </c>
      <c r="S2607" s="8">
        <f>(((J2607/60)/60)/24)+DATE(1970,1,1)+(-8/24)</f>
        <v>42508.20821759259</v>
      </c>
      <c r="T2607" s="8">
        <f>(((I2607/60)/60)/24)+DATE(1970,1,1)+(-8/24)</f>
        <v>42538.20821759259</v>
      </c>
      <c r="U2607">
        <f>INT(T2607-S2607)</f>
        <v>30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>ROUND((E2608/D2608)*100,0)</f>
        <v>110</v>
      </c>
      <c r="P2608">
        <f>IF(L2608&gt;0,ROUND(E2608/L2608,0),0)</f>
        <v>31</v>
      </c>
      <c r="Q2608" t="s">
        <v>8319</v>
      </c>
      <c r="R2608" t="s">
        <v>8355</v>
      </c>
      <c r="S2608" s="8">
        <f>(((J2608/60)/60)/24)+DATE(1970,1,1)+(-8/24)</f>
        <v>41726.379421296297</v>
      </c>
      <c r="T2608" s="8">
        <f>(((I2608/60)/60)/24)+DATE(1970,1,1)+(-8/24)</f>
        <v>41758.379421296297</v>
      </c>
      <c r="U2608">
        <f>INT(T2608-S2608)</f>
        <v>32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>ROUND((E2609/D2609)*100,0)</f>
        <v>408</v>
      </c>
      <c r="P2609">
        <f>IF(L2609&gt;0,ROUND(E2609/L2609,0),0)</f>
        <v>82</v>
      </c>
      <c r="Q2609" t="s">
        <v>8319</v>
      </c>
      <c r="R2609" t="s">
        <v>8355</v>
      </c>
      <c r="S2609" s="8">
        <f>(((J2609/60)/60)/24)+DATE(1970,1,1)+(-8/24)</f>
        <v>42184.541342592587</v>
      </c>
      <c r="T2609" s="8">
        <f>(((I2609/60)/60)/24)+DATE(1970,1,1)+(-8/24)</f>
        <v>42227.749999999993</v>
      </c>
      <c r="U2609">
        <f>INT(T2609-S2609)</f>
        <v>43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>ROUND((E2610/D2610)*100,0)</f>
        <v>224</v>
      </c>
      <c r="P2610">
        <f>IF(L2610&gt;0,ROUND(E2610/L2610,0),0)</f>
        <v>59</v>
      </c>
      <c r="Q2610" t="s">
        <v>8319</v>
      </c>
      <c r="R2610" t="s">
        <v>8355</v>
      </c>
      <c r="S2610" s="8">
        <f>(((J2610/60)/60)/24)+DATE(1970,1,1)+(-8/24)</f>
        <v>42767.468379629623</v>
      </c>
      <c r="T2610" s="8">
        <f>(((I2610/60)/60)/24)+DATE(1970,1,1)+(-8/24)</f>
        <v>42808.666666666664</v>
      </c>
      <c r="U2610">
        <f>INT(T2610-S2610)</f>
        <v>41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>ROUND((E2611/D2611)*100,0)</f>
        <v>304</v>
      </c>
      <c r="P2611">
        <f>IF(L2611&gt;0,ROUND(E2611/L2611,0),0)</f>
        <v>157</v>
      </c>
      <c r="Q2611" t="s">
        <v>8319</v>
      </c>
      <c r="R2611" t="s">
        <v>8355</v>
      </c>
      <c r="S2611" s="8">
        <f>(((J2611/60)/60)/24)+DATE(1970,1,1)+(-8/24)</f>
        <v>41074.90452546296</v>
      </c>
      <c r="T2611" s="8">
        <f>(((I2611/60)/60)/24)+DATE(1970,1,1)+(-8/24)</f>
        <v>41104.90452546296</v>
      </c>
      <c r="U2611">
        <f>INT(T2611-S2611)</f>
        <v>30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>ROUND((E2612/D2612)*100,0)</f>
        <v>141</v>
      </c>
      <c r="P2612">
        <f>IF(L2612&gt;0,ROUND(E2612/L2612,0),0)</f>
        <v>56</v>
      </c>
      <c r="Q2612" t="s">
        <v>8319</v>
      </c>
      <c r="R2612" t="s">
        <v>8355</v>
      </c>
      <c r="S2612" s="8">
        <f>(((J2612/60)/60)/24)+DATE(1970,1,1)+(-8/24)</f>
        <v>42564.547743055555</v>
      </c>
      <c r="T2612" s="8">
        <f>(((I2612/60)/60)/24)+DATE(1970,1,1)+(-8/24)</f>
        <v>42603.957638888889</v>
      </c>
      <c r="U2612">
        <f>INT(T2612-S2612)</f>
        <v>39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>ROUND((E2613/D2613)*100,0)</f>
        <v>2791</v>
      </c>
      <c r="P2613">
        <f>IF(L2613&gt;0,ROUND(E2613/L2613,0),0)</f>
        <v>84</v>
      </c>
      <c r="Q2613" t="s">
        <v>8319</v>
      </c>
      <c r="R2613" t="s">
        <v>8355</v>
      </c>
      <c r="S2613" s="8">
        <f>(((J2613/60)/60)/24)+DATE(1970,1,1)+(-8/24)</f>
        <v>42704.002476851849</v>
      </c>
      <c r="T2613" s="8">
        <f>(((I2613/60)/60)/24)+DATE(1970,1,1)+(-8/24)</f>
        <v>42737.624305555553</v>
      </c>
      <c r="U2613">
        <f>INT(T2613-S2613)</f>
        <v>33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>ROUND((E2614/D2614)*100,0)</f>
        <v>172</v>
      </c>
      <c r="P2614">
        <f>IF(L2614&gt;0,ROUND(E2614/L2614,0),0)</f>
        <v>58</v>
      </c>
      <c r="Q2614" t="s">
        <v>8319</v>
      </c>
      <c r="R2614" t="s">
        <v>8355</v>
      </c>
      <c r="S2614" s="8">
        <f>(((J2614/60)/60)/24)+DATE(1970,1,1)+(-8/24)</f>
        <v>41981.809837962959</v>
      </c>
      <c r="T2614" s="8">
        <f>(((I2614/60)/60)/24)+DATE(1970,1,1)+(-8/24)</f>
        <v>42012.809837962959</v>
      </c>
      <c r="U2614">
        <f>INT(T2614-S2614)</f>
        <v>31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>ROUND((E2615/D2615)*100,0)</f>
        <v>101</v>
      </c>
      <c r="P2615">
        <f>IF(L2615&gt;0,ROUND(E2615/L2615,0),0)</f>
        <v>271</v>
      </c>
      <c r="Q2615" t="s">
        <v>8319</v>
      </c>
      <c r="R2615" t="s">
        <v>8355</v>
      </c>
      <c r="S2615" s="8">
        <f>(((J2615/60)/60)/24)+DATE(1970,1,1)+(-8/24)</f>
        <v>41143.484884259255</v>
      </c>
      <c r="T2615" s="8">
        <f>(((I2615/60)/60)/24)+DATE(1970,1,1)+(-8/24)</f>
        <v>41173.484884259255</v>
      </c>
      <c r="U2615">
        <f>INT(T2615-S2615)</f>
        <v>30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>ROUND((E2616/D2616)*100,0)</f>
        <v>102</v>
      </c>
      <c r="P2616">
        <f>IF(L2616&gt;0,ROUND(E2616/L2616,0),0)</f>
        <v>107</v>
      </c>
      <c r="Q2616" t="s">
        <v>8319</v>
      </c>
      <c r="R2616" t="s">
        <v>8355</v>
      </c>
      <c r="S2616" s="8">
        <f>(((J2616/60)/60)/24)+DATE(1970,1,1)+(-8/24)</f>
        <v>41730.375138888885</v>
      </c>
      <c r="T2616" s="8">
        <f>(((I2616/60)/60)/24)+DATE(1970,1,1)+(-8/24)</f>
        <v>41758.875</v>
      </c>
      <c r="U2616">
        <f>INT(T2616-S2616)</f>
        <v>28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>ROUND((E2617/D2617)*100,0)</f>
        <v>170</v>
      </c>
      <c r="P2617">
        <f>IF(L2617&gt;0,ROUND(E2617/L2617,0),0)</f>
        <v>47</v>
      </c>
      <c r="Q2617" t="s">
        <v>8319</v>
      </c>
      <c r="R2617" t="s">
        <v>8355</v>
      </c>
      <c r="S2617" s="8">
        <f>(((J2617/60)/60)/24)+DATE(1970,1,1)+(-8/24)</f>
        <v>42453.163935185185</v>
      </c>
      <c r="T2617" s="8">
        <f>(((I2617/60)/60)/24)+DATE(1970,1,1)+(-8/24)</f>
        <v>42490.166666666664</v>
      </c>
      <c r="U2617">
        <f>INT(T2617-S2617)</f>
        <v>37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>ROUND((E2618/D2618)*100,0)</f>
        <v>115</v>
      </c>
      <c r="P2618">
        <f>IF(L2618&gt;0,ROUND(E2618/L2618,0),0)</f>
        <v>120</v>
      </c>
      <c r="Q2618" t="s">
        <v>8319</v>
      </c>
      <c r="R2618" t="s">
        <v>8355</v>
      </c>
      <c r="S2618" s="8">
        <f>(((J2618/60)/60)/24)+DATE(1970,1,1)+(-8/24)</f>
        <v>42211.661215277774</v>
      </c>
      <c r="T2618" s="8">
        <f>(((I2618/60)/60)/24)+DATE(1970,1,1)+(-8/24)</f>
        <v>42241.661215277774</v>
      </c>
      <c r="U2618">
        <f>INT(T2618-S2618)</f>
        <v>30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>ROUND((E2619/D2619)*100,0)</f>
        <v>878</v>
      </c>
      <c r="P2619">
        <f>IF(L2619&gt;0,ROUND(E2619/L2619,0),0)</f>
        <v>28</v>
      </c>
      <c r="Q2619" t="s">
        <v>8319</v>
      </c>
      <c r="R2619" t="s">
        <v>8355</v>
      </c>
      <c r="S2619" s="8">
        <f>(((J2619/60)/60)/24)+DATE(1970,1,1)+(-8/24)</f>
        <v>41902.541099537033</v>
      </c>
      <c r="T2619" s="8">
        <f>(((I2619/60)/60)/24)+DATE(1970,1,1)+(-8/24)</f>
        <v>41932.541099537033</v>
      </c>
      <c r="U2619">
        <f>INT(T2619-S2619)</f>
        <v>30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>ROUND((E2620/D2620)*100,0)</f>
        <v>105</v>
      </c>
      <c r="P2620">
        <f>IF(L2620&gt;0,ROUND(E2620/L2620,0),0)</f>
        <v>205</v>
      </c>
      <c r="Q2620" t="s">
        <v>8319</v>
      </c>
      <c r="R2620" t="s">
        <v>8355</v>
      </c>
      <c r="S2620" s="8">
        <f>(((J2620/60)/60)/24)+DATE(1970,1,1)+(-8/24)</f>
        <v>42279.459039351852</v>
      </c>
      <c r="T2620" s="8">
        <f>(((I2620/60)/60)/24)+DATE(1970,1,1)+(-8/24)</f>
        <v>42339.500706018516</v>
      </c>
      <c r="U2620">
        <f>INT(T2620-S2620)</f>
        <v>60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>ROUND((E2621/D2621)*100,0)</f>
        <v>188</v>
      </c>
      <c r="P2621">
        <f>IF(L2621&gt;0,ROUND(E2621/L2621,0),0)</f>
        <v>36</v>
      </c>
      <c r="Q2621" t="s">
        <v>8319</v>
      </c>
      <c r="R2621" t="s">
        <v>8355</v>
      </c>
      <c r="S2621" s="8">
        <f>(((J2621/60)/60)/24)+DATE(1970,1,1)+(-8/24)</f>
        <v>42273.55097222222</v>
      </c>
      <c r="T2621" s="8">
        <f>(((I2621/60)/60)/24)+DATE(1970,1,1)+(-8/24)</f>
        <v>42300.124999999993</v>
      </c>
      <c r="U2621">
        <f>INT(T2621-S2621)</f>
        <v>26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>ROUND((E2622/D2622)*100,0)</f>
        <v>144</v>
      </c>
      <c r="P2622">
        <f>IF(L2622&gt;0,ROUND(E2622/L2622,0),0)</f>
        <v>75</v>
      </c>
      <c r="Q2622" t="s">
        <v>8319</v>
      </c>
      <c r="R2622" t="s">
        <v>8355</v>
      </c>
      <c r="S2622" s="8">
        <f>(((J2622/60)/60)/24)+DATE(1970,1,1)+(-8/24)</f>
        <v>42250.833819444444</v>
      </c>
      <c r="T2622" s="8">
        <f>(((I2622/60)/60)/24)+DATE(1970,1,1)+(-8/24)</f>
        <v>42287.708333333336</v>
      </c>
      <c r="U2622">
        <f>INT(T2622-S2622)</f>
        <v>36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>ROUND((E2623/D2623)*100,0)</f>
        <v>146</v>
      </c>
      <c r="P2623">
        <f>IF(L2623&gt;0,ROUND(E2623/L2623,0),0)</f>
        <v>47</v>
      </c>
      <c r="Q2623" t="s">
        <v>8319</v>
      </c>
      <c r="R2623" t="s">
        <v>8355</v>
      </c>
      <c r="S2623" s="8">
        <f>(((J2623/60)/60)/24)+DATE(1970,1,1)+(-8/24)</f>
        <v>42115.414212962954</v>
      </c>
      <c r="T2623" s="8">
        <f>(((I2623/60)/60)/24)+DATE(1970,1,1)+(-8/24)</f>
        <v>42145.414212962954</v>
      </c>
      <c r="U2623">
        <f>INT(T2623-S2623)</f>
        <v>30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>ROUND((E2624/D2624)*100,0)</f>
        <v>131</v>
      </c>
      <c r="P2624">
        <f>IF(L2624&gt;0,ROUND(E2624/L2624,0),0)</f>
        <v>27</v>
      </c>
      <c r="Q2624" t="s">
        <v>8319</v>
      </c>
      <c r="R2624" t="s">
        <v>8355</v>
      </c>
      <c r="S2624" s="8">
        <f>(((J2624/60)/60)/24)+DATE(1970,1,1)+(-8/24)</f>
        <v>42689.409907407404</v>
      </c>
      <c r="T2624" s="8">
        <f>(((I2624/60)/60)/24)+DATE(1970,1,1)+(-8/24)</f>
        <v>42734.409907407404</v>
      </c>
      <c r="U2624">
        <f>INT(T2624-S2624)</f>
        <v>45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>ROUND((E2625/D2625)*100,0)</f>
        <v>114</v>
      </c>
      <c r="P2625">
        <f>IF(L2625&gt;0,ROUND(E2625/L2625,0),0)</f>
        <v>37</v>
      </c>
      <c r="Q2625" t="s">
        <v>8319</v>
      </c>
      <c r="R2625" t="s">
        <v>8355</v>
      </c>
      <c r="S2625" s="8">
        <f>(((J2625/60)/60)/24)+DATE(1970,1,1)+(-8/24)</f>
        <v>42691.923217592594</v>
      </c>
      <c r="T2625" s="8">
        <f>(((I2625/60)/60)/24)+DATE(1970,1,1)+(-8/24)</f>
        <v>42705.923217592594</v>
      </c>
      <c r="U2625">
        <f>INT(T2625-S2625)</f>
        <v>14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>ROUND((E2626/D2626)*100,0)</f>
        <v>1379</v>
      </c>
      <c r="P2626">
        <f>IF(L2626&gt;0,ROUND(E2626/L2626,0),0)</f>
        <v>32</v>
      </c>
      <c r="Q2626" t="s">
        <v>8319</v>
      </c>
      <c r="R2626" t="s">
        <v>8355</v>
      </c>
      <c r="S2626" s="8">
        <f>(((J2626/60)/60)/24)+DATE(1970,1,1)+(-8/24)</f>
        <v>41144.088217592594</v>
      </c>
      <c r="T2626" s="8">
        <f>(((I2626/60)/60)/24)+DATE(1970,1,1)+(-8/24)</f>
        <v>41165.088217592594</v>
      </c>
      <c r="U2626">
        <f>INT(T2626-S2626)</f>
        <v>21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>ROUND((E2627/D2627)*100,0)</f>
        <v>956</v>
      </c>
      <c r="P2627">
        <f>IF(L2627&gt;0,ROUND(E2627/L2627,0),0)</f>
        <v>28</v>
      </c>
      <c r="Q2627" t="s">
        <v>8319</v>
      </c>
      <c r="R2627" t="s">
        <v>8355</v>
      </c>
      <c r="S2627" s="8">
        <f>(((J2627/60)/60)/24)+DATE(1970,1,1)+(-8/24)</f>
        <v>42658.476944444446</v>
      </c>
      <c r="T2627" s="8">
        <f>(((I2627/60)/60)/24)+DATE(1970,1,1)+(-8/24)</f>
        <v>42683.518611111103</v>
      </c>
      <c r="U2627">
        <f>INT(T2627-S2627)</f>
        <v>25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>ROUND((E2628/D2628)*100,0)</f>
        <v>112</v>
      </c>
      <c r="P2628">
        <f>IF(L2628&gt;0,ROUND(E2628/L2628,0),0)</f>
        <v>56</v>
      </c>
      <c r="Q2628" t="s">
        <v>8319</v>
      </c>
      <c r="R2628" t="s">
        <v>8355</v>
      </c>
      <c r="S2628" s="8">
        <f>(((J2628/60)/60)/24)+DATE(1970,1,1)+(-8/24)</f>
        <v>42128.29478009259</v>
      </c>
      <c r="T2628" s="8">
        <f>(((I2628/60)/60)/24)+DATE(1970,1,1)+(-8/24)</f>
        <v>42158.29478009259</v>
      </c>
      <c r="U2628">
        <f>INT(T2628-S2628)</f>
        <v>30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>ROUND((E2629/D2629)*100,0)</f>
        <v>647</v>
      </c>
      <c r="P2629">
        <f>IF(L2629&gt;0,ROUND(E2629/L2629,0),0)</f>
        <v>22</v>
      </c>
      <c r="Q2629" t="s">
        <v>8319</v>
      </c>
      <c r="R2629" t="s">
        <v>8355</v>
      </c>
      <c r="S2629" s="8">
        <f>(((J2629/60)/60)/24)+DATE(1970,1,1)+(-8/24)</f>
        <v>42304.496076388888</v>
      </c>
      <c r="T2629" s="8">
        <f>(((I2629/60)/60)/24)+DATE(1970,1,1)+(-8/24)</f>
        <v>42334.53774305556</v>
      </c>
      <c r="U2629">
        <f>INT(T2629-S2629)</f>
        <v>30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>ROUND((E2630/D2630)*100,0)</f>
        <v>110</v>
      </c>
      <c r="P2630">
        <f>IF(L2630&gt;0,ROUND(E2630/L2630,0),0)</f>
        <v>44</v>
      </c>
      <c r="Q2630" t="s">
        <v>8319</v>
      </c>
      <c r="R2630" t="s">
        <v>8355</v>
      </c>
      <c r="S2630" s="8">
        <f>(((J2630/60)/60)/24)+DATE(1970,1,1)+(-8/24)</f>
        <v>41953.632719907408</v>
      </c>
      <c r="T2630" s="8">
        <f>(((I2630/60)/60)/24)+DATE(1970,1,1)+(-8/24)</f>
        <v>41973.632719907408</v>
      </c>
      <c r="U2630">
        <f>INT(T2630-S2630)</f>
        <v>20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>ROUND((E2631/D2631)*100,0)</f>
        <v>128</v>
      </c>
      <c r="P2631">
        <f>IF(L2631&gt;0,ROUND(E2631/L2631,0),0)</f>
        <v>64</v>
      </c>
      <c r="Q2631" t="s">
        <v>8319</v>
      </c>
      <c r="R2631" t="s">
        <v>8355</v>
      </c>
      <c r="S2631" s="8">
        <f>(((J2631/60)/60)/24)+DATE(1970,1,1)+(-8/24)</f>
        <v>42108.205115740733</v>
      </c>
      <c r="T2631" s="8">
        <f>(((I2631/60)/60)/24)+DATE(1970,1,1)+(-8/24)</f>
        <v>42138.205115740733</v>
      </c>
      <c r="U2631">
        <f>INT(T2631-S2631)</f>
        <v>30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>ROUND((E2632/D2632)*100,0)</f>
        <v>158</v>
      </c>
      <c r="P2632">
        <f>IF(L2632&gt;0,ROUND(E2632/L2632,0),0)</f>
        <v>39</v>
      </c>
      <c r="Q2632" t="s">
        <v>8319</v>
      </c>
      <c r="R2632" t="s">
        <v>8355</v>
      </c>
      <c r="S2632" s="8">
        <f>(((J2632/60)/60)/24)+DATE(1970,1,1)+(-8/24)</f>
        <v>42523.772129629629</v>
      </c>
      <c r="T2632" s="8">
        <f>(((I2632/60)/60)/24)+DATE(1970,1,1)+(-8/24)</f>
        <v>42551.083333333336</v>
      </c>
      <c r="U2632">
        <f>INT(T2632-S2632)</f>
        <v>27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>ROUND((E2633/D2633)*100,0)</f>
        <v>115</v>
      </c>
      <c r="P2633">
        <f>IF(L2633&gt;0,ROUND(E2633/L2633,0),0)</f>
        <v>80</v>
      </c>
      <c r="Q2633" t="s">
        <v>8319</v>
      </c>
      <c r="R2633" t="s">
        <v>8355</v>
      </c>
      <c r="S2633" s="8">
        <f>(((J2633/60)/60)/24)+DATE(1970,1,1)+(-8/24)</f>
        <v>42217.835960648146</v>
      </c>
      <c r="T2633" s="8">
        <f>(((I2633/60)/60)/24)+DATE(1970,1,1)+(-8/24)</f>
        <v>42245.835960648146</v>
      </c>
      <c r="U2633">
        <f>INT(T2633-S2633)</f>
        <v>28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>ROUND((E2634/D2634)*100,0)</f>
        <v>137</v>
      </c>
      <c r="P2634">
        <f>IF(L2634&gt;0,ROUND(E2634/L2634,0),0)</f>
        <v>35</v>
      </c>
      <c r="Q2634" t="s">
        <v>8319</v>
      </c>
      <c r="R2634" t="s">
        <v>8355</v>
      </c>
      <c r="S2634" s="8">
        <f>(((J2634/60)/60)/24)+DATE(1970,1,1)+(-8/24)</f>
        <v>42493.728460648148</v>
      </c>
      <c r="T2634" s="8">
        <f>(((I2634/60)/60)/24)+DATE(1970,1,1)+(-8/24)</f>
        <v>42518.728460648148</v>
      </c>
      <c r="U2634">
        <f>INT(T2634-S2634)</f>
        <v>25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>ROUND((E2635/D2635)*100,0)</f>
        <v>355</v>
      </c>
      <c r="P2635">
        <f>IF(L2635&gt;0,ROUND(E2635/L2635,0),0)</f>
        <v>89</v>
      </c>
      <c r="Q2635" t="s">
        <v>8319</v>
      </c>
      <c r="R2635" t="s">
        <v>8355</v>
      </c>
      <c r="S2635" s="8">
        <f>(((J2635/60)/60)/24)+DATE(1970,1,1)+(-8/24)</f>
        <v>41667.489953703705</v>
      </c>
      <c r="T2635" s="8">
        <f>(((I2635/60)/60)/24)+DATE(1970,1,1)+(-8/24)</f>
        <v>41697.625</v>
      </c>
      <c r="U2635">
        <f>INT(T2635-S2635)</f>
        <v>30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>ROUND((E2636/D2636)*100,0)</f>
        <v>106</v>
      </c>
      <c r="P2636">
        <f>IF(L2636&gt;0,ROUND(E2636/L2636,0),0)</f>
        <v>39</v>
      </c>
      <c r="Q2636" t="s">
        <v>8319</v>
      </c>
      <c r="R2636" t="s">
        <v>8355</v>
      </c>
      <c r="S2636" s="8">
        <f>(((J2636/60)/60)/24)+DATE(1970,1,1)+(-8/24)</f>
        <v>42612.323159722226</v>
      </c>
      <c r="T2636" s="8">
        <f>(((I2636/60)/60)/24)+DATE(1970,1,1)+(-8/24)</f>
        <v>42642.323159722226</v>
      </c>
      <c r="U2636">
        <f>INT(T2636-S2636)</f>
        <v>30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>ROUND((E2637/D2637)*100,0)</f>
        <v>100</v>
      </c>
      <c r="P2637">
        <f>IF(L2637&gt;0,ROUND(E2637/L2637,0),0)</f>
        <v>137</v>
      </c>
      <c r="Q2637" t="s">
        <v>8319</v>
      </c>
      <c r="R2637" t="s">
        <v>8355</v>
      </c>
      <c r="S2637" s="8">
        <f>(((J2637/60)/60)/24)+DATE(1970,1,1)+(-8/24)</f>
        <v>42037.617604166669</v>
      </c>
      <c r="T2637" s="8">
        <f>(((I2637/60)/60)/24)+DATE(1970,1,1)+(-8/24)</f>
        <v>42072.575937499998</v>
      </c>
      <c r="U2637">
        <f>INT(T2637-S2637)</f>
        <v>34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>ROUND((E2638/D2638)*100,0)</f>
        <v>187</v>
      </c>
      <c r="P2638">
        <f>IF(L2638&gt;0,ROUND(E2638/L2638,0),0)</f>
        <v>37</v>
      </c>
      <c r="Q2638" t="s">
        <v>8319</v>
      </c>
      <c r="R2638" t="s">
        <v>8355</v>
      </c>
      <c r="S2638" s="8">
        <f>(((J2638/60)/60)/24)+DATE(1970,1,1)+(-8/24)</f>
        <v>42636.281412037039</v>
      </c>
      <c r="T2638" s="8">
        <f>(((I2638/60)/60)/24)+DATE(1970,1,1)+(-8/24)</f>
        <v>42658.708333333336</v>
      </c>
      <c r="U2638">
        <f>INT(T2638-S2638)</f>
        <v>22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>ROUND((E2639/D2639)*100,0)</f>
        <v>166</v>
      </c>
      <c r="P2639">
        <f>IF(L2639&gt;0,ROUND(E2639/L2639,0),0)</f>
        <v>32</v>
      </c>
      <c r="Q2639" t="s">
        <v>8319</v>
      </c>
      <c r="R2639" t="s">
        <v>8355</v>
      </c>
      <c r="S2639" s="8">
        <f>(((J2639/60)/60)/24)+DATE(1970,1,1)+(-8/24)</f>
        <v>42639.216145833336</v>
      </c>
      <c r="T2639" s="8">
        <f>(((I2639/60)/60)/24)+DATE(1970,1,1)+(-8/24)</f>
        <v>42655.216145833336</v>
      </c>
      <c r="U2639">
        <f>INT(T2639-S2639)</f>
        <v>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>ROUND((E2640/D2640)*100,0)</f>
        <v>102</v>
      </c>
      <c r="P2640">
        <f>IF(L2640&gt;0,ROUND(E2640/L2640,0),0)</f>
        <v>25</v>
      </c>
      <c r="Q2640" t="s">
        <v>8319</v>
      </c>
      <c r="R2640" t="s">
        <v>8355</v>
      </c>
      <c r="S2640" s="8">
        <f>(((J2640/60)/60)/24)+DATE(1970,1,1)+(-8/24)</f>
        <v>41989.57980324074</v>
      </c>
      <c r="T2640" s="8">
        <f>(((I2640/60)/60)/24)+DATE(1970,1,1)+(-8/24)</f>
        <v>42019.57980324074</v>
      </c>
      <c r="U2640">
        <f>INT(T2640-S2640)</f>
        <v>30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>ROUND((E2641/D2641)*100,0)</f>
        <v>164</v>
      </c>
      <c r="P2641">
        <f>IF(L2641&gt;0,ROUND(E2641/L2641,0),0)</f>
        <v>10</v>
      </c>
      <c r="Q2641" t="s">
        <v>8319</v>
      </c>
      <c r="R2641" t="s">
        <v>8355</v>
      </c>
      <c r="S2641" s="8">
        <f>(((J2641/60)/60)/24)+DATE(1970,1,1)+(-8/24)</f>
        <v>42024.531805555554</v>
      </c>
      <c r="T2641" s="8">
        <f>(((I2641/60)/60)/24)+DATE(1970,1,1)+(-8/24)</f>
        <v>42054.531805555554</v>
      </c>
      <c r="U2641">
        <f>INT(T2641-S2641)</f>
        <v>30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>ROUND((E2642/D2642)*100,0)</f>
        <v>106</v>
      </c>
      <c r="P2642">
        <f>IF(L2642&gt;0,ROUND(E2642/L2642,0),0)</f>
        <v>46</v>
      </c>
      <c r="Q2642" t="s">
        <v>8319</v>
      </c>
      <c r="R2642" t="s">
        <v>8355</v>
      </c>
      <c r="S2642" s="8">
        <f>(((J2642/60)/60)/24)+DATE(1970,1,1)+(-8/24)</f>
        <v>42102.827245370368</v>
      </c>
      <c r="T2642" s="8">
        <f>(((I2642/60)/60)/24)+DATE(1970,1,1)+(-8/24)</f>
        <v>42162.827245370368</v>
      </c>
      <c r="U2642">
        <f>INT(T2642-S2642)</f>
        <v>60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>ROUND((E2643/D2643)*100,0)</f>
        <v>1</v>
      </c>
      <c r="P2643">
        <f>IF(L2643&gt;0,ROUND(E2643/L2643,0),0)</f>
        <v>15</v>
      </c>
      <c r="Q2643" t="s">
        <v>8319</v>
      </c>
      <c r="R2643" t="s">
        <v>8355</v>
      </c>
      <c r="S2643" s="8">
        <f>(((J2643/60)/60)/24)+DATE(1970,1,1)+(-8/24)</f>
        <v>41880.493784722217</v>
      </c>
      <c r="T2643" s="8">
        <f>(((I2643/60)/60)/24)+DATE(1970,1,1)+(-8/24)</f>
        <v>41897.506249999999</v>
      </c>
      <c r="U2643">
        <f>INT(T2643-S2643)</f>
        <v>17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>ROUND((E2644/D2644)*100,0)</f>
        <v>0</v>
      </c>
      <c r="P2644">
        <f>IF(L2644&gt;0,ROUND(E2644/L2644,0),0)</f>
        <v>0</v>
      </c>
      <c r="Q2644" t="s">
        <v>8319</v>
      </c>
      <c r="R2644" t="s">
        <v>8355</v>
      </c>
      <c r="S2644" s="8">
        <f>(((J2644/60)/60)/24)+DATE(1970,1,1)+(-8/24)</f>
        <v>42535.91328703703</v>
      </c>
      <c r="T2644" s="8">
        <f>(((I2644/60)/60)/24)+DATE(1970,1,1)+(-8/24)</f>
        <v>42565.956249999996</v>
      </c>
      <c r="U2644">
        <f>INT(T2644-S2644)</f>
        <v>30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>ROUND((E2645/D2645)*100,0)</f>
        <v>34</v>
      </c>
      <c r="P2645">
        <f>IF(L2645&gt;0,ROUND(E2645/L2645,0),0)</f>
        <v>224</v>
      </c>
      <c r="Q2645" t="s">
        <v>8319</v>
      </c>
      <c r="R2645" t="s">
        <v>8355</v>
      </c>
      <c r="S2645" s="8">
        <f>(((J2645/60)/60)/24)+DATE(1970,1,1)+(-8/24)</f>
        <v>42689.249016203699</v>
      </c>
      <c r="T2645" s="8">
        <f>(((I2645/60)/60)/24)+DATE(1970,1,1)+(-8/24)</f>
        <v>42724.999305555553</v>
      </c>
      <c r="U2645">
        <f>INT(T2645-S2645)</f>
        <v>35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>ROUND((E2646/D2646)*100,0)</f>
        <v>2</v>
      </c>
      <c r="P2646">
        <f>IF(L2646&gt;0,ROUND(E2646/L2646,0),0)</f>
        <v>39</v>
      </c>
      <c r="Q2646" t="s">
        <v>8319</v>
      </c>
      <c r="R2646" t="s">
        <v>8355</v>
      </c>
      <c r="S2646" s="8">
        <f>(((J2646/60)/60)/24)+DATE(1970,1,1)+(-8/24)</f>
        <v>42774.458738425928</v>
      </c>
      <c r="T2646" s="8">
        <f>(((I2646/60)/60)/24)+DATE(1970,1,1)+(-8/24)</f>
        <v>42804.458738425928</v>
      </c>
      <c r="U2646">
        <f>INT(T2646-S2646)</f>
        <v>30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>ROUND((E2647/D2647)*100,0)</f>
        <v>11</v>
      </c>
      <c r="P2647">
        <f>IF(L2647&gt;0,ROUND(E2647/L2647,0),0)</f>
        <v>91</v>
      </c>
      <c r="Q2647" t="s">
        <v>8319</v>
      </c>
      <c r="R2647" t="s">
        <v>8355</v>
      </c>
      <c r="S2647" s="8">
        <f>(((J2647/60)/60)/24)+DATE(1970,1,1)+(-8/24)</f>
        <v>41921.509293981479</v>
      </c>
      <c r="T2647" s="8">
        <f>(((I2647/60)/60)/24)+DATE(1970,1,1)+(-8/24)</f>
        <v>41951.550960648143</v>
      </c>
      <c r="U2647">
        <f>INT(T2647-S2647)</f>
        <v>30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>ROUND((E2648/D2648)*100,0)</f>
        <v>8</v>
      </c>
      <c r="P2648">
        <f>IF(L2648&gt;0,ROUND(E2648/L2648,0),0)</f>
        <v>79</v>
      </c>
      <c r="Q2648" t="s">
        <v>8319</v>
      </c>
      <c r="R2648" t="s">
        <v>8355</v>
      </c>
      <c r="S2648" s="8">
        <f>(((J2648/60)/60)/24)+DATE(1970,1,1)+(-8/24)</f>
        <v>42225.97996527778</v>
      </c>
      <c r="T2648" s="8">
        <f>(((I2648/60)/60)/24)+DATE(1970,1,1)+(-8/24)</f>
        <v>42255.97996527778</v>
      </c>
      <c r="U2648">
        <f>INT(T2648-S2648)</f>
        <v>30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>ROUND((E2649/D2649)*100,0)</f>
        <v>1</v>
      </c>
      <c r="P2649">
        <f>IF(L2649&gt;0,ROUND(E2649/L2649,0),0)</f>
        <v>12</v>
      </c>
      <c r="Q2649" t="s">
        <v>8319</v>
      </c>
      <c r="R2649" t="s">
        <v>8355</v>
      </c>
      <c r="S2649" s="8">
        <f>(((J2649/60)/60)/24)+DATE(1970,1,1)+(-8/24)</f>
        <v>42199.928460648145</v>
      </c>
      <c r="T2649" s="8">
        <f>(((I2649/60)/60)/24)+DATE(1970,1,1)+(-8/24)</f>
        <v>42229.928460648145</v>
      </c>
      <c r="U2649">
        <f>INT(T2649-S2649)</f>
        <v>30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>ROUND((E2650/D2650)*100,0)</f>
        <v>1</v>
      </c>
      <c r="P2650">
        <f>IF(L2650&gt;0,ROUND(E2650/L2650,0),0)</f>
        <v>18</v>
      </c>
      <c r="Q2650" t="s">
        <v>8319</v>
      </c>
      <c r="R2650" t="s">
        <v>8355</v>
      </c>
      <c r="S2650" s="8">
        <f>(((J2650/60)/60)/24)+DATE(1970,1,1)+(-8/24)</f>
        <v>42408.381481481476</v>
      </c>
      <c r="T2650" s="8">
        <f>(((I2650/60)/60)/24)+DATE(1970,1,1)+(-8/24)</f>
        <v>42438.381481481476</v>
      </c>
      <c r="U2650">
        <f>INT(T2650-S2650)</f>
        <v>30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>ROUND((E2651/D2651)*100,0)</f>
        <v>0</v>
      </c>
      <c r="P2651">
        <f>IF(L2651&gt;0,ROUND(E2651/L2651,0),0)</f>
        <v>41</v>
      </c>
      <c r="Q2651" t="s">
        <v>8319</v>
      </c>
      <c r="R2651" t="s">
        <v>8355</v>
      </c>
      <c r="S2651" s="8">
        <f>(((J2651/60)/60)/24)+DATE(1970,1,1)+(-8/24)</f>
        <v>42341.663668981484</v>
      </c>
      <c r="T2651" s="8">
        <f>(((I2651/60)/60)/24)+DATE(1970,1,1)+(-8/24)</f>
        <v>42401.663668981484</v>
      </c>
      <c r="U2651">
        <f>INT(T2651-S2651)</f>
        <v>60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>ROUND((E2652/D2652)*100,0)</f>
        <v>1</v>
      </c>
      <c r="P2652">
        <f>IF(L2652&gt;0,ROUND(E2652/L2652,0),0)</f>
        <v>72</v>
      </c>
      <c r="Q2652" t="s">
        <v>8319</v>
      </c>
      <c r="R2652" t="s">
        <v>8355</v>
      </c>
      <c r="S2652" s="8">
        <f>(((J2652/60)/60)/24)+DATE(1970,1,1)+(-8/24)</f>
        <v>42695.291006944441</v>
      </c>
      <c r="T2652" s="8">
        <f>(((I2652/60)/60)/24)+DATE(1970,1,1)+(-8/24)</f>
        <v>42725.291006944441</v>
      </c>
      <c r="U2652">
        <f>INT(T2652-S2652)</f>
        <v>30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>ROUND((E2653/D2653)*100,0)</f>
        <v>2</v>
      </c>
      <c r="P2653">
        <f>IF(L2653&gt;0,ROUND(E2653/L2653,0),0)</f>
        <v>308</v>
      </c>
      <c r="Q2653" t="s">
        <v>8319</v>
      </c>
      <c r="R2653" t="s">
        <v>8355</v>
      </c>
      <c r="S2653" s="8">
        <f>(((J2653/60)/60)/24)+DATE(1970,1,1)+(-8/24)</f>
        <v>42327.472326388881</v>
      </c>
      <c r="T2653" s="8">
        <f>(((I2653/60)/60)/24)+DATE(1970,1,1)+(-8/24)</f>
        <v>42355.472326388881</v>
      </c>
      <c r="U2653">
        <f>INT(T2653-S2653)</f>
        <v>28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>ROUND((E2654/D2654)*100,0)</f>
        <v>1</v>
      </c>
      <c r="P2654">
        <f>IF(L2654&gt;0,ROUND(E2654/L2654,0),0)</f>
        <v>80</v>
      </c>
      <c r="Q2654" t="s">
        <v>8319</v>
      </c>
      <c r="R2654" t="s">
        <v>8355</v>
      </c>
      <c r="S2654" s="8">
        <f>(((J2654/60)/60)/24)+DATE(1970,1,1)+(-8/24)</f>
        <v>41952.825520833336</v>
      </c>
      <c r="T2654" s="8">
        <f>(((I2654/60)/60)/24)+DATE(1970,1,1)+(-8/24)</f>
        <v>41982.825520833336</v>
      </c>
      <c r="U2654">
        <f>INT(T2654-S2654)</f>
        <v>30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>ROUND((E2655/D2655)*100,0)</f>
        <v>12</v>
      </c>
      <c r="P2655">
        <f>IF(L2655&gt;0,ROUND(E2655/L2655,0),0)</f>
        <v>84</v>
      </c>
      <c r="Q2655" t="s">
        <v>8319</v>
      </c>
      <c r="R2655" t="s">
        <v>8355</v>
      </c>
      <c r="S2655" s="8">
        <f>(((J2655/60)/60)/24)+DATE(1970,1,1)+(-8/24)</f>
        <v>41771.318599537037</v>
      </c>
      <c r="T2655" s="8">
        <f>(((I2655/60)/60)/24)+DATE(1970,1,1)+(-8/24)</f>
        <v>41802.833333333328</v>
      </c>
      <c r="U2655">
        <f>INT(T2655-S2655)</f>
        <v>31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>ROUND((E2656/D2656)*100,0)</f>
        <v>0</v>
      </c>
      <c r="P2656">
        <f>IF(L2656&gt;0,ROUND(E2656/L2656,0),0)</f>
        <v>9</v>
      </c>
      <c r="Q2656" t="s">
        <v>8319</v>
      </c>
      <c r="R2656" t="s">
        <v>8355</v>
      </c>
      <c r="S2656" s="8">
        <f>(((J2656/60)/60)/24)+DATE(1970,1,1)+(-8/24)</f>
        <v>42055.26766203704</v>
      </c>
      <c r="T2656" s="8">
        <f>(((I2656/60)/60)/24)+DATE(1970,1,1)+(-8/24)</f>
        <v>42115.225995370369</v>
      </c>
      <c r="U2656">
        <f>INT(T2656-S2656)</f>
        <v>59</v>
      </c>
    </row>
    <row r="2657" spans="1:2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>ROUND((E2657/D2657)*100,0)</f>
        <v>21</v>
      </c>
      <c r="P2657">
        <f>IF(L2657&gt;0,ROUND(E2657/L2657,0),0)</f>
        <v>73</v>
      </c>
      <c r="Q2657" t="s">
        <v>8319</v>
      </c>
      <c r="R2657" t="s">
        <v>8355</v>
      </c>
      <c r="S2657" s="8">
        <f>(((J2657/60)/60)/24)+DATE(1970,1,1)+(-8/24)</f>
        <v>42381.532951388886</v>
      </c>
      <c r="T2657" s="8">
        <f>(((I2657/60)/60)/24)+DATE(1970,1,1)+(-8/24)</f>
        <v>42409.499999999993</v>
      </c>
      <c r="U2657">
        <f>INT(T2657-S2657)</f>
        <v>27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>ROUND((E2658/D2658)*100,0)</f>
        <v>11</v>
      </c>
      <c r="P2658">
        <f>IF(L2658&gt;0,ROUND(E2658/L2658,0),0)</f>
        <v>113</v>
      </c>
      <c r="Q2658" t="s">
        <v>8319</v>
      </c>
      <c r="R2658" t="s">
        <v>8355</v>
      </c>
      <c r="S2658" s="8">
        <f>(((J2658/60)/60)/24)+DATE(1970,1,1)+(-8/24)</f>
        <v>42767.355185185181</v>
      </c>
      <c r="T2658" s="8">
        <f>(((I2658/60)/60)/24)+DATE(1970,1,1)+(-8/24)</f>
        <v>42806.458333333336</v>
      </c>
      <c r="U2658">
        <f>INT(T2658-S2658)</f>
        <v>39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>ROUND((E2659/D2659)*100,0)</f>
        <v>19</v>
      </c>
      <c r="P2659">
        <f>IF(L2659&gt;0,ROUND(E2659/L2659,0),0)</f>
        <v>95</v>
      </c>
      <c r="Q2659" t="s">
        <v>8319</v>
      </c>
      <c r="R2659" t="s">
        <v>8355</v>
      </c>
      <c r="S2659" s="8">
        <f>(((J2659/60)/60)/24)+DATE(1970,1,1)+(-8/24)</f>
        <v>42551.595520833333</v>
      </c>
      <c r="T2659" s="8">
        <f>(((I2659/60)/60)/24)+DATE(1970,1,1)+(-8/24)</f>
        <v>42584.729166666664</v>
      </c>
      <c r="U2659">
        <f>INT(T2659-S2659)</f>
        <v>33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>ROUND((E2660/D2660)*100,0)</f>
        <v>0</v>
      </c>
      <c r="P2660">
        <f>IF(L2660&gt;0,ROUND(E2660/L2660,0),0)</f>
        <v>23</v>
      </c>
      <c r="Q2660" t="s">
        <v>8319</v>
      </c>
      <c r="R2660" t="s">
        <v>8355</v>
      </c>
      <c r="S2660" s="8">
        <f>(((J2660/60)/60)/24)+DATE(1970,1,1)+(-8/24)</f>
        <v>42551.550856481481</v>
      </c>
      <c r="T2660" s="8">
        <f>(((I2660/60)/60)/24)+DATE(1970,1,1)+(-8/24)</f>
        <v>42581.550856481481</v>
      </c>
      <c r="U2660">
        <f>INT(T2660-S2660)</f>
        <v>30</v>
      </c>
    </row>
    <row r="2661" spans="1:2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>ROUND((E2661/D2661)*100,0)</f>
        <v>3</v>
      </c>
      <c r="P2661">
        <f>IF(L2661&gt;0,ROUND(E2661/L2661,0),0)</f>
        <v>133</v>
      </c>
      <c r="Q2661" t="s">
        <v>8319</v>
      </c>
      <c r="R2661" t="s">
        <v>8355</v>
      </c>
      <c r="S2661" s="8">
        <f>(((J2661/60)/60)/24)+DATE(1970,1,1)+(-8/24)</f>
        <v>42081.736226851855</v>
      </c>
      <c r="T2661" s="8">
        <f>(((I2661/60)/60)/24)+DATE(1970,1,1)+(-8/24)</f>
        <v>42111.736226851855</v>
      </c>
      <c r="U2661">
        <f>INT(T2661-S2661)</f>
        <v>30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>ROUND((E2662/D2662)*100,0)</f>
        <v>0</v>
      </c>
      <c r="P2662">
        <f>IF(L2662&gt;0,ROUND(E2662/L2662,0),0)</f>
        <v>4</v>
      </c>
      <c r="Q2662" t="s">
        <v>8319</v>
      </c>
      <c r="R2662" t="s">
        <v>8355</v>
      </c>
      <c r="S2662" s="8">
        <f>(((J2662/60)/60)/24)+DATE(1970,1,1)+(-8/24)</f>
        <v>42272.379837962959</v>
      </c>
      <c r="T2662" s="8">
        <f>(((I2662/60)/60)/24)+DATE(1970,1,1)+(-8/24)</f>
        <v>42332.421504629623</v>
      </c>
      <c r="U2662">
        <f>INT(T2662-S2662)</f>
        <v>60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>ROUND((E2663/D2663)*100,0)</f>
        <v>103</v>
      </c>
      <c r="P2663">
        <f>IF(L2663&gt;0,ROUND(E2663/L2663,0),0)</f>
        <v>86</v>
      </c>
      <c r="Q2663" t="s">
        <v>8319</v>
      </c>
      <c r="R2663" t="s">
        <v>8356</v>
      </c>
      <c r="S2663" s="8">
        <f>(((J2663/60)/60)/24)+DATE(1970,1,1)+(-8/24)</f>
        <v>41542.625115740739</v>
      </c>
      <c r="T2663" s="8">
        <f>(((I2663/60)/60)/24)+DATE(1970,1,1)+(-8/24)</f>
        <v>41572.625115740739</v>
      </c>
      <c r="U2663">
        <f>INT(T2663-S2663)</f>
        <v>30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>ROUND((E2664/D2664)*100,0)</f>
        <v>107</v>
      </c>
      <c r="P2664">
        <f>IF(L2664&gt;0,ROUND(E2664/L2664,0),0)</f>
        <v>267</v>
      </c>
      <c r="Q2664" t="s">
        <v>8319</v>
      </c>
      <c r="R2664" t="s">
        <v>8356</v>
      </c>
      <c r="S2664" s="8">
        <f>(((J2664/60)/60)/24)+DATE(1970,1,1)+(-8/24)</f>
        <v>42207.413344907407</v>
      </c>
      <c r="T2664" s="8">
        <f>(((I2664/60)/60)/24)+DATE(1970,1,1)+(-8/24)</f>
        <v>42237.413344907407</v>
      </c>
      <c r="U2664">
        <f>INT(T2664-S2664)</f>
        <v>30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>ROUND((E2665/D2665)*100,0)</f>
        <v>105</v>
      </c>
      <c r="P2665">
        <f>IF(L2665&gt;0,ROUND(E2665/L2665,0),0)</f>
        <v>374</v>
      </c>
      <c r="Q2665" t="s">
        <v>8319</v>
      </c>
      <c r="R2665" t="s">
        <v>8356</v>
      </c>
      <c r="S2665" s="8">
        <f>(((J2665/60)/60)/24)+DATE(1970,1,1)+(-8/24)</f>
        <v>42222.28943287037</v>
      </c>
      <c r="T2665" s="8">
        <f>(((I2665/60)/60)/24)+DATE(1970,1,1)+(-8/24)</f>
        <v>42251.291666666664</v>
      </c>
      <c r="U2665">
        <f>INT(T2665-S2665)</f>
        <v>29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>ROUND((E2666/D2666)*100,0)</f>
        <v>103</v>
      </c>
      <c r="P2666">
        <f>IF(L2666&gt;0,ROUND(E2666/L2666,0),0)</f>
        <v>174</v>
      </c>
      <c r="Q2666" t="s">
        <v>8319</v>
      </c>
      <c r="R2666" t="s">
        <v>8356</v>
      </c>
      <c r="S2666" s="8">
        <f>(((J2666/60)/60)/24)+DATE(1970,1,1)+(-8/24)</f>
        <v>42312.692094907405</v>
      </c>
      <c r="T2666" s="8">
        <f>(((I2666/60)/60)/24)+DATE(1970,1,1)+(-8/24)</f>
        <v>42346.957638888889</v>
      </c>
      <c r="U2666">
        <f>INT(T2666-S2666)</f>
        <v>34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>ROUND((E2667/D2667)*100,0)</f>
        <v>123</v>
      </c>
      <c r="P2667">
        <f>IF(L2667&gt;0,ROUND(E2667/L2667,0),0)</f>
        <v>94</v>
      </c>
      <c r="Q2667" t="s">
        <v>8319</v>
      </c>
      <c r="R2667" t="s">
        <v>8356</v>
      </c>
      <c r="S2667" s="8">
        <f>(((J2667/60)/60)/24)+DATE(1970,1,1)+(-8/24)</f>
        <v>42083.562199074069</v>
      </c>
      <c r="T2667" s="8">
        <f>(((I2667/60)/60)/24)+DATE(1970,1,1)+(-8/24)</f>
        <v>42128.562199074069</v>
      </c>
      <c r="U2667">
        <f>INT(T2667-S2667)</f>
        <v>45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>ROUND((E2668/D2668)*100,0)</f>
        <v>159</v>
      </c>
      <c r="P2668">
        <f>IF(L2668&gt;0,ROUND(E2668/L2668,0),0)</f>
        <v>77</v>
      </c>
      <c r="Q2668" t="s">
        <v>8319</v>
      </c>
      <c r="R2668" t="s">
        <v>8356</v>
      </c>
      <c r="S2668" s="8">
        <f>(((J2668/60)/60)/24)+DATE(1970,1,1)+(-8/24)</f>
        <v>42235.43100694444</v>
      </c>
      <c r="T2668" s="8">
        <f>(((I2668/60)/60)/24)+DATE(1970,1,1)+(-8/24)</f>
        <v>42272.541666666664</v>
      </c>
      <c r="U2668">
        <f>INT(T2668-S2668)</f>
        <v>37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>ROUND((E2669/D2669)*100,0)</f>
        <v>111</v>
      </c>
      <c r="P2669">
        <f>IF(L2669&gt;0,ROUND(E2669/L2669,0),0)</f>
        <v>92</v>
      </c>
      <c r="Q2669" t="s">
        <v>8319</v>
      </c>
      <c r="R2669" t="s">
        <v>8356</v>
      </c>
      <c r="S2669" s="8">
        <f>(((J2669/60)/60)/24)+DATE(1970,1,1)+(-8/24)</f>
        <v>42380.592777777776</v>
      </c>
      <c r="T2669" s="8">
        <f>(((I2669/60)/60)/24)+DATE(1970,1,1)+(-8/24)</f>
        <v>42410.592777777776</v>
      </c>
      <c r="U2669">
        <f>INT(T2669-S2669)</f>
        <v>30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>ROUND((E2670/D2670)*100,0)</f>
        <v>171</v>
      </c>
      <c r="P2670">
        <f>IF(L2670&gt;0,ROUND(E2670/L2670,0),0)</f>
        <v>61</v>
      </c>
      <c r="Q2670" t="s">
        <v>8319</v>
      </c>
      <c r="R2670" t="s">
        <v>8356</v>
      </c>
      <c r="S2670" s="8">
        <f>(((J2670/60)/60)/24)+DATE(1970,1,1)+(-8/24)</f>
        <v>42275.255381944437</v>
      </c>
      <c r="T2670" s="8">
        <f>(((I2670/60)/60)/24)+DATE(1970,1,1)+(-8/24)</f>
        <v>42317.272222222215</v>
      </c>
      <c r="U2670">
        <f>INT(T2670-S2670)</f>
        <v>42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>ROUND((E2671/D2671)*100,0)</f>
        <v>125</v>
      </c>
      <c r="P2671">
        <f>IF(L2671&gt;0,ROUND(E2671/L2671,0),0)</f>
        <v>91</v>
      </c>
      <c r="Q2671" t="s">
        <v>8319</v>
      </c>
      <c r="R2671" t="s">
        <v>8356</v>
      </c>
      <c r="S2671" s="8">
        <f>(((J2671/60)/60)/24)+DATE(1970,1,1)+(-8/24)</f>
        <v>42318.702499999999</v>
      </c>
      <c r="T2671" s="8">
        <f>(((I2671/60)/60)/24)+DATE(1970,1,1)+(-8/24)</f>
        <v>42378.702499999999</v>
      </c>
      <c r="U2671">
        <f>INT(T2671-S2671)</f>
        <v>60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>ROUND((E2672/D2672)*100,0)</f>
        <v>6</v>
      </c>
      <c r="P2672">
        <f>IF(L2672&gt;0,ROUND(E2672/L2672,0),0)</f>
        <v>42</v>
      </c>
      <c r="Q2672" t="s">
        <v>8319</v>
      </c>
      <c r="R2672" t="s">
        <v>8356</v>
      </c>
      <c r="S2672" s="8">
        <f>(((J2672/60)/60)/24)+DATE(1970,1,1)+(-8/24)</f>
        <v>41820.687268518515</v>
      </c>
      <c r="T2672" s="8">
        <f>(((I2672/60)/60)/24)+DATE(1970,1,1)+(-8/24)</f>
        <v>41848.687268518515</v>
      </c>
      <c r="U2672">
        <f>INT(T2672-S2672)</f>
        <v>28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>ROUND((E2673/D2673)*100,0)</f>
        <v>11</v>
      </c>
      <c r="P2673">
        <f>IF(L2673&gt;0,ROUND(E2673/L2673,0),0)</f>
        <v>34</v>
      </c>
      <c r="Q2673" t="s">
        <v>8319</v>
      </c>
      <c r="R2673" t="s">
        <v>8356</v>
      </c>
      <c r="S2673" s="8">
        <f>(((J2673/60)/60)/24)+DATE(1970,1,1)+(-8/24)</f>
        <v>41962.415694444448</v>
      </c>
      <c r="T2673" s="8">
        <f>(((I2673/60)/60)/24)+DATE(1970,1,1)+(-8/24)</f>
        <v>41992.484722222223</v>
      </c>
      <c r="U2673">
        <f>INT(T2673-S2673)</f>
        <v>30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>ROUND((E2674/D2674)*100,0)</f>
        <v>33</v>
      </c>
      <c r="P2674">
        <f>IF(L2674&gt;0,ROUND(E2674/L2674,0),0)</f>
        <v>71</v>
      </c>
      <c r="Q2674" t="s">
        <v>8319</v>
      </c>
      <c r="R2674" t="s">
        <v>8356</v>
      </c>
      <c r="S2674" s="8">
        <f>(((J2674/60)/60)/24)+DATE(1970,1,1)+(-8/24)</f>
        <v>42344.550810185181</v>
      </c>
      <c r="T2674" s="8">
        <f>(((I2674/60)/60)/24)+DATE(1970,1,1)+(-8/24)</f>
        <v>42365.916666666664</v>
      </c>
      <c r="U2674">
        <f>INT(T2674-S2674)</f>
        <v>21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>ROUND((E2675/D2675)*100,0)</f>
        <v>28</v>
      </c>
      <c r="P2675">
        <f>IF(L2675&gt;0,ROUND(E2675/L2675,0),0)</f>
        <v>167</v>
      </c>
      <c r="Q2675" t="s">
        <v>8319</v>
      </c>
      <c r="R2675" t="s">
        <v>8356</v>
      </c>
      <c r="S2675" s="8">
        <f>(((J2675/60)/60)/24)+DATE(1970,1,1)+(-8/24)</f>
        <v>41912.208321759259</v>
      </c>
      <c r="T2675" s="8">
        <f>(((I2675/60)/60)/24)+DATE(1970,1,1)+(-8/24)</f>
        <v>41941.614583333328</v>
      </c>
      <c r="U2675">
        <f>INT(T2675-S2675)</f>
        <v>29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>ROUND((E2676/D2676)*100,0)</f>
        <v>63</v>
      </c>
      <c r="P2676">
        <f>IF(L2676&gt;0,ROUND(E2676/L2676,0),0)</f>
        <v>129</v>
      </c>
      <c r="Q2676" t="s">
        <v>8319</v>
      </c>
      <c r="R2676" t="s">
        <v>8356</v>
      </c>
      <c r="S2676" s="8">
        <f>(((J2676/60)/60)/24)+DATE(1970,1,1)+(-8/24)</f>
        <v>42529.299421296295</v>
      </c>
      <c r="T2676" s="8">
        <f>(((I2676/60)/60)/24)+DATE(1970,1,1)+(-8/24)</f>
        <v>42555.874305555553</v>
      </c>
      <c r="U2676">
        <f>INT(T2676-S2676)</f>
        <v>26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>ROUND((E2677/D2677)*100,0)</f>
        <v>8</v>
      </c>
      <c r="P2677">
        <f>IF(L2677&gt;0,ROUND(E2677/L2677,0),0)</f>
        <v>65</v>
      </c>
      <c r="Q2677" t="s">
        <v>8319</v>
      </c>
      <c r="R2677" t="s">
        <v>8356</v>
      </c>
      <c r="S2677" s="8">
        <f>(((J2677/60)/60)/24)+DATE(1970,1,1)+(-8/24)</f>
        <v>41923.524178240739</v>
      </c>
      <c r="T2677" s="8">
        <f>(((I2677/60)/60)/24)+DATE(1970,1,1)+(-8/24)</f>
        <v>41953.565844907404</v>
      </c>
      <c r="U2677">
        <f>INT(T2677-S2677)</f>
        <v>30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>ROUND((E2678/D2678)*100,0)</f>
        <v>50</v>
      </c>
      <c r="P2678">
        <f>IF(L2678&gt;0,ROUND(E2678/L2678,0),0)</f>
        <v>118</v>
      </c>
      <c r="Q2678" t="s">
        <v>8319</v>
      </c>
      <c r="R2678" t="s">
        <v>8356</v>
      </c>
      <c r="S2678" s="8">
        <f>(((J2678/60)/60)/24)+DATE(1970,1,1)+(-8/24)</f>
        <v>42482.291365740741</v>
      </c>
      <c r="T2678" s="8">
        <f>(((I2678/60)/60)/24)+DATE(1970,1,1)+(-8/24)</f>
        <v>42512.291365740741</v>
      </c>
      <c r="U2678">
        <f>INT(T2678-S2678)</f>
        <v>30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>ROUND((E2679/D2679)*100,0)</f>
        <v>18</v>
      </c>
      <c r="P2679">
        <f>IF(L2679&gt;0,ROUND(E2679/L2679,0),0)</f>
        <v>126</v>
      </c>
      <c r="Q2679" t="s">
        <v>8319</v>
      </c>
      <c r="R2679" t="s">
        <v>8356</v>
      </c>
      <c r="S2679" s="8">
        <f>(((J2679/60)/60)/24)+DATE(1970,1,1)+(-8/24)</f>
        <v>41792.696099537032</v>
      </c>
      <c r="T2679" s="8">
        <f>(((I2679/60)/60)/24)+DATE(1970,1,1)+(-8/24)</f>
        <v>41822.696099537032</v>
      </c>
      <c r="U2679">
        <f>INT(T2679-S2679)</f>
        <v>30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>ROUND((E2680/D2680)*100,0)</f>
        <v>0</v>
      </c>
      <c r="P2680">
        <f>IF(L2680&gt;0,ROUND(E2680/L2680,0),0)</f>
        <v>550</v>
      </c>
      <c r="Q2680" t="s">
        <v>8319</v>
      </c>
      <c r="R2680" t="s">
        <v>8356</v>
      </c>
      <c r="S2680" s="8">
        <f>(((J2680/60)/60)/24)+DATE(1970,1,1)+(-8/24)</f>
        <v>42241.464872685181</v>
      </c>
      <c r="T2680" s="8">
        <f>(((I2680/60)/60)/24)+DATE(1970,1,1)+(-8/24)</f>
        <v>42271.464872685181</v>
      </c>
      <c r="U2680">
        <f>INT(T2680-S2680)</f>
        <v>30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>ROUND((E2681/D2681)*100,0)</f>
        <v>0</v>
      </c>
      <c r="P2681">
        <f>IF(L2681&gt;0,ROUND(E2681/L2681,0),0)</f>
        <v>44</v>
      </c>
      <c r="Q2681" t="s">
        <v>8319</v>
      </c>
      <c r="R2681" t="s">
        <v>8356</v>
      </c>
      <c r="S2681" s="8">
        <f>(((J2681/60)/60)/24)+DATE(1970,1,1)+(-8/24)</f>
        <v>42032.667754629627</v>
      </c>
      <c r="T2681" s="8">
        <f>(((I2681/60)/60)/24)+DATE(1970,1,1)+(-8/24)</f>
        <v>42062.667754629627</v>
      </c>
      <c r="U2681">
        <f>INT(T2681-S2681)</f>
        <v>30</v>
      </c>
    </row>
    <row r="2682" spans="1:21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>ROUND((E2682/D2682)*100,0)</f>
        <v>1</v>
      </c>
      <c r="P2682">
        <f>IF(L2682&gt;0,ROUND(E2682/L2682,0),0)</f>
        <v>69</v>
      </c>
      <c r="Q2682" t="s">
        <v>8319</v>
      </c>
      <c r="R2682" t="s">
        <v>8356</v>
      </c>
      <c r="S2682" s="8">
        <f>(((J2682/60)/60)/24)+DATE(1970,1,1)+(-8/24)</f>
        <v>42435.878368055557</v>
      </c>
      <c r="T2682" s="8">
        <f>(((I2682/60)/60)/24)+DATE(1970,1,1)+(-8/24)</f>
        <v>42465.836701388886</v>
      </c>
      <c r="U2682">
        <f>INT(T2682-S2682)</f>
        <v>29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>ROUND((E2683/D2683)*100,0)</f>
        <v>1</v>
      </c>
      <c r="P2683">
        <f>IF(L2683&gt;0,ROUND(E2683/L2683,0),0)</f>
        <v>28</v>
      </c>
      <c r="Q2683" t="s">
        <v>8336</v>
      </c>
      <c r="R2683" t="s">
        <v>8337</v>
      </c>
      <c r="S2683" s="8">
        <f>(((J2683/60)/60)/24)+DATE(1970,1,1)+(-8/24)</f>
        <v>41805.561921296292</v>
      </c>
      <c r="T2683" s="8">
        <f>(((I2683/60)/60)/24)+DATE(1970,1,1)+(-8/24)</f>
        <v>41830.561921296292</v>
      </c>
      <c r="U2683">
        <f>INT(T2683-S2683)</f>
        <v>25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>ROUND((E2684/D2684)*100,0)</f>
        <v>28</v>
      </c>
      <c r="P2684">
        <f>IF(L2684&gt;0,ROUND(E2684/L2684,0),0)</f>
        <v>85</v>
      </c>
      <c r="Q2684" t="s">
        <v>8336</v>
      </c>
      <c r="R2684" t="s">
        <v>8337</v>
      </c>
      <c r="S2684" s="8">
        <f>(((J2684/60)/60)/24)+DATE(1970,1,1)+(-8/24)</f>
        <v>41932.538657407407</v>
      </c>
      <c r="T2684" s="8">
        <f>(((I2684/60)/60)/24)+DATE(1970,1,1)+(-8/24)</f>
        <v>41964.915972222218</v>
      </c>
      <c r="U2684">
        <f>INT(T2684-S2684)</f>
        <v>32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>ROUND((E2685/D2685)*100,0)</f>
        <v>0</v>
      </c>
      <c r="P2685">
        <f>IF(L2685&gt;0,ROUND(E2685/L2685,0),0)</f>
        <v>12</v>
      </c>
      <c r="Q2685" t="s">
        <v>8336</v>
      </c>
      <c r="R2685" t="s">
        <v>8337</v>
      </c>
      <c r="S2685" s="8">
        <f>(((J2685/60)/60)/24)+DATE(1970,1,1)+(-8/24)</f>
        <v>42034.421759259254</v>
      </c>
      <c r="T2685" s="8">
        <f>(((I2685/60)/60)/24)+DATE(1970,1,1)+(-8/24)</f>
        <v>42064.421759259254</v>
      </c>
      <c r="U2685">
        <f>INT(T2685-S2685)</f>
        <v>30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>ROUND((E2686/D2686)*100,0)</f>
        <v>1</v>
      </c>
      <c r="P2686">
        <f>IF(L2686&gt;0,ROUND(E2686/L2686,0),0)</f>
        <v>200</v>
      </c>
      <c r="Q2686" t="s">
        <v>8336</v>
      </c>
      <c r="R2686" t="s">
        <v>8337</v>
      </c>
      <c r="S2686" s="8">
        <f>(((J2686/60)/60)/24)+DATE(1970,1,1)+(-8/24)</f>
        <v>41820.581307870365</v>
      </c>
      <c r="T2686" s="8">
        <f>(((I2686/60)/60)/24)+DATE(1970,1,1)+(-8/24)</f>
        <v>41860.581307870365</v>
      </c>
      <c r="U2686">
        <f>INT(T2686-S2686)</f>
        <v>40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>ROUND((E2687/D2687)*100,0)</f>
        <v>0</v>
      </c>
      <c r="P2687">
        <f>IF(L2687&gt;0,ROUND(E2687/L2687,0),0)</f>
        <v>10</v>
      </c>
      <c r="Q2687" t="s">
        <v>8336</v>
      </c>
      <c r="R2687" t="s">
        <v>8337</v>
      </c>
      <c r="S2687" s="8">
        <f>(((J2687/60)/60)/24)+DATE(1970,1,1)+(-8/24)</f>
        <v>42061.362615740734</v>
      </c>
      <c r="T2687" s="8">
        <f>(((I2687/60)/60)/24)+DATE(1970,1,1)+(-8/24)</f>
        <v>42121.320949074077</v>
      </c>
      <c r="U2687">
        <f>INT(T2687-S2687)</f>
        <v>59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>ROUND((E2688/D2688)*100,0)</f>
        <v>0</v>
      </c>
      <c r="P2688">
        <f>IF(L2688&gt;0,ROUND(E2688/L2688,0),0)</f>
        <v>0</v>
      </c>
      <c r="Q2688" t="s">
        <v>8336</v>
      </c>
      <c r="R2688" t="s">
        <v>8337</v>
      </c>
      <c r="S2688" s="8">
        <f>(((J2688/60)/60)/24)+DATE(1970,1,1)+(-8/24)</f>
        <v>41892.641469907401</v>
      </c>
      <c r="T2688" s="8">
        <f>(((I2688/60)/60)/24)+DATE(1970,1,1)+(-8/24)</f>
        <v>41912.641469907401</v>
      </c>
      <c r="U2688">
        <f>INT(T2688-S2688)</f>
        <v>20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>ROUND((E2689/D2689)*100,0)</f>
        <v>0</v>
      </c>
      <c r="P2689">
        <f>IF(L2689&gt;0,ROUND(E2689/L2689,0),0)</f>
        <v>0</v>
      </c>
      <c r="Q2689" t="s">
        <v>8336</v>
      </c>
      <c r="R2689" t="s">
        <v>8337</v>
      </c>
      <c r="S2689" s="8">
        <f>(((J2689/60)/60)/24)+DATE(1970,1,1)+(-8/24)</f>
        <v>42154.306921296295</v>
      </c>
      <c r="T2689" s="8">
        <f>(((I2689/60)/60)/24)+DATE(1970,1,1)+(-8/24)</f>
        <v>42184.306921296295</v>
      </c>
      <c r="U2689">
        <f>INT(T2689-S2689)</f>
        <v>30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>ROUND((E2690/D2690)*100,0)</f>
        <v>0</v>
      </c>
      <c r="P2690">
        <f>IF(L2690&gt;0,ROUND(E2690/L2690,0),0)</f>
        <v>5</v>
      </c>
      <c r="Q2690" t="s">
        <v>8336</v>
      </c>
      <c r="R2690" t="s">
        <v>8337</v>
      </c>
      <c r="S2690" s="8">
        <f>(((J2690/60)/60)/24)+DATE(1970,1,1)+(-8/24)</f>
        <v>42027.785532407412</v>
      </c>
      <c r="T2690" s="8">
        <f>(((I2690/60)/60)/24)+DATE(1970,1,1)+(-8/24)</f>
        <v>42058.791666666664</v>
      </c>
      <c r="U2690">
        <f>INT(T2690-S2690)</f>
        <v>31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>ROUND((E2691/D2691)*100,0)</f>
        <v>0</v>
      </c>
      <c r="P2691">
        <f>IF(L2691&gt;0,ROUND(E2691/L2691,0),0)</f>
        <v>1</v>
      </c>
      <c r="Q2691" t="s">
        <v>8336</v>
      </c>
      <c r="R2691" t="s">
        <v>8337</v>
      </c>
      <c r="S2691" s="8">
        <f>(((J2691/60)/60)/24)+DATE(1970,1,1)+(-8/24)</f>
        <v>42551.628356481473</v>
      </c>
      <c r="T2691" s="8">
        <f>(((I2691/60)/60)/24)+DATE(1970,1,1)+(-8/24)</f>
        <v>42581.628356481473</v>
      </c>
      <c r="U2691">
        <f>INT(T2691-S2691)</f>
        <v>30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>ROUND((E2692/D2692)*100,0)</f>
        <v>11</v>
      </c>
      <c r="P2692">
        <f>IF(L2692&gt;0,ROUND(E2692/L2692,0),0)</f>
        <v>73</v>
      </c>
      <c r="Q2692" t="s">
        <v>8336</v>
      </c>
      <c r="R2692" t="s">
        <v>8337</v>
      </c>
      <c r="S2692" s="8">
        <f>(((J2692/60)/60)/24)+DATE(1970,1,1)+(-8/24)</f>
        <v>42112.77171296296</v>
      </c>
      <c r="T2692" s="8">
        <f>(((I2692/60)/60)/24)+DATE(1970,1,1)+(-8/24)</f>
        <v>42157.77171296296</v>
      </c>
      <c r="U2692">
        <f>INT(T2692-S2692)</f>
        <v>45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>ROUND((E2693/D2693)*100,0)</f>
        <v>0</v>
      </c>
      <c r="P2693">
        <f>IF(L2693&gt;0,ROUND(E2693/L2693,0),0)</f>
        <v>18</v>
      </c>
      <c r="Q2693" t="s">
        <v>8336</v>
      </c>
      <c r="R2693" t="s">
        <v>8337</v>
      </c>
      <c r="S2693" s="8">
        <f>(((J2693/60)/60)/24)+DATE(1970,1,1)+(-8/24)</f>
        <v>42089.390706018516</v>
      </c>
      <c r="T2693" s="8">
        <f>(((I2693/60)/60)/24)+DATE(1970,1,1)+(-8/24)</f>
        <v>42134.390706018516</v>
      </c>
      <c r="U2693">
        <f>INT(T2693-S2693)</f>
        <v>45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>ROUND((E2694/D2694)*100,0)</f>
        <v>1</v>
      </c>
      <c r="P2694">
        <f>IF(L2694&gt;0,ROUND(E2694/L2694,0),0)</f>
        <v>25</v>
      </c>
      <c r="Q2694" t="s">
        <v>8336</v>
      </c>
      <c r="R2694" t="s">
        <v>8337</v>
      </c>
      <c r="S2694" s="8">
        <f>(((J2694/60)/60)/24)+DATE(1970,1,1)+(-8/24)</f>
        <v>42058.000694444439</v>
      </c>
      <c r="T2694" s="8">
        <f>(((I2694/60)/60)/24)+DATE(1970,1,1)+(-8/24)</f>
        <v>42087.959027777775</v>
      </c>
      <c r="U2694">
        <f>INT(T2694-S2694)</f>
        <v>29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>ROUND((E2695/D2695)*100,0)</f>
        <v>1</v>
      </c>
      <c r="P2695">
        <f>IF(L2695&gt;0,ROUND(E2695/L2695,0),0)</f>
        <v>13</v>
      </c>
      <c r="Q2695" t="s">
        <v>8336</v>
      </c>
      <c r="R2695" t="s">
        <v>8337</v>
      </c>
      <c r="S2695" s="8">
        <f>(((J2695/60)/60)/24)+DATE(1970,1,1)+(-8/24)</f>
        <v>41833.805162037032</v>
      </c>
      <c r="T2695" s="8">
        <f>(((I2695/60)/60)/24)+DATE(1970,1,1)+(-8/24)</f>
        <v>41863.805162037032</v>
      </c>
      <c r="U2695">
        <f>INT(T2695-S2695)</f>
        <v>30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>ROUND((E2696/D2696)*100,0)</f>
        <v>0</v>
      </c>
      <c r="P2696">
        <f>IF(L2696&gt;0,ROUND(E2696/L2696,0),0)</f>
        <v>1</v>
      </c>
      <c r="Q2696" t="s">
        <v>8336</v>
      </c>
      <c r="R2696" t="s">
        <v>8337</v>
      </c>
      <c r="S2696" s="8">
        <f>(((J2696/60)/60)/24)+DATE(1970,1,1)+(-8/24)</f>
        <v>41877.807164351849</v>
      </c>
      <c r="T2696" s="8">
        <f>(((I2696/60)/60)/24)+DATE(1970,1,1)+(-8/24)</f>
        <v>41907.807164351849</v>
      </c>
      <c r="U2696">
        <f>INT(T2696-S2696)</f>
        <v>30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>ROUND((E2697/D2697)*100,0)</f>
        <v>0</v>
      </c>
      <c r="P2697">
        <f>IF(L2697&gt;0,ROUND(E2697/L2697,0),0)</f>
        <v>24</v>
      </c>
      <c r="Q2697" t="s">
        <v>8336</v>
      </c>
      <c r="R2697" t="s">
        <v>8337</v>
      </c>
      <c r="S2697" s="8">
        <f>(((J2697/60)/60)/24)+DATE(1970,1,1)+(-8/24)</f>
        <v>42047.848587962959</v>
      </c>
      <c r="T2697" s="8">
        <f>(((I2697/60)/60)/24)+DATE(1970,1,1)+(-8/24)</f>
        <v>42107.806921296295</v>
      </c>
      <c r="U2697">
        <f>INT(T2697-S2697)</f>
        <v>59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>ROUND((E2698/D2698)*100,0)</f>
        <v>6</v>
      </c>
      <c r="P2698">
        <f>IF(L2698&gt;0,ROUND(E2698/L2698,0),0)</f>
        <v>89</v>
      </c>
      <c r="Q2698" t="s">
        <v>8336</v>
      </c>
      <c r="R2698" t="s">
        <v>8337</v>
      </c>
      <c r="S2698" s="8">
        <f>(((J2698/60)/60)/24)+DATE(1970,1,1)+(-8/24)</f>
        <v>41964.511111111111</v>
      </c>
      <c r="T2698" s="8">
        <f>(((I2698/60)/60)/24)+DATE(1970,1,1)+(-8/24)</f>
        <v>41998.511111111111</v>
      </c>
      <c r="U2698">
        <f>INT(T2698-S2698)</f>
        <v>34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>ROUND((E2699/D2699)*100,0)</f>
        <v>26</v>
      </c>
      <c r="P2699">
        <f>IF(L2699&gt;0,ROUND(E2699/L2699,0),0)</f>
        <v>117</v>
      </c>
      <c r="Q2699" t="s">
        <v>8336</v>
      </c>
      <c r="R2699" t="s">
        <v>8337</v>
      </c>
      <c r="S2699" s="8">
        <f>(((J2699/60)/60)/24)+DATE(1970,1,1)+(-8/24)</f>
        <v>42187.606747685182</v>
      </c>
      <c r="T2699" s="8">
        <f>(((I2699/60)/60)/24)+DATE(1970,1,1)+(-8/24)</f>
        <v>42218.583333333336</v>
      </c>
      <c r="U2699">
        <f>INT(T2699-S2699)</f>
        <v>30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>ROUND((E2700/D2700)*100,0)</f>
        <v>0</v>
      </c>
      <c r="P2700">
        <f>IF(L2700&gt;0,ROUND(E2700/L2700,0),0)</f>
        <v>13</v>
      </c>
      <c r="Q2700" t="s">
        <v>8336</v>
      </c>
      <c r="R2700" t="s">
        <v>8337</v>
      </c>
      <c r="S2700" s="8">
        <f>(((J2700/60)/60)/24)+DATE(1970,1,1)+(-8/24)</f>
        <v>41787.564907407403</v>
      </c>
      <c r="T2700" s="8">
        <f>(((I2700/60)/60)/24)+DATE(1970,1,1)+(-8/24)</f>
        <v>41817.564907407403</v>
      </c>
      <c r="U2700">
        <f>INT(T2700-S2700)</f>
        <v>30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>ROUND((E2701/D2701)*100,0)</f>
        <v>0</v>
      </c>
      <c r="P2701">
        <f>IF(L2701&gt;0,ROUND(E2701/L2701,0),0)</f>
        <v>0</v>
      </c>
      <c r="Q2701" t="s">
        <v>8336</v>
      </c>
      <c r="R2701" t="s">
        <v>8337</v>
      </c>
      <c r="S2701" s="8">
        <f>(((J2701/60)/60)/24)+DATE(1970,1,1)+(-8/24)</f>
        <v>41829.563229166662</v>
      </c>
      <c r="T2701" s="8">
        <f>(((I2701/60)/60)/24)+DATE(1970,1,1)+(-8/24)</f>
        <v>41859.563229166662</v>
      </c>
      <c r="U2701">
        <f>INT(T2701-S2701)</f>
        <v>30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>ROUND((E2702/D2702)*100,0)</f>
        <v>1</v>
      </c>
      <c r="P2702">
        <f>IF(L2702&gt;0,ROUND(E2702/L2702,0),0)</f>
        <v>18</v>
      </c>
      <c r="Q2702" t="s">
        <v>8336</v>
      </c>
      <c r="R2702" t="s">
        <v>8337</v>
      </c>
      <c r="S2702" s="8">
        <f>(((J2702/60)/60)/24)+DATE(1970,1,1)+(-8/24)</f>
        <v>41870.541342592594</v>
      </c>
      <c r="T2702" s="8">
        <f>(((I2702/60)/60)/24)+DATE(1970,1,1)+(-8/24)</f>
        <v>41900.541342592594</v>
      </c>
      <c r="U2702">
        <f>INT(T2702-S2702)</f>
        <v>30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>ROUND((E2703/D2703)*100,0)</f>
        <v>46</v>
      </c>
      <c r="P2703">
        <f>IF(L2703&gt;0,ROUND(E2703/L2703,0),0)</f>
        <v>34</v>
      </c>
      <c r="Q2703" t="s">
        <v>8317</v>
      </c>
      <c r="R2703" t="s">
        <v>8357</v>
      </c>
      <c r="S2703" s="8">
        <f>(((J2703/60)/60)/24)+DATE(1970,1,1)+(-8/24)</f>
        <v>42801.441365740735</v>
      </c>
      <c r="T2703" s="8">
        <f>(((I2703/60)/60)/24)+DATE(1970,1,1)+(-8/24)</f>
        <v>42832.399699074071</v>
      </c>
      <c r="U2703">
        <f>INT(T2703-S2703)</f>
        <v>30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>ROUND((E2704/D2704)*100,0)</f>
        <v>34</v>
      </c>
      <c r="P2704">
        <f>IF(L2704&gt;0,ROUND(E2704/L2704,0),0)</f>
        <v>132</v>
      </c>
      <c r="Q2704" t="s">
        <v>8317</v>
      </c>
      <c r="R2704" t="s">
        <v>8357</v>
      </c>
      <c r="S2704" s="8">
        <f>(((J2704/60)/60)/24)+DATE(1970,1,1)+(-8/24)</f>
        <v>42800.468483796292</v>
      </c>
      <c r="T2704" s="8">
        <f>(((I2704/60)/60)/24)+DATE(1970,1,1)+(-8/24)</f>
        <v>42830.426817129628</v>
      </c>
      <c r="U2704">
        <f>INT(T2704-S2704)</f>
        <v>29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>ROUND((E2705/D2705)*100,0)</f>
        <v>104</v>
      </c>
      <c r="P2705">
        <f>IF(L2705&gt;0,ROUND(E2705/L2705,0),0)</f>
        <v>922</v>
      </c>
      <c r="Q2705" t="s">
        <v>8317</v>
      </c>
      <c r="R2705" t="s">
        <v>8357</v>
      </c>
      <c r="S2705" s="8">
        <f>(((J2705/60)/60)/24)+DATE(1970,1,1)+(-8/24)</f>
        <v>42756.356828703698</v>
      </c>
      <c r="T2705" s="8">
        <f>(((I2705/60)/60)/24)+DATE(1970,1,1)+(-8/24)</f>
        <v>42816.315162037034</v>
      </c>
      <c r="U2705">
        <f>INT(T2705-S2705)</f>
        <v>59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>ROUND((E2706/D2706)*100,0)</f>
        <v>6</v>
      </c>
      <c r="P2706">
        <f>IF(L2706&gt;0,ROUND(E2706/L2706,0),0)</f>
        <v>164</v>
      </c>
      <c r="Q2706" t="s">
        <v>8317</v>
      </c>
      <c r="R2706" t="s">
        <v>8357</v>
      </c>
      <c r="S2706" s="8">
        <f>(((J2706/60)/60)/24)+DATE(1970,1,1)+(-8/24)</f>
        <v>42787.529097222221</v>
      </c>
      <c r="T2706" s="8">
        <f>(((I2706/60)/60)/24)+DATE(1970,1,1)+(-8/24)</f>
        <v>42830.48743055555</v>
      </c>
      <c r="U2706">
        <f>INT(T2706-S2706)</f>
        <v>42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>ROUND((E2707/D2707)*100,0)</f>
        <v>11</v>
      </c>
      <c r="P2707">
        <f>IF(L2707&gt;0,ROUND(E2707/L2707,0),0)</f>
        <v>217</v>
      </c>
      <c r="Q2707" t="s">
        <v>8317</v>
      </c>
      <c r="R2707" t="s">
        <v>8357</v>
      </c>
      <c r="S2707" s="8">
        <f>(((J2707/60)/60)/24)+DATE(1970,1,1)+(-8/24)</f>
        <v>42773.58284722222</v>
      </c>
      <c r="T2707" s="8">
        <f>(((I2707/60)/60)/24)+DATE(1970,1,1)+(-8/24)</f>
        <v>42818.541180555556</v>
      </c>
      <c r="U2707">
        <f>INT(T2707-S2707)</f>
        <v>44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>ROUND((E2708/D2708)*100,0)</f>
        <v>112</v>
      </c>
      <c r="P2708">
        <f>IF(L2708&gt;0,ROUND(E2708/L2708,0),0)</f>
        <v>149</v>
      </c>
      <c r="Q2708" t="s">
        <v>8317</v>
      </c>
      <c r="R2708" t="s">
        <v>8357</v>
      </c>
      <c r="S2708" s="8">
        <f>(((J2708/60)/60)/24)+DATE(1970,1,1)+(-8/24)</f>
        <v>41898.961608796293</v>
      </c>
      <c r="T2708" s="8">
        <f>(((I2708/60)/60)/24)+DATE(1970,1,1)+(-8/24)</f>
        <v>41927.957638888889</v>
      </c>
      <c r="U2708">
        <f>INT(T2708-S2708)</f>
        <v>28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>ROUND((E2709/D2709)*100,0)</f>
        <v>351</v>
      </c>
      <c r="P2709">
        <f>IF(L2709&gt;0,ROUND(E2709/L2709,0),0)</f>
        <v>71</v>
      </c>
      <c r="Q2709" t="s">
        <v>8317</v>
      </c>
      <c r="R2709" t="s">
        <v>8357</v>
      </c>
      <c r="S2709" s="8">
        <f>(((J2709/60)/60)/24)+DATE(1970,1,1)+(-8/24)</f>
        <v>41391.449571759258</v>
      </c>
      <c r="T2709" s="8">
        <f>(((I2709/60)/60)/24)+DATE(1970,1,1)+(-8/24)</f>
        <v>41420.957638888889</v>
      </c>
      <c r="U2709">
        <f>INT(T2709-S2709)</f>
        <v>29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>ROUND((E2710/D2710)*100,0)</f>
        <v>233</v>
      </c>
      <c r="P2710">
        <f>IF(L2710&gt;0,ROUND(E2710/L2710,0),0)</f>
        <v>44</v>
      </c>
      <c r="Q2710" t="s">
        <v>8317</v>
      </c>
      <c r="R2710" t="s">
        <v>8357</v>
      </c>
      <c r="S2710" s="8">
        <f>(((J2710/60)/60)/24)+DATE(1970,1,1)+(-8/24)</f>
        <v>42512.364884259259</v>
      </c>
      <c r="T2710" s="8">
        <f>(((I2710/60)/60)/24)+DATE(1970,1,1)+(-8/24)</f>
        <v>42572.364884259259</v>
      </c>
      <c r="U2710">
        <f>INT(T2710-S2710)</f>
        <v>60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>ROUND((E2711/D2711)*100,0)</f>
        <v>102</v>
      </c>
      <c r="P2711">
        <f>IF(L2711&gt;0,ROUND(E2711/L2711,0),0)</f>
        <v>165</v>
      </c>
      <c r="Q2711" t="s">
        <v>8317</v>
      </c>
      <c r="R2711" t="s">
        <v>8357</v>
      </c>
      <c r="S2711" s="8">
        <f>(((J2711/60)/60)/24)+DATE(1970,1,1)+(-8/24)</f>
        <v>42611.816446759258</v>
      </c>
      <c r="T2711" s="8">
        <f>(((I2711/60)/60)/24)+DATE(1970,1,1)+(-8/24)</f>
        <v>42646.832638888889</v>
      </c>
      <c r="U2711">
        <f>INT(T2711-S2711)</f>
        <v>35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>ROUND((E2712/D2712)*100,0)</f>
        <v>154</v>
      </c>
      <c r="P2712">
        <f>IF(L2712&gt;0,ROUND(E2712/L2712,0),0)</f>
        <v>85</v>
      </c>
      <c r="Q2712" t="s">
        <v>8317</v>
      </c>
      <c r="R2712" t="s">
        <v>8357</v>
      </c>
      <c r="S2712" s="8">
        <f>(((J2712/60)/60)/24)+DATE(1970,1,1)+(-8/24)</f>
        <v>41827.896157407406</v>
      </c>
      <c r="T2712" s="8">
        <f>(((I2712/60)/60)/24)+DATE(1970,1,1)+(-8/24)</f>
        <v>41859.75</v>
      </c>
      <c r="U2712">
        <f>INT(T2712-S2712)</f>
        <v>31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>ROUND((E2713/D2713)*100,0)</f>
        <v>101</v>
      </c>
      <c r="P2713">
        <f>IF(L2713&gt;0,ROUND(E2713/L2713,0),0)</f>
        <v>54</v>
      </c>
      <c r="Q2713" t="s">
        <v>8317</v>
      </c>
      <c r="R2713" t="s">
        <v>8357</v>
      </c>
      <c r="S2713" s="8">
        <f>(((J2713/60)/60)/24)+DATE(1970,1,1)+(-8/24)</f>
        <v>41780.411921296298</v>
      </c>
      <c r="T2713" s="8">
        <f>(((I2713/60)/60)/24)+DATE(1970,1,1)+(-8/24)</f>
        <v>41810.584027777775</v>
      </c>
      <c r="U2713">
        <f>INT(T2713-S2713)</f>
        <v>30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>ROUND((E2714/D2714)*100,0)</f>
        <v>131</v>
      </c>
      <c r="P2714">
        <f>IF(L2714&gt;0,ROUND(E2714/L2714,0),0)</f>
        <v>51</v>
      </c>
      <c r="Q2714" t="s">
        <v>8317</v>
      </c>
      <c r="R2714" t="s">
        <v>8357</v>
      </c>
      <c r="S2714" s="8">
        <f>(((J2714/60)/60)/24)+DATE(1970,1,1)+(-8/24)</f>
        <v>41431.728703703702</v>
      </c>
      <c r="T2714" s="8">
        <f>(((I2714/60)/60)/24)+DATE(1970,1,1)+(-8/24)</f>
        <v>41468.416666666664</v>
      </c>
      <c r="U2714">
        <f>INT(T2714-S2714)</f>
        <v>36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>ROUND((E2715/D2715)*100,0)</f>
        <v>102</v>
      </c>
      <c r="P2715">
        <f>IF(L2715&gt;0,ROUND(E2715/L2715,0),0)</f>
        <v>108</v>
      </c>
      <c r="Q2715" t="s">
        <v>8317</v>
      </c>
      <c r="R2715" t="s">
        <v>8357</v>
      </c>
      <c r="S2715" s="8">
        <f>(((J2715/60)/60)/24)+DATE(1970,1,1)+(-8/24)</f>
        <v>42322.320416666662</v>
      </c>
      <c r="T2715" s="8">
        <f>(((I2715/60)/60)/24)+DATE(1970,1,1)+(-8/24)</f>
        <v>42362.320416666662</v>
      </c>
      <c r="U2715">
        <f>INT(T2715-S2715)</f>
        <v>40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>ROUND((E2716/D2716)*100,0)</f>
        <v>116</v>
      </c>
      <c r="P2716">
        <f>IF(L2716&gt;0,ROUND(E2716/L2716,0),0)</f>
        <v>95</v>
      </c>
      <c r="Q2716" t="s">
        <v>8317</v>
      </c>
      <c r="R2716" t="s">
        <v>8357</v>
      </c>
      <c r="S2716" s="8">
        <f>(((J2716/60)/60)/24)+DATE(1970,1,1)+(-8/24)</f>
        <v>42629.321712962956</v>
      </c>
      <c r="T2716" s="8">
        <f>(((I2716/60)/60)/24)+DATE(1970,1,1)+(-8/24)</f>
        <v>42657.624999999993</v>
      </c>
      <c r="U2716">
        <f>INT(T2716-S2716)</f>
        <v>28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>ROUND((E2717/D2717)*100,0)</f>
        <v>265</v>
      </c>
      <c r="P2717">
        <f>IF(L2717&gt;0,ROUND(E2717/L2717,0),0)</f>
        <v>58</v>
      </c>
      <c r="Q2717" t="s">
        <v>8317</v>
      </c>
      <c r="R2717" t="s">
        <v>8357</v>
      </c>
      <c r="S2717" s="8">
        <f>(((J2717/60)/60)/24)+DATE(1970,1,1)+(-8/24)</f>
        <v>42387.065138888887</v>
      </c>
      <c r="T2717" s="8">
        <f>(((I2717/60)/60)/24)+DATE(1970,1,1)+(-8/24)</f>
        <v>42421.065138888887</v>
      </c>
      <c r="U2717">
        <f>INT(T2717-S2717)</f>
        <v>34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>ROUND((E2718/D2718)*100,0)</f>
        <v>120</v>
      </c>
      <c r="P2718">
        <f>IF(L2718&gt;0,ROUND(E2718/L2718,0),0)</f>
        <v>64</v>
      </c>
      <c r="Q2718" t="s">
        <v>8317</v>
      </c>
      <c r="R2718" t="s">
        <v>8357</v>
      </c>
      <c r="S2718" s="8">
        <f>(((J2718/60)/60)/24)+DATE(1970,1,1)+(-8/24)</f>
        <v>42254.999918981477</v>
      </c>
      <c r="T2718" s="8">
        <f>(((I2718/60)/60)/24)+DATE(1970,1,1)+(-8/24)</f>
        <v>42284.999918981477</v>
      </c>
      <c r="U2718">
        <f>INT(T2718-S2718)</f>
        <v>30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>ROUND((E2719/D2719)*100,0)</f>
        <v>120</v>
      </c>
      <c r="P2719">
        <f>IF(L2719&gt;0,ROUND(E2719/L2719,0),0)</f>
        <v>92</v>
      </c>
      <c r="Q2719" t="s">
        <v>8317</v>
      </c>
      <c r="R2719" t="s">
        <v>8357</v>
      </c>
      <c r="S2719" s="8">
        <f>(((J2719/60)/60)/24)+DATE(1970,1,1)+(-8/24)</f>
        <v>41934.581585648149</v>
      </c>
      <c r="T2719" s="8">
        <f>(((I2719/60)/60)/24)+DATE(1970,1,1)+(-8/24)</f>
        <v>41979.623252314814</v>
      </c>
      <c r="U2719">
        <f>INT(T2719-S2719)</f>
        <v>45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>ROUND((E2720/D2720)*100,0)</f>
        <v>104</v>
      </c>
      <c r="P2720">
        <f>IF(L2720&gt;0,ROUND(E2720/L2720,0),0)</f>
        <v>126</v>
      </c>
      <c r="Q2720" t="s">
        <v>8317</v>
      </c>
      <c r="R2720" t="s">
        <v>8357</v>
      </c>
      <c r="S2720" s="8">
        <f>(((J2720/60)/60)/24)+DATE(1970,1,1)+(-8/24)</f>
        <v>42465.263252314813</v>
      </c>
      <c r="T2720" s="8">
        <f>(((I2720/60)/60)/24)+DATE(1970,1,1)+(-8/24)</f>
        <v>42493.624999999993</v>
      </c>
      <c r="U2720">
        <f>INT(T2720-S2720)</f>
        <v>28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>ROUND((E2721/D2721)*100,0)</f>
        <v>109</v>
      </c>
      <c r="P2721">
        <f>IF(L2721&gt;0,ROUND(E2721/L2721,0),0)</f>
        <v>95</v>
      </c>
      <c r="Q2721" t="s">
        <v>8317</v>
      </c>
      <c r="R2721" t="s">
        <v>8357</v>
      </c>
      <c r="S2721" s="8">
        <f>(((J2721/60)/60)/24)+DATE(1970,1,1)+(-8/24)</f>
        <v>42417.697847222218</v>
      </c>
      <c r="T2721" s="8">
        <f>(((I2721/60)/60)/24)+DATE(1970,1,1)+(-8/24)</f>
        <v>42477.656180555547</v>
      </c>
      <c r="U2721">
        <f>INT(T2721-S2721)</f>
        <v>59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>ROUND((E2722/D2722)*100,0)</f>
        <v>118</v>
      </c>
      <c r="P2722">
        <f>IF(L2722&gt;0,ROUND(E2722/L2722,0),0)</f>
        <v>171</v>
      </c>
      <c r="Q2722" t="s">
        <v>8317</v>
      </c>
      <c r="R2722" t="s">
        <v>8357</v>
      </c>
      <c r="S2722" s="8">
        <f>(((J2722/60)/60)/24)+DATE(1970,1,1)+(-8/24)</f>
        <v>42655.132557870362</v>
      </c>
      <c r="T2722" s="8">
        <f>(((I2722/60)/60)/24)+DATE(1970,1,1)+(-8/24)</f>
        <v>42685.174224537033</v>
      </c>
      <c r="U2722">
        <f>INT(T2722-S2722)</f>
        <v>30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>ROUND((E2723/D2723)*100,0)</f>
        <v>1462</v>
      </c>
      <c r="P2723">
        <f>IF(L2723&gt;0,ROUND(E2723/L2723,0),0)</f>
        <v>41</v>
      </c>
      <c r="Q2723" t="s">
        <v>8319</v>
      </c>
      <c r="R2723" t="s">
        <v>8349</v>
      </c>
      <c r="S2723" s="8">
        <f>(((J2723/60)/60)/24)+DATE(1970,1,1)+(-8/24)</f>
        <v>41493.210625</v>
      </c>
      <c r="T2723" s="8">
        <f>(((I2723/60)/60)/24)+DATE(1970,1,1)+(-8/24)</f>
        <v>41523.458333333328</v>
      </c>
      <c r="U2723">
        <f>INT(T2723-S2723)</f>
        <v>30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>ROUND((E2724/D2724)*100,0)</f>
        <v>253</v>
      </c>
      <c r="P2724">
        <f>IF(L2724&gt;0,ROUND(E2724/L2724,0),0)</f>
        <v>68</v>
      </c>
      <c r="Q2724" t="s">
        <v>8319</v>
      </c>
      <c r="R2724" t="s">
        <v>8349</v>
      </c>
      <c r="S2724" s="8">
        <f>(((J2724/60)/60)/24)+DATE(1970,1,1)+(-8/24)</f>
        <v>42704.52376157407</v>
      </c>
      <c r="T2724" s="8">
        <f>(((I2724/60)/60)/24)+DATE(1970,1,1)+(-8/24)</f>
        <v>42764.52376157407</v>
      </c>
      <c r="U2724">
        <f>INT(T2724-S2724)</f>
        <v>60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>ROUND((E2725/D2725)*100,0)</f>
        <v>140</v>
      </c>
      <c r="P2725">
        <f>IF(L2725&gt;0,ROUND(E2725/L2725,0),0)</f>
        <v>95</v>
      </c>
      <c r="Q2725" t="s">
        <v>8319</v>
      </c>
      <c r="R2725" t="s">
        <v>8349</v>
      </c>
      <c r="S2725" s="8">
        <f>(((J2725/60)/60)/24)+DATE(1970,1,1)+(-8/24)</f>
        <v>41944.505648148144</v>
      </c>
      <c r="T2725" s="8">
        <f>(((I2725/60)/60)/24)+DATE(1970,1,1)+(-8/24)</f>
        <v>42004.547314814808</v>
      </c>
      <c r="U2725">
        <f>INT(T2725-S2725)</f>
        <v>60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>ROUND((E2726/D2726)*100,0)</f>
        <v>297</v>
      </c>
      <c r="P2726">
        <f>IF(L2726&gt;0,ROUND(E2726/L2726,0),0)</f>
        <v>7</v>
      </c>
      <c r="Q2726" t="s">
        <v>8319</v>
      </c>
      <c r="R2726" t="s">
        <v>8349</v>
      </c>
      <c r="S2726" s="8">
        <f>(((J2726/60)/60)/24)+DATE(1970,1,1)+(-8/24)</f>
        <v>42198.993738425925</v>
      </c>
      <c r="T2726" s="8">
        <f>(((I2726/60)/60)/24)+DATE(1970,1,1)+(-8/24)</f>
        <v>42230.993738425925</v>
      </c>
      <c r="U2726">
        <f>INT(T2726-S2726)</f>
        <v>32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>ROUND((E2727/D2727)*100,0)</f>
        <v>145</v>
      </c>
      <c r="P2727">
        <f>IF(L2727&gt;0,ROUND(E2727/L2727,0),0)</f>
        <v>512</v>
      </c>
      <c r="Q2727" t="s">
        <v>8319</v>
      </c>
      <c r="R2727" t="s">
        <v>8349</v>
      </c>
      <c r="S2727" s="8">
        <f>(((J2727/60)/60)/24)+DATE(1970,1,1)+(-8/24)</f>
        <v>42745.41128472222</v>
      </c>
      <c r="T2727" s="8">
        <f>(((I2727/60)/60)/24)+DATE(1970,1,1)+(-8/24)</f>
        <v>42795.41128472222</v>
      </c>
      <c r="U2727">
        <f>INT(T2727-S2727)</f>
        <v>50</v>
      </c>
    </row>
    <row r="2728" spans="1:2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>ROUND((E2728/D2728)*100,0)</f>
        <v>106</v>
      </c>
      <c r="P2728">
        <f>IF(L2728&gt;0,ROUND(E2728/L2728,0),0)</f>
        <v>262</v>
      </c>
      <c r="Q2728" t="s">
        <v>8319</v>
      </c>
      <c r="R2728" t="s">
        <v>8349</v>
      </c>
      <c r="S2728" s="8">
        <f>(((J2728/60)/60)/24)+DATE(1970,1,1)+(-8/24)</f>
        <v>42452.246655092589</v>
      </c>
      <c r="T2728" s="8">
        <f>(((I2728/60)/60)/24)+DATE(1970,1,1)+(-8/24)</f>
        <v>42482.246655092589</v>
      </c>
      <c r="U2728">
        <f>INT(T2728-S2728)</f>
        <v>30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>ROUND((E2729/D2729)*100,0)</f>
        <v>493</v>
      </c>
      <c r="P2729">
        <f>IF(L2729&gt;0,ROUND(E2729/L2729,0),0)</f>
        <v>70</v>
      </c>
      <c r="Q2729" t="s">
        <v>8319</v>
      </c>
      <c r="R2729" t="s">
        <v>8349</v>
      </c>
      <c r="S2729" s="8">
        <f>(((J2729/60)/60)/24)+DATE(1970,1,1)+(-8/24)</f>
        <v>42198.343321759261</v>
      </c>
      <c r="T2729" s="8">
        <f>(((I2729/60)/60)/24)+DATE(1970,1,1)+(-8/24)</f>
        <v>42223.343321759261</v>
      </c>
      <c r="U2729">
        <f>INT(T2729-S2729)</f>
        <v>25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>ROUND((E2730/D2730)*100,0)</f>
        <v>202</v>
      </c>
      <c r="P2730">
        <f>IF(L2730&gt;0,ROUND(E2730/L2730,0),0)</f>
        <v>77</v>
      </c>
      <c r="Q2730" t="s">
        <v>8319</v>
      </c>
      <c r="R2730" t="s">
        <v>8349</v>
      </c>
      <c r="S2730" s="8">
        <f>(((J2730/60)/60)/24)+DATE(1970,1,1)+(-8/24)</f>
        <v>42333.266597222224</v>
      </c>
      <c r="T2730" s="8">
        <f>(((I2730/60)/60)/24)+DATE(1970,1,1)+(-8/24)</f>
        <v>42368.266597222224</v>
      </c>
      <c r="U2730">
        <f>INT(T2730-S2730)</f>
        <v>35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>ROUND((E2731/D2731)*100,0)</f>
        <v>104</v>
      </c>
      <c r="P2731">
        <f>IF(L2731&gt;0,ROUND(E2731/L2731,0),0)</f>
        <v>341</v>
      </c>
      <c r="Q2731" t="s">
        <v>8319</v>
      </c>
      <c r="R2731" t="s">
        <v>8349</v>
      </c>
      <c r="S2731" s="8">
        <f>(((J2731/60)/60)/24)+DATE(1970,1,1)+(-8/24)</f>
        <v>42094.907372685186</v>
      </c>
      <c r="T2731" s="8">
        <f>(((I2731/60)/60)/24)+DATE(1970,1,1)+(-8/24)</f>
        <v>42124.907372685186</v>
      </c>
      <c r="U2731">
        <f>INT(T2731-S2731)</f>
        <v>30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>ROUND((E2732/D2732)*100,0)</f>
        <v>170</v>
      </c>
      <c r="P2732">
        <f>IF(L2732&gt;0,ROUND(E2732/L2732,0),0)</f>
        <v>67</v>
      </c>
      <c r="Q2732" t="s">
        <v>8319</v>
      </c>
      <c r="R2732" t="s">
        <v>8349</v>
      </c>
      <c r="S2732" s="8">
        <f>(((J2732/60)/60)/24)+DATE(1970,1,1)+(-8/24)</f>
        <v>41351.208043981482</v>
      </c>
      <c r="T2732" s="8">
        <f>(((I2732/60)/60)/24)+DATE(1970,1,1)+(-8/24)</f>
        <v>41386.208043981482</v>
      </c>
      <c r="U2732">
        <f>INT(T2732-S2732)</f>
        <v>35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>ROUND((E2733/D2733)*100,0)</f>
        <v>104</v>
      </c>
      <c r="P2733">
        <f>IF(L2733&gt;0,ROUND(E2733/L2733,0),0)</f>
        <v>846</v>
      </c>
      <c r="Q2733" t="s">
        <v>8319</v>
      </c>
      <c r="R2733" t="s">
        <v>8349</v>
      </c>
      <c r="S2733" s="8">
        <f>(((J2733/60)/60)/24)+DATE(1970,1,1)+(-8/24)</f>
        <v>41872.192384259259</v>
      </c>
      <c r="T2733" s="8">
        <f>(((I2733/60)/60)/24)+DATE(1970,1,1)+(-8/24)</f>
        <v>41929.833333333328</v>
      </c>
      <c r="U2733">
        <f>INT(T2733-S2733)</f>
        <v>57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>ROUND((E2734/D2734)*100,0)</f>
        <v>118</v>
      </c>
      <c r="P2734">
        <f>IF(L2734&gt;0,ROUND(E2734/L2734,0),0)</f>
        <v>97</v>
      </c>
      <c r="Q2734" t="s">
        <v>8319</v>
      </c>
      <c r="R2734" t="s">
        <v>8349</v>
      </c>
      <c r="S2734" s="8">
        <f>(((J2734/60)/60)/24)+DATE(1970,1,1)+(-8/24)</f>
        <v>41389.474861111106</v>
      </c>
      <c r="T2734" s="8">
        <f>(((I2734/60)/60)/24)+DATE(1970,1,1)+(-8/24)</f>
        <v>41421.666666666664</v>
      </c>
      <c r="U2734">
        <f>INT(T2734-S2734)</f>
        <v>32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>ROUND((E2735/D2735)*100,0)</f>
        <v>108</v>
      </c>
      <c r="P2735">
        <f>IF(L2735&gt;0,ROUND(E2735/L2735,0),0)</f>
        <v>452</v>
      </c>
      <c r="Q2735" t="s">
        <v>8319</v>
      </c>
      <c r="R2735" t="s">
        <v>8349</v>
      </c>
      <c r="S2735" s="8">
        <f>(((J2735/60)/60)/24)+DATE(1970,1,1)+(-8/24)</f>
        <v>42043.939513888887</v>
      </c>
      <c r="T2735" s="8">
        <f>(((I2735/60)/60)/24)+DATE(1970,1,1)+(-8/24)</f>
        <v>42103.897847222215</v>
      </c>
      <c r="U2735">
        <f>INT(T2735-S2735)</f>
        <v>59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>ROUND((E2736/D2736)*100,0)</f>
        <v>2260300</v>
      </c>
      <c r="P2736">
        <f>IF(L2736&gt;0,ROUND(E2736/L2736,0),0)</f>
        <v>139</v>
      </c>
      <c r="Q2736" t="s">
        <v>8319</v>
      </c>
      <c r="R2736" t="s">
        <v>8349</v>
      </c>
      <c r="S2736" s="8">
        <f>(((J2736/60)/60)/24)+DATE(1970,1,1)+(-8/24)</f>
        <v>42626.335555555554</v>
      </c>
      <c r="T2736" s="8">
        <f>(((I2736/60)/60)/24)+DATE(1970,1,1)+(-8/24)</f>
        <v>42656.582638888889</v>
      </c>
      <c r="U2736">
        <f>INT(T2736-S2736)</f>
        <v>30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>ROUND((E2737/D2737)*100,0)</f>
        <v>978</v>
      </c>
      <c r="P2737">
        <f>IF(L2737&gt;0,ROUND(E2737/L2737,0),0)</f>
        <v>22</v>
      </c>
      <c r="Q2737" t="s">
        <v>8319</v>
      </c>
      <c r="R2737" t="s">
        <v>8349</v>
      </c>
      <c r="S2737" s="8">
        <f>(((J2737/60)/60)/24)+DATE(1970,1,1)+(-8/24)</f>
        <v>41315.787615740737</v>
      </c>
      <c r="T2737" s="8">
        <f>(((I2737/60)/60)/24)+DATE(1970,1,1)+(-8/24)</f>
        <v>41346.5</v>
      </c>
      <c r="U2737">
        <f>INT(T2737-S2737)</f>
        <v>30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>ROUND((E2738/D2738)*100,0)</f>
        <v>123</v>
      </c>
      <c r="P2738">
        <f>IF(L2738&gt;0,ROUND(E2738/L2738,0),0)</f>
        <v>170</v>
      </c>
      <c r="Q2738" t="s">
        <v>8319</v>
      </c>
      <c r="R2738" t="s">
        <v>8349</v>
      </c>
      <c r="S2738" s="8">
        <f>(((J2738/60)/60)/24)+DATE(1970,1,1)+(-8/24)</f>
        <v>41722.333020833328</v>
      </c>
      <c r="T2738" s="8">
        <f>(((I2738/60)/60)/24)+DATE(1970,1,1)+(-8/24)</f>
        <v>41752.333020833328</v>
      </c>
      <c r="U2738">
        <f>INT(T2738-S2738)</f>
        <v>30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>ROUND((E2739/D2739)*100,0)</f>
        <v>246</v>
      </c>
      <c r="P2739">
        <f>IF(L2739&gt;0,ROUND(E2739/L2739,0),0)</f>
        <v>162</v>
      </c>
      <c r="Q2739" t="s">
        <v>8319</v>
      </c>
      <c r="R2739" t="s">
        <v>8349</v>
      </c>
      <c r="S2739" s="8">
        <f>(((J2739/60)/60)/24)+DATE(1970,1,1)+(-8/24)</f>
        <v>41611.584340277775</v>
      </c>
      <c r="T2739" s="8">
        <f>(((I2739/60)/60)/24)+DATE(1970,1,1)+(-8/24)</f>
        <v>41654.458333333328</v>
      </c>
      <c r="U2739">
        <f>INT(T2739-S2739)</f>
        <v>42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>ROUND((E2740/D2740)*100,0)</f>
        <v>148</v>
      </c>
      <c r="P2740">
        <f>IF(L2740&gt;0,ROUND(E2740/L2740,0),0)</f>
        <v>493</v>
      </c>
      <c r="Q2740" t="s">
        <v>8319</v>
      </c>
      <c r="R2740" t="s">
        <v>8349</v>
      </c>
      <c r="S2740" s="8">
        <f>(((J2740/60)/60)/24)+DATE(1970,1,1)+(-8/24)</f>
        <v>42619.810231481482</v>
      </c>
      <c r="T2740" s="8">
        <f>(((I2740/60)/60)/24)+DATE(1970,1,1)+(-8/24)</f>
        <v>42679.810231481482</v>
      </c>
      <c r="U2740">
        <f>INT(T2740-S2740)</f>
        <v>60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>ROUND((E2741/D2741)*100,0)</f>
        <v>384</v>
      </c>
      <c r="P2741">
        <f>IF(L2741&gt;0,ROUND(E2741/L2741,0),0)</f>
        <v>22</v>
      </c>
      <c r="Q2741" t="s">
        <v>8319</v>
      </c>
      <c r="R2741" t="s">
        <v>8349</v>
      </c>
      <c r="S2741" s="8">
        <f>(((J2741/60)/60)/24)+DATE(1970,1,1)+(-8/24)</f>
        <v>41719.554594907408</v>
      </c>
      <c r="T2741" s="8">
        <f>(((I2741/60)/60)/24)+DATE(1970,1,1)+(-8/24)</f>
        <v>41764.554594907408</v>
      </c>
      <c r="U2741">
        <f>INT(T2741-S2741)</f>
        <v>45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>ROUND((E2742/D2742)*100,0)</f>
        <v>103</v>
      </c>
      <c r="P2742">
        <f>IF(L2742&gt;0,ROUND(E2742/L2742,0),0)</f>
        <v>18</v>
      </c>
      <c r="Q2742" t="s">
        <v>8319</v>
      </c>
      <c r="R2742" t="s">
        <v>8349</v>
      </c>
      <c r="S2742" s="8">
        <f>(((J2742/60)/60)/24)+DATE(1970,1,1)+(-8/24)</f>
        <v>42044.698518518511</v>
      </c>
      <c r="T2742" s="8">
        <f>(((I2742/60)/60)/24)+DATE(1970,1,1)+(-8/24)</f>
        <v>42074.656851851854</v>
      </c>
      <c r="U2742">
        <f>INT(T2742-S2742)</f>
        <v>29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>ROUND((E2743/D2743)*100,0)</f>
        <v>0</v>
      </c>
      <c r="P2743">
        <f>IF(L2743&gt;0,ROUND(E2743/L2743,0),0)</f>
        <v>9</v>
      </c>
      <c r="Q2743" t="s">
        <v>8322</v>
      </c>
      <c r="R2743" t="s">
        <v>8358</v>
      </c>
      <c r="S2743" s="8">
        <f>(((J2743/60)/60)/24)+DATE(1970,1,1)+(-8/24)</f>
        <v>41911.324097222219</v>
      </c>
      <c r="T2743" s="8">
        <f>(((I2743/60)/60)/24)+DATE(1970,1,1)+(-8/24)</f>
        <v>41931.754861111105</v>
      </c>
      <c r="U2743">
        <f>INT(T2743-S2743)</f>
        <v>20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>ROUND((E2744/D2744)*100,0)</f>
        <v>29</v>
      </c>
      <c r="P2744">
        <f>IF(L2744&gt;0,ROUND(E2744/L2744,0),0)</f>
        <v>41</v>
      </c>
      <c r="Q2744" t="s">
        <v>8322</v>
      </c>
      <c r="R2744" t="s">
        <v>8358</v>
      </c>
      <c r="S2744" s="8">
        <f>(((J2744/60)/60)/24)+DATE(1970,1,1)+(-8/24)</f>
        <v>41030.386423611111</v>
      </c>
      <c r="T2744" s="8">
        <f>(((I2744/60)/60)/24)+DATE(1970,1,1)+(-8/24)</f>
        <v>41044.386423611111</v>
      </c>
      <c r="U2744">
        <f>INT(T2744-S2744)</f>
        <v>14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>ROUND((E2745/D2745)*100,0)</f>
        <v>0</v>
      </c>
      <c r="P2745">
        <f>IF(L2745&gt;0,ROUND(E2745/L2745,0),0)</f>
        <v>0</v>
      </c>
      <c r="Q2745" t="s">
        <v>8322</v>
      </c>
      <c r="R2745" t="s">
        <v>8358</v>
      </c>
      <c r="S2745" s="8">
        <f>(((J2745/60)/60)/24)+DATE(1970,1,1)+(-8/24)</f>
        <v>42631.995451388888</v>
      </c>
      <c r="T2745" s="8">
        <f>(((I2745/60)/60)/24)+DATE(1970,1,1)+(-8/24)</f>
        <v>42661.995451388888</v>
      </c>
      <c r="U2745">
        <f>INT(T2745-S2745)</f>
        <v>30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>ROUND((E2746/D2746)*100,0)</f>
        <v>5</v>
      </c>
      <c r="P2746">
        <f>IF(L2746&gt;0,ROUND(E2746/L2746,0),0)</f>
        <v>38</v>
      </c>
      <c r="Q2746" t="s">
        <v>8322</v>
      </c>
      <c r="R2746" t="s">
        <v>8358</v>
      </c>
      <c r="S2746" s="8">
        <f>(((J2746/60)/60)/24)+DATE(1970,1,1)+(-8/24)</f>
        <v>40937.729143518518</v>
      </c>
      <c r="T2746" s="8">
        <f>(((I2746/60)/60)/24)+DATE(1970,1,1)+(-8/24)</f>
        <v>40967.729143518518</v>
      </c>
      <c r="U2746">
        <f>INT(T2746-S2746)</f>
        <v>30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>ROUND((E2747/D2747)*100,0)</f>
        <v>22</v>
      </c>
      <c r="P2747">
        <f>IF(L2747&gt;0,ROUND(E2747/L2747,0),0)</f>
        <v>36</v>
      </c>
      <c r="Q2747" t="s">
        <v>8322</v>
      </c>
      <c r="R2747" t="s">
        <v>8358</v>
      </c>
      <c r="S2747" s="8">
        <f>(((J2747/60)/60)/24)+DATE(1970,1,1)+(-8/24)</f>
        <v>41044.654722222222</v>
      </c>
      <c r="T2747" s="8">
        <f>(((I2747/60)/60)/24)+DATE(1970,1,1)+(-8/24)</f>
        <v>41104.654722222222</v>
      </c>
      <c r="U2747">
        <f>INT(T2747-S2747)</f>
        <v>60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>ROUND((E2748/D2748)*100,0)</f>
        <v>27</v>
      </c>
      <c r="P2748">
        <f>IF(L2748&gt;0,ROUND(E2748/L2748,0),0)</f>
        <v>42</v>
      </c>
      <c r="Q2748" t="s">
        <v>8322</v>
      </c>
      <c r="R2748" t="s">
        <v>8358</v>
      </c>
      <c r="S2748" s="8">
        <f>(((J2748/60)/60)/24)+DATE(1970,1,1)+(-8/24)</f>
        <v>41850.44804398148</v>
      </c>
      <c r="T2748" s="8">
        <f>(((I2748/60)/60)/24)+DATE(1970,1,1)+(-8/24)</f>
        <v>41880.44804398148</v>
      </c>
      <c r="U2748">
        <f>INT(T2748-S2748)</f>
        <v>30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>ROUND((E2749/D2749)*100,0)</f>
        <v>28</v>
      </c>
      <c r="P2749">
        <f>IF(L2749&gt;0,ROUND(E2749/L2749,0),0)</f>
        <v>35</v>
      </c>
      <c r="Q2749" t="s">
        <v>8322</v>
      </c>
      <c r="R2749" t="s">
        <v>8358</v>
      </c>
      <c r="S2749" s="8">
        <f>(((J2749/60)/60)/24)+DATE(1970,1,1)+(-8/24)</f>
        <v>41044.314780092594</v>
      </c>
      <c r="T2749" s="8">
        <f>(((I2749/60)/60)/24)+DATE(1970,1,1)+(-8/24)</f>
        <v>41075.798611111109</v>
      </c>
      <c r="U2749">
        <f>INT(T2749-S2749)</f>
        <v>31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>ROUND((E2750/D2750)*100,0)</f>
        <v>1</v>
      </c>
      <c r="P2750">
        <f>IF(L2750&gt;0,ROUND(E2750/L2750,0),0)</f>
        <v>13</v>
      </c>
      <c r="Q2750" t="s">
        <v>8322</v>
      </c>
      <c r="R2750" t="s">
        <v>8358</v>
      </c>
      <c r="S2750" s="8">
        <f>(((J2750/60)/60)/24)+DATE(1970,1,1)+(-8/24)</f>
        <v>42585.377337962964</v>
      </c>
      <c r="T2750" s="8">
        <f>(((I2750/60)/60)/24)+DATE(1970,1,1)+(-8/24)</f>
        <v>42615.377337962964</v>
      </c>
      <c r="U2750">
        <f>INT(T2750-S2750)</f>
        <v>30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>ROUND((E2751/D2751)*100,0)</f>
        <v>1</v>
      </c>
      <c r="P2751">
        <f>IF(L2751&gt;0,ROUND(E2751/L2751,0),0)</f>
        <v>55</v>
      </c>
      <c r="Q2751" t="s">
        <v>8322</v>
      </c>
      <c r="R2751" t="s">
        <v>8358</v>
      </c>
      <c r="S2751" s="8">
        <f>(((J2751/60)/60)/24)+DATE(1970,1,1)+(-8/24)</f>
        <v>42068.46570601852</v>
      </c>
      <c r="T2751" s="8">
        <f>(((I2751/60)/60)/24)+DATE(1970,1,1)+(-8/24)</f>
        <v>42098.424039351848</v>
      </c>
      <c r="U2751">
        <f>INT(T2751-S2751)</f>
        <v>29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>ROUND((E2752/D2752)*100,0)</f>
        <v>0</v>
      </c>
      <c r="P2752">
        <f>IF(L2752&gt;0,ROUND(E2752/L2752,0),0)</f>
        <v>0</v>
      </c>
      <c r="Q2752" t="s">
        <v>8322</v>
      </c>
      <c r="R2752" t="s">
        <v>8358</v>
      </c>
      <c r="S2752" s="8">
        <f>(((J2752/60)/60)/24)+DATE(1970,1,1)+(-8/24)</f>
        <v>41078.56649305555</v>
      </c>
      <c r="T2752" s="8">
        <f>(((I2752/60)/60)/24)+DATE(1970,1,1)+(-8/24)</f>
        <v>41090.5</v>
      </c>
      <c r="U2752">
        <f>INT(T2752-S2752)</f>
        <v>11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>ROUND((E2753/D2753)*100,0)</f>
        <v>0</v>
      </c>
      <c r="P2753">
        <f>IF(L2753&gt;0,ROUND(E2753/L2753,0),0)</f>
        <v>0</v>
      </c>
      <c r="Q2753" t="s">
        <v>8322</v>
      </c>
      <c r="R2753" t="s">
        <v>8358</v>
      </c>
      <c r="S2753" s="8">
        <f>(((J2753/60)/60)/24)+DATE(1970,1,1)+(-8/24)</f>
        <v>41747.553726851853</v>
      </c>
      <c r="T2753" s="8">
        <f>(((I2753/60)/60)/24)+DATE(1970,1,1)+(-8/24)</f>
        <v>41807.553726851853</v>
      </c>
      <c r="U2753">
        <f>INT(T2753-S2753)</f>
        <v>60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>ROUND((E2754/D2754)*100,0)</f>
        <v>11</v>
      </c>
      <c r="P2754">
        <f>IF(L2754&gt;0,ROUND(E2754/L2754,0),0)</f>
        <v>39</v>
      </c>
      <c r="Q2754" t="s">
        <v>8322</v>
      </c>
      <c r="R2754" t="s">
        <v>8358</v>
      </c>
      <c r="S2754" s="8">
        <f>(((J2754/60)/60)/24)+DATE(1970,1,1)+(-8/24)</f>
        <v>40855.431759259256</v>
      </c>
      <c r="T2754" s="8">
        <f>(((I2754/60)/60)/24)+DATE(1970,1,1)+(-8/24)</f>
        <v>40895.431759259256</v>
      </c>
      <c r="U2754">
        <f>INT(T2754-S2754)</f>
        <v>40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>ROUND((E2755/D2755)*100,0)</f>
        <v>19</v>
      </c>
      <c r="P2755">
        <f>IF(L2755&gt;0,ROUND(E2755/L2755,0),0)</f>
        <v>48</v>
      </c>
      <c r="Q2755" t="s">
        <v>8322</v>
      </c>
      <c r="R2755" t="s">
        <v>8358</v>
      </c>
      <c r="S2755" s="8">
        <f>(((J2755/60)/60)/24)+DATE(1970,1,1)+(-8/24)</f>
        <v>41117.567395833328</v>
      </c>
      <c r="T2755" s="8">
        <f>(((I2755/60)/60)/24)+DATE(1970,1,1)+(-8/24)</f>
        <v>41147.567395833328</v>
      </c>
      <c r="U2755">
        <f>INT(T2755-S2755)</f>
        <v>30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>ROUND((E2756/D2756)*100,0)</f>
        <v>0</v>
      </c>
      <c r="P2756">
        <f>IF(L2756&gt;0,ROUND(E2756/L2756,0),0)</f>
        <v>0</v>
      </c>
      <c r="Q2756" t="s">
        <v>8322</v>
      </c>
      <c r="R2756" t="s">
        <v>8358</v>
      </c>
      <c r="S2756" s="8">
        <f>(((J2756/60)/60)/24)+DATE(1970,1,1)+(-8/24)</f>
        <v>41863.302673611113</v>
      </c>
      <c r="T2756" s="8">
        <f>(((I2756/60)/60)/24)+DATE(1970,1,1)+(-8/24)</f>
        <v>41893.302673611113</v>
      </c>
      <c r="U2756">
        <f>INT(T2756-S2756)</f>
        <v>30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>ROUND((E2757/D2757)*100,0)</f>
        <v>52</v>
      </c>
      <c r="P2757">
        <f>IF(L2757&gt;0,ROUND(E2757/L2757,0),0)</f>
        <v>17</v>
      </c>
      <c r="Q2757" t="s">
        <v>8322</v>
      </c>
      <c r="R2757" t="s">
        <v>8358</v>
      </c>
      <c r="S2757" s="8">
        <f>(((J2757/60)/60)/24)+DATE(1970,1,1)+(-8/24)</f>
        <v>42072.457488425927</v>
      </c>
      <c r="T2757" s="8">
        <f>(((I2757/60)/60)/24)+DATE(1970,1,1)+(-8/24)</f>
        <v>42102.457488425927</v>
      </c>
      <c r="U2757">
        <f>INT(T2757-S2757)</f>
        <v>30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>ROUND((E2758/D2758)*100,0)</f>
        <v>10</v>
      </c>
      <c r="P2758">
        <f>IF(L2758&gt;0,ROUND(E2758/L2758,0),0)</f>
        <v>32</v>
      </c>
      <c r="Q2758" t="s">
        <v>8322</v>
      </c>
      <c r="R2758" t="s">
        <v>8358</v>
      </c>
      <c r="S2758" s="8">
        <f>(((J2758/60)/60)/24)+DATE(1970,1,1)+(-8/24)</f>
        <v>41620.567141203705</v>
      </c>
      <c r="T2758" s="8">
        <f>(((I2758/60)/60)/24)+DATE(1970,1,1)+(-8/24)</f>
        <v>41650.567141203705</v>
      </c>
      <c r="U2758">
        <f>INT(T2758-S2758)</f>
        <v>30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>ROUND((E2759/D2759)*100,0)</f>
        <v>1</v>
      </c>
      <c r="P2759">
        <f>IF(L2759&gt;0,ROUND(E2759/L2759,0),0)</f>
        <v>5</v>
      </c>
      <c r="Q2759" t="s">
        <v>8322</v>
      </c>
      <c r="R2759" t="s">
        <v>8358</v>
      </c>
      <c r="S2759" s="8">
        <f>(((J2759/60)/60)/24)+DATE(1970,1,1)+(-8/24)</f>
        <v>42573.323287037034</v>
      </c>
      <c r="T2759" s="8">
        <f>(((I2759/60)/60)/24)+DATE(1970,1,1)+(-8/24)</f>
        <v>42588.323287037034</v>
      </c>
      <c r="U2759">
        <f>INT(T2759-S2759)</f>
        <v>15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>ROUND((E2760/D2760)*100,0)</f>
        <v>12</v>
      </c>
      <c r="P2760">
        <f>IF(L2760&gt;0,ROUND(E2760/L2760,0),0)</f>
        <v>39</v>
      </c>
      <c r="Q2760" t="s">
        <v>8322</v>
      </c>
      <c r="R2760" t="s">
        <v>8358</v>
      </c>
      <c r="S2760" s="8">
        <f>(((J2760/60)/60)/24)+DATE(1970,1,1)+(-8/24)</f>
        <v>42639.10859953703</v>
      </c>
      <c r="T2760" s="8">
        <f>(((I2760/60)/60)/24)+DATE(1970,1,1)+(-8/24)</f>
        <v>42653.10859953703</v>
      </c>
      <c r="U2760">
        <f>INT(T2760-S2760)</f>
        <v>14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>ROUND((E2761/D2761)*100,0)</f>
        <v>11</v>
      </c>
      <c r="P2761">
        <f>IF(L2761&gt;0,ROUND(E2761/L2761,0),0)</f>
        <v>53</v>
      </c>
      <c r="Q2761" t="s">
        <v>8322</v>
      </c>
      <c r="R2761" t="s">
        <v>8358</v>
      </c>
      <c r="S2761" s="8">
        <f>(((J2761/60)/60)/24)+DATE(1970,1,1)+(-8/24)</f>
        <v>42524.033171296294</v>
      </c>
      <c r="T2761" s="8">
        <f>(((I2761/60)/60)/24)+DATE(1970,1,1)+(-8/24)</f>
        <v>42567.033171296294</v>
      </c>
      <c r="U2761">
        <f>INT(T2761-S2761)</f>
        <v>43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>ROUND((E2762/D2762)*100,0)</f>
        <v>0</v>
      </c>
      <c r="P2762">
        <f>IF(L2762&gt;0,ROUND(E2762/L2762,0),0)</f>
        <v>0</v>
      </c>
      <c r="Q2762" t="s">
        <v>8322</v>
      </c>
      <c r="R2762" t="s">
        <v>8358</v>
      </c>
      <c r="S2762" s="8">
        <f>(((J2762/60)/60)/24)+DATE(1970,1,1)+(-8/24)</f>
        <v>41415.127986111111</v>
      </c>
      <c r="T2762" s="8">
        <f>(((I2762/60)/60)/24)+DATE(1970,1,1)+(-8/24)</f>
        <v>41445.127986111111</v>
      </c>
      <c r="U2762">
        <f>INT(T2762-S2762)</f>
        <v>30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>ROUND((E2763/D2763)*100,0)</f>
        <v>1</v>
      </c>
      <c r="P2763">
        <f>IF(L2763&gt;0,ROUND(E2763/L2763,0),0)</f>
        <v>9</v>
      </c>
      <c r="Q2763" t="s">
        <v>8322</v>
      </c>
      <c r="R2763" t="s">
        <v>8358</v>
      </c>
      <c r="S2763" s="8">
        <f>(((J2763/60)/60)/24)+DATE(1970,1,1)+(-8/24)</f>
        <v>41246.73024305555</v>
      </c>
      <c r="T2763" s="8">
        <f>(((I2763/60)/60)/24)+DATE(1970,1,1)+(-8/24)</f>
        <v>41276.73024305555</v>
      </c>
      <c r="U2763">
        <f>INT(T2763-S2763)</f>
        <v>30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>ROUND((E2764/D2764)*100,0)</f>
        <v>1</v>
      </c>
      <c r="P2764">
        <f>IF(L2764&gt;0,ROUND(E2764/L2764,0),0)</f>
        <v>25</v>
      </c>
      <c r="Q2764" t="s">
        <v>8322</v>
      </c>
      <c r="R2764" t="s">
        <v>8358</v>
      </c>
      <c r="S2764" s="8">
        <f>(((J2764/60)/60)/24)+DATE(1970,1,1)+(-8/24)</f>
        <v>40926.703645833331</v>
      </c>
      <c r="T2764" s="8">
        <f>(((I2764/60)/60)/24)+DATE(1970,1,1)+(-8/24)</f>
        <v>40986.661979166667</v>
      </c>
      <c r="U2764">
        <f>INT(T2764-S2764)</f>
        <v>59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>ROUND((E2765/D2765)*100,0)</f>
        <v>0</v>
      </c>
      <c r="P2765">
        <f>IF(L2765&gt;0,ROUND(E2765/L2765,0),0)</f>
        <v>30</v>
      </c>
      <c r="Q2765" t="s">
        <v>8322</v>
      </c>
      <c r="R2765" t="s">
        <v>8358</v>
      </c>
      <c r="S2765" s="8">
        <f>(((J2765/60)/60)/24)+DATE(1970,1,1)+(-8/24)</f>
        <v>41373.246342592589</v>
      </c>
      <c r="T2765" s="8">
        <f>(((I2765/60)/60)/24)+DATE(1970,1,1)+(-8/24)</f>
        <v>41418.246342592589</v>
      </c>
      <c r="U2765">
        <f>INT(T2765-S2765)</f>
        <v>45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>ROUND((E2766/D2766)*100,0)</f>
        <v>1</v>
      </c>
      <c r="P2766">
        <f>IF(L2766&gt;0,ROUND(E2766/L2766,0),0)</f>
        <v>11</v>
      </c>
      <c r="Q2766" t="s">
        <v>8322</v>
      </c>
      <c r="R2766" t="s">
        <v>8358</v>
      </c>
      <c r="S2766" s="8">
        <f>(((J2766/60)/60)/24)+DATE(1970,1,1)+(-8/24)</f>
        <v>41029.958692129629</v>
      </c>
      <c r="T2766" s="8">
        <f>(((I2766/60)/60)/24)+DATE(1970,1,1)+(-8/24)</f>
        <v>41059.458333333328</v>
      </c>
      <c r="U2766">
        <f>INT(T2766-S2766)</f>
        <v>29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>ROUND((E2767/D2767)*100,0)</f>
        <v>0</v>
      </c>
      <c r="P2767">
        <f>IF(L2767&gt;0,ROUND(E2767/L2767,0),0)</f>
        <v>0</v>
      </c>
      <c r="Q2767" t="s">
        <v>8322</v>
      </c>
      <c r="R2767" t="s">
        <v>8358</v>
      </c>
      <c r="S2767" s="8">
        <f>(((J2767/60)/60)/24)+DATE(1970,1,1)+(-8/24)</f>
        <v>41194.245694444442</v>
      </c>
      <c r="T2767" s="8">
        <f>(((I2767/60)/60)/24)+DATE(1970,1,1)+(-8/24)</f>
        <v>41210.245694444442</v>
      </c>
      <c r="U2767">
        <f>INT(T2767-S2767)</f>
        <v>16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>ROUND((E2768/D2768)*100,0)</f>
        <v>2</v>
      </c>
      <c r="P2768">
        <f>IF(L2768&gt;0,ROUND(E2768/L2768,0),0)</f>
        <v>25</v>
      </c>
      <c r="Q2768" t="s">
        <v>8322</v>
      </c>
      <c r="R2768" t="s">
        <v>8358</v>
      </c>
      <c r="S2768" s="8">
        <f>(((J2768/60)/60)/24)+DATE(1970,1,1)+(-8/24)</f>
        <v>40736.334699074068</v>
      </c>
      <c r="T2768" s="8">
        <f>(((I2768/60)/60)/24)+DATE(1970,1,1)+(-8/24)</f>
        <v>40766.334699074068</v>
      </c>
      <c r="U2768">
        <f>INT(T2768-S2768)</f>
        <v>30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>ROUND((E2769/D2769)*100,0)</f>
        <v>1</v>
      </c>
      <c r="P2769">
        <f>IF(L2769&gt;0,ROUND(E2769/L2769,0),0)</f>
        <v>11</v>
      </c>
      <c r="Q2769" t="s">
        <v>8322</v>
      </c>
      <c r="R2769" t="s">
        <v>8358</v>
      </c>
      <c r="S2769" s="8">
        <f>(((J2769/60)/60)/24)+DATE(1970,1,1)+(-8/24)</f>
        <v>42172.625578703701</v>
      </c>
      <c r="T2769" s="8">
        <f>(((I2769/60)/60)/24)+DATE(1970,1,1)+(-8/24)</f>
        <v>42232.625578703701</v>
      </c>
      <c r="U2769">
        <f>INT(T2769-S2769)</f>
        <v>60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>ROUND((E2770/D2770)*100,0)</f>
        <v>14</v>
      </c>
      <c r="P2770">
        <f>IF(L2770&gt;0,ROUND(E2770/L2770,0),0)</f>
        <v>29</v>
      </c>
      <c r="Q2770" t="s">
        <v>8322</v>
      </c>
      <c r="R2770" t="s">
        <v>8358</v>
      </c>
      <c r="S2770" s="8">
        <f>(((J2770/60)/60)/24)+DATE(1970,1,1)+(-8/24)</f>
        <v>40967.2815162037</v>
      </c>
      <c r="T2770" s="8">
        <f>(((I2770/60)/60)/24)+DATE(1970,1,1)+(-8/24)</f>
        <v>40997.239849537036</v>
      </c>
      <c r="U2770">
        <f>INT(T2770-S2770)</f>
        <v>29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>ROUND((E2771/D2771)*100,0)</f>
        <v>0</v>
      </c>
      <c r="P2771">
        <f>IF(L2771&gt;0,ROUND(E2771/L2771,0),0)</f>
        <v>1</v>
      </c>
      <c r="Q2771" t="s">
        <v>8322</v>
      </c>
      <c r="R2771" t="s">
        <v>8358</v>
      </c>
      <c r="S2771" s="8">
        <f>(((J2771/60)/60)/24)+DATE(1970,1,1)+(-8/24)</f>
        <v>41745.492939814809</v>
      </c>
      <c r="T2771" s="8">
        <f>(((I2771/60)/60)/24)+DATE(1970,1,1)+(-8/24)</f>
        <v>41795.492939814809</v>
      </c>
      <c r="U2771">
        <f>INT(T2771-S2771)</f>
        <v>50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>ROUND((E2772/D2772)*100,0)</f>
        <v>10</v>
      </c>
      <c r="P2772">
        <f>IF(L2772&gt;0,ROUND(E2772/L2772,0),0)</f>
        <v>63</v>
      </c>
      <c r="Q2772" t="s">
        <v>8322</v>
      </c>
      <c r="R2772" t="s">
        <v>8358</v>
      </c>
      <c r="S2772" s="8">
        <f>(((J2772/60)/60)/24)+DATE(1970,1,1)+(-8/24)</f>
        <v>41686.371874999997</v>
      </c>
      <c r="T2772" s="8">
        <f>(((I2772/60)/60)/24)+DATE(1970,1,1)+(-8/24)</f>
        <v>41716.330208333333</v>
      </c>
      <c r="U2772">
        <f>INT(T2772-S2772)</f>
        <v>29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>ROUND((E2773/D2773)*100,0)</f>
        <v>0</v>
      </c>
      <c r="P2773">
        <f>IF(L2773&gt;0,ROUND(E2773/L2773,0),0)</f>
        <v>0</v>
      </c>
      <c r="Q2773" t="s">
        <v>8322</v>
      </c>
      <c r="R2773" t="s">
        <v>8358</v>
      </c>
      <c r="S2773" s="8">
        <f>(((J2773/60)/60)/24)+DATE(1970,1,1)+(-8/24)</f>
        <v>41257.198379629626</v>
      </c>
      <c r="T2773" s="8">
        <f>(((I2773/60)/60)/24)+DATE(1970,1,1)+(-8/24)</f>
        <v>41306.375</v>
      </c>
      <c r="U2773">
        <f>INT(T2773-S2773)</f>
        <v>49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>ROUND((E2774/D2774)*100,0)</f>
        <v>0</v>
      </c>
      <c r="P2774">
        <f>IF(L2774&gt;0,ROUND(E2774/L2774,0),0)</f>
        <v>0</v>
      </c>
      <c r="Q2774" t="s">
        <v>8322</v>
      </c>
      <c r="R2774" t="s">
        <v>8358</v>
      </c>
      <c r="S2774" s="8">
        <f>(((J2774/60)/60)/24)+DATE(1970,1,1)+(-8/24)</f>
        <v>41537.535810185182</v>
      </c>
      <c r="T2774" s="8">
        <f>(((I2774/60)/60)/24)+DATE(1970,1,1)+(-8/24)</f>
        <v>41552.535810185182</v>
      </c>
      <c r="U2774">
        <f>INT(T2774-S2774)</f>
        <v>15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>ROUND((E2775/D2775)*100,0)</f>
        <v>0</v>
      </c>
      <c r="P2775">
        <f>IF(L2775&gt;0,ROUND(E2775/L2775,0),0)</f>
        <v>1</v>
      </c>
      <c r="Q2775" t="s">
        <v>8322</v>
      </c>
      <c r="R2775" t="s">
        <v>8358</v>
      </c>
      <c r="S2775" s="8">
        <f>(((J2775/60)/60)/24)+DATE(1970,1,1)+(-8/24)</f>
        <v>42474.531493055554</v>
      </c>
      <c r="T2775" s="8">
        <f>(((I2775/60)/60)/24)+DATE(1970,1,1)+(-8/24)</f>
        <v>42484.531493055554</v>
      </c>
      <c r="U2775">
        <f>INT(T2775-S2775)</f>
        <v>10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>ROUND((E2776/D2776)*100,0)</f>
        <v>14</v>
      </c>
      <c r="P2776">
        <f>IF(L2776&gt;0,ROUND(E2776/L2776,0),0)</f>
        <v>44</v>
      </c>
      <c r="Q2776" t="s">
        <v>8322</v>
      </c>
      <c r="R2776" t="s">
        <v>8358</v>
      </c>
      <c r="S2776" s="8">
        <f>(((J2776/60)/60)/24)+DATE(1970,1,1)+(-8/24)</f>
        <v>41310.793148148143</v>
      </c>
      <c r="T2776" s="8">
        <f>(((I2776/60)/60)/24)+DATE(1970,1,1)+(-8/24)</f>
        <v>41340.793148148143</v>
      </c>
      <c r="U2776">
        <f>INT(T2776-S2776)</f>
        <v>30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>ROUND((E2777/D2777)*100,0)</f>
        <v>3</v>
      </c>
      <c r="P2777">
        <f>IF(L2777&gt;0,ROUND(E2777/L2777,0),0)</f>
        <v>75</v>
      </c>
      <c r="Q2777" t="s">
        <v>8322</v>
      </c>
      <c r="R2777" t="s">
        <v>8358</v>
      </c>
      <c r="S2777" s="8">
        <f>(((J2777/60)/60)/24)+DATE(1970,1,1)+(-8/24)</f>
        <v>40862.680023148147</v>
      </c>
      <c r="T2777" s="8">
        <f>(((I2777/60)/60)/24)+DATE(1970,1,1)+(-8/24)</f>
        <v>40892.680023148147</v>
      </c>
      <c r="U2777">
        <f>INT(T2777-S2777)</f>
        <v>30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>ROUND((E2778/D2778)*100,0)</f>
        <v>8</v>
      </c>
      <c r="P2778">
        <f>IF(L2778&gt;0,ROUND(E2778/L2778,0),0)</f>
        <v>46</v>
      </c>
      <c r="Q2778" t="s">
        <v>8322</v>
      </c>
      <c r="R2778" t="s">
        <v>8358</v>
      </c>
      <c r="S2778" s="8">
        <f>(((J2778/60)/60)/24)+DATE(1970,1,1)+(-8/24)</f>
        <v>42135.963842592588</v>
      </c>
      <c r="T2778" s="8">
        <f>(((I2778/60)/60)/24)+DATE(1970,1,1)+(-8/24)</f>
        <v>42166.963842592588</v>
      </c>
      <c r="U2778">
        <f>INT(T2778-S2778)</f>
        <v>31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>ROUND((E2779/D2779)*100,0)</f>
        <v>0</v>
      </c>
      <c r="P2779">
        <f>IF(L2779&gt;0,ROUND(E2779/L2779,0),0)</f>
        <v>10</v>
      </c>
      <c r="Q2779" t="s">
        <v>8322</v>
      </c>
      <c r="R2779" t="s">
        <v>8358</v>
      </c>
      <c r="S2779" s="8">
        <f>(((J2779/60)/60)/24)+DATE(1970,1,1)+(-8/24)</f>
        <v>42172.335694444446</v>
      </c>
      <c r="T2779" s="8">
        <f>(((I2779/60)/60)/24)+DATE(1970,1,1)+(-8/24)</f>
        <v>42202.335694444446</v>
      </c>
      <c r="U2779">
        <f>INT(T2779-S2779)</f>
        <v>30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>ROUND((E2780/D2780)*100,0)</f>
        <v>26</v>
      </c>
      <c r="P2780">
        <f>IF(L2780&gt;0,ROUND(E2780/L2780,0),0)</f>
        <v>94</v>
      </c>
      <c r="Q2780" t="s">
        <v>8322</v>
      </c>
      <c r="R2780" t="s">
        <v>8358</v>
      </c>
      <c r="S2780" s="8">
        <f>(((J2780/60)/60)/24)+DATE(1970,1,1)+(-8/24)</f>
        <v>41846.644745370366</v>
      </c>
      <c r="T2780" s="8">
        <f>(((I2780/60)/60)/24)+DATE(1970,1,1)+(-8/24)</f>
        <v>41876.644745370366</v>
      </c>
      <c r="U2780">
        <f>INT(T2780-S2780)</f>
        <v>30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>ROUND((E2781/D2781)*100,0)</f>
        <v>2</v>
      </c>
      <c r="P2781">
        <f>IF(L2781&gt;0,ROUND(E2781/L2781,0),0)</f>
        <v>53</v>
      </c>
      <c r="Q2781" t="s">
        <v>8322</v>
      </c>
      <c r="R2781" t="s">
        <v>8358</v>
      </c>
      <c r="S2781" s="8">
        <f>(((J2781/60)/60)/24)+DATE(1970,1,1)+(-8/24)</f>
        <v>42300.252557870372</v>
      </c>
      <c r="T2781" s="8">
        <f>(((I2781/60)/60)/24)+DATE(1970,1,1)+(-8/24)</f>
        <v>42330.294224537036</v>
      </c>
      <c r="U2781">
        <f>INT(T2781-S2781)</f>
        <v>30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>ROUND((E2782/D2782)*100,0)</f>
        <v>0</v>
      </c>
      <c r="P2782">
        <f>IF(L2782&gt;0,ROUND(E2782/L2782,0),0)</f>
        <v>0</v>
      </c>
      <c r="Q2782" t="s">
        <v>8322</v>
      </c>
      <c r="R2782" t="s">
        <v>8358</v>
      </c>
      <c r="S2782" s="8">
        <f>(((J2782/60)/60)/24)+DATE(1970,1,1)+(-8/24)</f>
        <v>42774.114444444444</v>
      </c>
      <c r="T2782" s="8">
        <f>(((I2782/60)/60)/24)+DATE(1970,1,1)+(-8/24)</f>
        <v>42804.114444444444</v>
      </c>
      <c r="U2782">
        <f>INT(T2782-S2782)</f>
        <v>30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>ROUND((E2783/D2783)*100,0)</f>
        <v>105</v>
      </c>
      <c r="P2783">
        <f>IF(L2783&gt;0,ROUND(E2783/L2783,0),0)</f>
        <v>47</v>
      </c>
      <c r="Q2783" t="s">
        <v>8317</v>
      </c>
      <c r="R2783" t="s">
        <v>8318</v>
      </c>
      <c r="S2783" s="8">
        <f>(((J2783/60)/60)/24)+DATE(1970,1,1)+(-8/24)</f>
        <v>42018.608263888884</v>
      </c>
      <c r="T2783" s="8">
        <f>(((I2783/60)/60)/24)+DATE(1970,1,1)+(-8/24)</f>
        <v>42046.958333333336</v>
      </c>
      <c r="U2783">
        <f>INT(T2783-S2783)</f>
        <v>28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>ROUND((E2784/D2784)*100,0)</f>
        <v>120</v>
      </c>
      <c r="P2784">
        <f>IF(L2784&gt;0,ROUND(E2784/L2784,0),0)</f>
        <v>67</v>
      </c>
      <c r="Q2784" t="s">
        <v>8317</v>
      </c>
      <c r="R2784" t="s">
        <v>8318</v>
      </c>
      <c r="S2784" s="8">
        <f>(((J2784/60)/60)/24)+DATE(1970,1,1)+(-8/24)</f>
        <v>42026.591643518514</v>
      </c>
      <c r="T2784" s="8">
        <f>(((I2784/60)/60)/24)+DATE(1970,1,1)+(-8/24)</f>
        <v>42051.874305555553</v>
      </c>
      <c r="U2784">
        <f>INT(T2784-S2784)</f>
        <v>25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>ROUND((E2785/D2785)*100,0)</f>
        <v>115</v>
      </c>
      <c r="P2785">
        <f>IF(L2785&gt;0,ROUND(E2785/L2785,0),0)</f>
        <v>19</v>
      </c>
      <c r="Q2785" t="s">
        <v>8317</v>
      </c>
      <c r="R2785" t="s">
        <v>8318</v>
      </c>
      <c r="S2785" s="8">
        <f>(((J2785/60)/60)/24)+DATE(1970,1,1)+(-8/24)</f>
        <v>42103.201921296299</v>
      </c>
      <c r="T2785" s="8">
        <f>(((I2785/60)/60)/24)+DATE(1970,1,1)+(-8/24)</f>
        <v>42117.201921296299</v>
      </c>
      <c r="U2785">
        <f>INT(T2785-S2785)</f>
        <v>14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>ROUND((E2786/D2786)*100,0)</f>
        <v>119</v>
      </c>
      <c r="P2786">
        <f>IF(L2786&gt;0,ROUND(E2786/L2786,0),0)</f>
        <v>66</v>
      </c>
      <c r="Q2786" t="s">
        <v>8317</v>
      </c>
      <c r="R2786" t="s">
        <v>8318</v>
      </c>
      <c r="S2786" s="8">
        <f>(((J2786/60)/60)/24)+DATE(1970,1,1)+(-8/24)</f>
        <v>41920.454201388886</v>
      </c>
      <c r="T2786" s="8">
        <f>(((I2786/60)/60)/24)+DATE(1970,1,1)+(-8/24)</f>
        <v>41941.454201388886</v>
      </c>
      <c r="U2786">
        <f>INT(T2786-S2786)</f>
        <v>21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>ROUND((E2787/D2787)*100,0)</f>
        <v>105</v>
      </c>
      <c r="P2787">
        <f>IF(L2787&gt;0,ROUND(E2787/L2787,0),0)</f>
        <v>37</v>
      </c>
      <c r="Q2787" t="s">
        <v>8317</v>
      </c>
      <c r="R2787" t="s">
        <v>8318</v>
      </c>
      <c r="S2787" s="8">
        <f>(((J2787/60)/60)/24)+DATE(1970,1,1)+(-8/24)</f>
        <v>42557.856099537035</v>
      </c>
      <c r="T2787" s="8">
        <f>(((I2787/60)/60)/24)+DATE(1970,1,1)+(-8/24)</f>
        <v>42587.541666666664</v>
      </c>
      <c r="U2787">
        <f>INT(T2787-S2787)</f>
        <v>29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>ROUND((E2788/D2788)*100,0)</f>
        <v>118</v>
      </c>
      <c r="P2788">
        <f>IF(L2788&gt;0,ROUND(E2788/L2788,0),0)</f>
        <v>40</v>
      </c>
      <c r="Q2788" t="s">
        <v>8317</v>
      </c>
      <c r="R2788" t="s">
        <v>8318</v>
      </c>
      <c r="S2788" s="8">
        <f>(((J2788/60)/60)/24)+DATE(1970,1,1)+(-8/24)</f>
        <v>41815.235879629625</v>
      </c>
      <c r="T2788" s="8">
        <f>(((I2788/60)/60)/24)+DATE(1970,1,1)+(-8/24)</f>
        <v>41829.235879629625</v>
      </c>
      <c r="U2788">
        <f>INT(T2788-S2788)</f>
        <v>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>ROUND((E2789/D2789)*100,0)</f>
        <v>120</v>
      </c>
      <c r="P2789">
        <f>IF(L2789&gt;0,ROUND(E2789/L2789,0),0)</f>
        <v>32</v>
      </c>
      <c r="Q2789" t="s">
        <v>8317</v>
      </c>
      <c r="R2789" t="s">
        <v>8318</v>
      </c>
      <c r="S2789" s="8">
        <f>(((J2789/60)/60)/24)+DATE(1970,1,1)+(-8/24)</f>
        <v>41807.865185185183</v>
      </c>
      <c r="T2789" s="8">
        <f>(((I2789/60)/60)/24)+DATE(1970,1,1)+(-8/24)</f>
        <v>41837.865185185183</v>
      </c>
      <c r="U2789">
        <f>INT(T2789-S2789)</f>
        <v>30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>ROUND((E2790/D2790)*100,0)</f>
        <v>103</v>
      </c>
      <c r="P2790">
        <f>IF(L2790&gt;0,ROUND(E2790/L2790,0),0)</f>
        <v>103</v>
      </c>
      <c r="Q2790" t="s">
        <v>8317</v>
      </c>
      <c r="R2790" t="s">
        <v>8318</v>
      </c>
      <c r="S2790" s="8">
        <f>(((J2790/60)/60)/24)+DATE(1970,1,1)+(-8/24)</f>
        <v>42550.368553240733</v>
      </c>
      <c r="T2790" s="8">
        <f>(((I2790/60)/60)/24)+DATE(1970,1,1)+(-8/24)</f>
        <v>42580.368553240733</v>
      </c>
      <c r="U2790">
        <f>INT(T2790-S2790)</f>
        <v>30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>ROUND((E2791/D2791)*100,0)</f>
        <v>101</v>
      </c>
      <c r="P2791">
        <f>IF(L2791&gt;0,ROUND(E2791/L2791,0),0)</f>
        <v>126</v>
      </c>
      <c r="Q2791" t="s">
        <v>8317</v>
      </c>
      <c r="R2791" t="s">
        <v>8318</v>
      </c>
      <c r="S2791" s="8">
        <f>(((J2791/60)/60)/24)+DATE(1970,1,1)+(-8/24)</f>
        <v>42055.679791666662</v>
      </c>
      <c r="T2791" s="8">
        <f>(((I2791/60)/60)/24)+DATE(1970,1,1)+(-8/24)</f>
        <v>42074.833333333336</v>
      </c>
      <c r="U2791">
        <f>INT(T2791-S2791)</f>
        <v>19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>ROUND((E2792/D2792)*100,0)</f>
        <v>105</v>
      </c>
      <c r="P2792">
        <f>IF(L2792&gt;0,ROUND(E2792/L2792,0),0)</f>
        <v>48</v>
      </c>
      <c r="Q2792" t="s">
        <v>8317</v>
      </c>
      <c r="R2792" t="s">
        <v>8318</v>
      </c>
      <c r="S2792" s="8">
        <f>(((J2792/60)/60)/24)+DATE(1970,1,1)+(-8/24)</f>
        <v>42016.605358796289</v>
      </c>
      <c r="T2792" s="8">
        <f>(((I2792/60)/60)/24)+DATE(1970,1,1)+(-8/24)</f>
        <v>42046.605358796289</v>
      </c>
      <c r="U2792">
        <f>INT(T2792-S2792)</f>
        <v>30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>ROUND((E2793/D2793)*100,0)</f>
        <v>103</v>
      </c>
      <c r="P2793">
        <f>IF(L2793&gt;0,ROUND(E2793/L2793,0),0)</f>
        <v>73</v>
      </c>
      <c r="Q2793" t="s">
        <v>8317</v>
      </c>
      <c r="R2793" t="s">
        <v>8318</v>
      </c>
      <c r="S2793" s="8">
        <f>(((J2793/60)/60)/24)+DATE(1970,1,1)+(-8/24)</f>
        <v>42591.566655092589</v>
      </c>
      <c r="T2793" s="8">
        <f>(((I2793/60)/60)/24)+DATE(1970,1,1)+(-8/24)</f>
        <v>42621.833333333336</v>
      </c>
      <c r="U2793">
        <f>INT(T2793-S2793)</f>
        <v>30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>ROUND((E2794/D2794)*100,0)</f>
        <v>108</v>
      </c>
      <c r="P2794">
        <f>IF(L2794&gt;0,ROUND(E2794/L2794,0),0)</f>
        <v>90</v>
      </c>
      <c r="Q2794" t="s">
        <v>8317</v>
      </c>
      <c r="R2794" t="s">
        <v>8318</v>
      </c>
      <c r="S2794" s="8">
        <f>(((J2794/60)/60)/24)+DATE(1970,1,1)+(-8/24)</f>
        <v>42182.897673611107</v>
      </c>
      <c r="T2794" s="8">
        <f>(((I2794/60)/60)/24)+DATE(1970,1,1)+(-8/24)</f>
        <v>42227.897673611107</v>
      </c>
      <c r="U2794">
        <f>INT(T2794-S2794)</f>
        <v>45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>ROUND((E2795/D2795)*100,0)</f>
        <v>111</v>
      </c>
      <c r="P2795">
        <f>IF(L2795&gt;0,ROUND(E2795/L2795,0),0)</f>
        <v>151</v>
      </c>
      <c r="Q2795" t="s">
        <v>8317</v>
      </c>
      <c r="R2795" t="s">
        <v>8318</v>
      </c>
      <c r="S2795" s="8">
        <f>(((J2795/60)/60)/24)+DATE(1970,1,1)+(-8/24)</f>
        <v>42176.085706018515</v>
      </c>
      <c r="T2795" s="8">
        <f>(((I2795/60)/60)/24)+DATE(1970,1,1)+(-8/24)</f>
        <v>42206.085706018515</v>
      </c>
      <c r="U2795">
        <f>INT(T2795-S2795)</f>
        <v>30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>ROUND((E2796/D2796)*100,0)</f>
        <v>150</v>
      </c>
      <c r="P2796">
        <f>IF(L2796&gt;0,ROUND(E2796/L2796,0),0)</f>
        <v>25</v>
      </c>
      <c r="Q2796" t="s">
        <v>8317</v>
      </c>
      <c r="R2796" t="s">
        <v>8318</v>
      </c>
      <c r="S2796" s="8">
        <f>(((J2796/60)/60)/24)+DATE(1970,1,1)+(-8/24)</f>
        <v>42416.35832175926</v>
      </c>
      <c r="T2796" s="8">
        <f>(((I2796/60)/60)/24)+DATE(1970,1,1)+(-8/24)</f>
        <v>42432.458333333336</v>
      </c>
      <c r="U2796">
        <f>INT(T2796-S2796)</f>
        <v>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>ROUND((E2797/D2797)*100,0)</f>
        <v>104</v>
      </c>
      <c r="P2797">
        <f>IF(L2797&gt;0,ROUND(E2797/L2797,0),0)</f>
        <v>37</v>
      </c>
      <c r="Q2797" t="s">
        <v>8317</v>
      </c>
      <c r="R2797" t="s">
        <v>8318</v>
      </c>
      <c r="S2797" s="8">
        <f>(((J2797/60)/60)/24)+DATE(1970,1,1)+(-8/24)</f>
        <v>41780.192604166667</v>
      </c>
      <c r="T2797" s="8">
        <f>(((I2797/60)/60)/24)+DATE(1970,1,1)+(-8/24)</f>
        <v>41796.625</v>
      </c>
      <c r="U2797">
        <f>INT(T2797-S2797)</f>
        <v>16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>ROUND((E2798/D2798)*100,0)</f>
        <v>116</v>
      </c>
      <c r="P2798">
        <f>IF(L2798&gt;0,ROUND(E2798/L2798,0),0)</f>
        <v>44</v>
      </c>
      <c r="Q2798" t="s">
        <v>8317</v>
      </c>
      <c r="R2798" t="s">
        <v>8318</v>
      </c>
      <c r="S2798" s="8">
        <f>(((J2798/60)/60)/24)+DATE(1970,1,1)+(-8/24)</f>
        <v>41795.194768518515</v>
      </c>
      <c r="T2798" s="8">
        <f>(((I2798/60)/60)/24)+DATE(1970,1,1)+(-8/24)</f>
        <v>41825.194768518515</v>
      </c>
      <c r="U2798">
        <f>INT(T2798-S2798)</f>
        <v>30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>ROUND((E2799/D2799)*100,0)</f>
        <v>103</v>
      </c>
      <c r="P2799">
        <f>IF(L2799&gt;0,ROUND(E2799/L2799,0),0)</f>
        <v>87</v>
      </c>
      <c r="Q2799" t="s">
        <v>8317</v>
      </c>
      <c r="R2799" t="s">
        <v>8318</v>
      </c>
      <c r="S2799" s="8">
        <f>(((J2799/60)/60)/24)+DATE(1970,1,1)+(-8/24)</f>
        <v>41798.606944444444</v>
      </c>
      <c r="T2799" s="8">
        <f>(((I2799/60)/60)/24)+DATE(1970,1,1)+(-8/24)</f>
        <v>41828.606944444444</v>
      </c>
      <c r="U2799">
        <f>INT(T2799-S2799)</f>
        <v>30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>ROUND((E2800/D2800)*100,0)</f>
        <v>101</v>
      </c>
      <c r="P2800">
        <f>IF(L2800&gt;0,ROUND(E2800/L2800,0),0)</f>
        <v>36</v>
      </c>
      <c r="Q2800" t="s">
        <v>8317</v>
      </c>
      <c r="R2800" t="s">
        <v>8318</v>
      </c>
      <c r="S2800" s="8">
        <f>(((J2800/60)/60)/24)+DATE(1970,1,1)+(-8/24)</f>
        <v>42201.341678240737</v>
      </c>
      <c r="T2800" s="8">
        <f>(((I2800/60)/60)/24)+DATE(1970,1,1)+(-8/24)</f>
        <v>42216.333333333336</v>
      </c>
      <c r="U2800">
        <f>INT(T2800-S2800)</f>
        <v>14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>ROUND((E2801/D2801)*100,0)</f>
        <v>117</v>
      </c>
      <c r="P2801">
        <f>IF(L2801&gt;0,ROUND(E2801/L2801,0),0)</f>
        <v>45</v>
      </c>
      <c r="Q2801" t="s">
        <v>8317</v>
      </c>
      <c r="R2801" t="s">
        <v>8318</v>
      </c>
      <c r="S2801" s="8">
        <f>(((J2801/60)/60)/24)+DATE(1970,1,1)+(-8/24)</f>
        <v>42506.93136574074</v>
      </c>
      <c r="T2801" s="8">
        <f>(((I2801/60)/60)/24)+DATE(1970,1,1)+(-8/24)</f>
        <v>42538.333333333336</v>
      </c>
      <c r="U2801">
        <f>INT(T2801-S2801)</f>
        <v>31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>ROUND((E2802/D2802)*100,0)</f>
        <v>133</v>
      </c>
      <c r="P2802">
        <f>IF(L2802&gt;0,ROUND(E2802/L2802,0),0)</f>
        <v>43</v>
      </c>
      <c r="Q2802" t="s">
        <v>8317</v>
      </c>
      <c r="R2802" t="s">
        <v>8318</v>
      </c>
      <c r="S2802" s="8">
        <f>(((J2802/60)/60)/24)+DATE(1970,1,1)+(-8/24)</f>
        <v>41948.219513888886</v>
      </c>
      <c r="T2802" s="8">
        <f>(((I2802/60)/60)/24)+DATE(1970,1,1)+(-8/24)</f>
        <v>42008.219513888886</v>
      </c>
      <c r="U2802">
        <f>INT(T2802-S2802)</f>
        <v>60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>ROUND((E2803/D2803)*100,0)</f>
        <v>133</v>
      </c>
      <c r="P2803">
        <f>IF(L2803&gt;0,ROUND(E2803/L2803,0),0)</f>
        <v>51</v>
      </c>
      <c r="Q2803" t="s">
        <v>8317</v>
      </c>
      <c r="R2803" t="s">
        <v>8318</v>
      </c>
      <c r="S2803" s="8">
        <f>(((J2803/60)/60)/24)+DATE(1970,1,1)+(-8/24)</f>
        <v>41899.909826388888</v>
      </c>
      <c r="T2803" s="8">
        <f>(((I2803/60)/60)/24)+DATE(1970,1,1)+(-8/24)</f>
        <v>41922.125</v>
      </c>
      <c r="U2803">
        <f>INT(T2803-S2803)</f>
        <v>22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>ROUND((E2804/D2804)*100,0)</f>
        <v>102</v>
      </c>
      <c r="P2804">
        <f>IF(L2804&gt;0,ROUND(E2804/L2804,0),0)</f>
        <v>34</v>
      </c>
      <c r="Q2804" t="s">
        <v>8317</v>
      </c>
      <c r="R2804" t="s">
        <v>8318</v>
      </c>
      <c r="S2804" s="8">
        <f>(((J2804/60)/60)/24)+DATE(1970,1,1)+(-8/24)</f>
        <v>42192.313738425924</v>
      </c>
      <c r="T2804" s="8">
        <f>(((I2804/60)/60)/24)+DATE(1970,1,1)+(-8/24)</f>
        <v>42222.313738425924</v>
      </c>
      <c r="U2804">
        <f>INT(T2804-S2804)</f>
        <v>30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>ROUND((E2805/D2805)*100,0)</f>
        <v>128</v>
      </c>
      <c r="P2805">
        <f>IF(L2805&gt;0,ROUND(E2805/L2805,0),0)</f>
        <v>91</v>
      </c>
      <c r="Q2805" t="s">
        <v>8317</v>
      </c>
      <c r="R2805" t="s">
        <v>8318</v>
      </c>
      <c r="S2805" s="8">
        <f>(((J2805/60)/60)/24)+DATE(1970,1,1)+(-8/24)</f>
        <v>42157.732361111113</v>
      </c>
      <c r="T2805" s="8">
        <f>(((I2805/60)/60)/24)+DATE(1970,1,1)+(-8/24)</f>
        <v>42200.666666666664</v>
      </c>
      <c r="U2805">
        <f>INT(T2805-S2805)</f>
        <v>42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>ROUND((E2806/D2806)*100,0)</f>
        <v>115</v>
      </c>
      <c r="P2806">
        <f>IF(L2806&gt;0,ROUND(E2806/L2806,0),0)</f>
        <v>50</v>
      </c>
      <c r="Q2806" t="s">
        <v>8317</v>
      </c>
      <c r="R2806" t="s">
        <v>8318</v>
      </c>
      <c r="S2806" s="8">
        <f>(((J2806/60)/60)/24)+DATE(1970,1,1)+(-8/24)</f>
        <v>41881.120254629626</v>
      </c>
      <c r="T2806" s="8">
        <f>(((I2806/60)/60)/24)+DATE(1970,1,1)+(-8/24)</f>
        <v>41911.120254629626</v>
      </c>
      <c r="U2806">
        <f>INT(T2806-S2806)</f>
        <v>30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>ROUND((E2807/D2807)*100,0)</f>
        <v>110</v>
      </c>
      <c r="P2807">
        <f>IF(L2807&gt;0,ROUND(E2807/L2807,0),0)</f>
        <v>24</v>
      </c>
      <c r="Q2807" t="s">
        <v>8317</v>
      </c>
      <c r="R2807" t="s">
        <v>8318</v>
      </c>
      <c r="S2807" s="8">
        <f>(((J2807/60)/60)/24)+DATE(1970,1,1)+(-8/24)</f>
        <v>42213.1721412037</v>
      </c>
      <c r="T2807" s="8">
        <f>(((I2807/60)/60)/24)+DATE(1970,1,1)+(-8/24)</f>
        <v>42238.1721412037</v>
      </c>
      <c r="U2807">
        <f>INT(T2807-S2807)</f>
        <v>25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>ROUND((E2808/D2808)*100,0)</f>
        <v>112</v>
      </c>
      <c r="P2808">
        <f>IF(L2808&gt;0,ROUND(E2808/L2808,0),0)</f>
        <v>44</v>
      </c>
      <c r="Q2808" t="s">
        <v>8317</v>
      </c>
      <c r="R2808" t="s">
        <v>8318</v>
      </c>
      <c r="S2808" s="8">
        <f>(((J2808/60)/60)/24)+DATE(1970,1,1)+(-8/24)</f>
        <v>42184.933912037035</v>
      </c>
      <c r="T2808" s="8">
        <f>(((I2808/60)/60)/24)+DATE(1970,1,1)+(-8/24)</f>
        <v>42221.124999999993</v>
      </c>
      <c r="U2808">
        <f>INT(T2808-S2808)</f>
        <v>36</v>
      </c>
    </row>
    <row r="2809" spans="1:21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>ROUND((E2809/D2809)*100,0)</f>
        <v>126</v>
      </c>
      <c r="P2809">
        <f>IF(L2809&gt;0,ROUND(E2809/L2809,0),0)</f>
        <v>68</v>
      </c>
      <c r="Q2809" t="s">
        <v>8317</v>
      </c>
      <c r="R2809" t="s">
        <v>8318</v>
      </c>
      <c r="S2809" s="8">
        <f>(((J2809/60)/60)/24)+DATE(1970,1,1)+(-8/24)</f>
        <v>42154.539791666662</v>
      </c>
      <c r="T2809" s="8">
        <f>(((I2809/60)/60)/24)+DATE(1970,1,1)+(-8/24)</f>
        <v>42184.539791666662</v>
      </c>
      <c r="U2809">
        <f>INT(T2809-S2809)</f>
        <v>30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>ROUND((E2810/D2810)*100,0)</f>
        <v>100</v>
      </c>
      <c r="P2810">
        <f>IF(L2810&gt;0,ROUND(E2810/L2810,0),0)</f>
        <v>65</v>
      </c>
      <c r="Q2810" t="s">
        <v>8317</v>
      </c>
      <c r="R2810" t="s">
        <v>8318</v>
      </c>
      <c r="S2810" s="8">
        <f>(((J2810/60)/60)/24)+DATE(1970,1,1)+(-8/24)</f>
        <v>42208.513136574074</v>
      </c>
      <c r="T2810" s="8">
        <f>(((I2810/60)/60)/24)+DATE(1970,1,1)+(-8/24)</f>
        <v>42238.513136574074</v>
      </c>
      <c r="U2810">
        <f>INT(T2810-S2810)</f>
        <v>30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>ROUND((E2811/D2811)*100,0)</f>
        <v>102</v>
      </c>
      <c r="P2811">
        <f>IF(L2811&gt;0,ROUND(E2811/L2811,0),0)</f>
        <v>122</v>
      </c>
      <c r="Q2811" t="s">
        <v>8317</v>
      </c>
      <c r="R2811" t="s">
        <v>8318</v>
      </c>
      <c r="S2811" s="8">
        <f>(((J2811/60)/60)/24)+DATE(1970,1,1)+(-8/24)</f>
        <v>42451.163483796299</v>
      </c>
      <c r="T2811" s="8">
        <f>(((I2811/60)/60)/24)+DATE(1970,1,1)+(-8/24)</f>
        <v>42459.277083333327</v>
      </c>
      <c r="U2811">
        <f>INT(T2811-S2811)</f>
        <v>8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>ROUND((E2812/D2812)*100,0)</f>
        <v>108</v>
      </c>
      <c r="P2812">
        <f>IF(L2812&gt;0,ROUND(E2812/L2812,0),0)</f>
        <v>47</v>
      </c>
      <c r="Q2812" t="s">
        <v>8317</v>
      </c>
      <c r="R2812" t="s">
        <v>8318</v>
      </c>
      <c r="S2812" s="8">
        <f>(((J2812/60)/60)/24)+DATE(1970,1,1)+(-8/24)</f>
        <v>41758.806296296294</v>
      </c>
      <c r="T2812" s="8">
        <f>(((I2812/60)/60)/24)+DATE(1970,1,1)+(-8/24)</f>
        <v>41790.832638888889</v>
      </c>
      <c r="U2812">
        <f>INT(T2812-S2812)</f>
        <v>32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>ROUND((E2813/D2813)*100,0)</f>
        <v>100</v>
      </c>
      <c r="P2813">
        <f>IF(L2813&gt;0,ROUND(E2813/L2813,0),0)</f>
        <v>93</v>
      </c>
      <c r="Q2813" t="s">
        <v>8317</v>
      </c>
      <c r="R2813" t="s">
        <v>8318</v>
      </c>
      <c r="S2813" s="8">
        <f>(((J2813/60)/60)/24)+DATE(1970,1,1)+(-8/24)</f>
        <v>42028.163229166668</v>
      </c>
      <c r="T2813" s="8">
        <f>(((I2813/60)/60)/24)+DATE(1970,1,1)+(-8/24)</f>
        <v>42058.163229166668</v>
      </c>
      <c r="U2813">
        <f>INT(T2813-S2813)</f>
        <v>30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>ROUND((E2814/D2814)*100,0)</f>
        <v>113</v>
      </c>
      <c r="P2814">
        <f>IF(L2814&gt;0,ROUND(E2814/L2814,0),0)</f>
        <v>68</v>
      </c>
      <c r="Q2814" t="s">
        <v>8317</v>
      </c>
      <c r="R2814" t="s">
        <v>8318</v>
      </c>
      <c r="S2814" s="8">
        <f>(((J2814/60)/60)/24)+DATE(1970,1,1)+(-8/24)</f>
        <v>42054.410856481474</v>
      </c>
      <c r="T2814" s="8">
        <f>(((I2814/60)/60)/24)+DATE(1970,1,1)+(-8/24)</f>
        <v>42099.833333333336</v>
      </c>
      <c r="U2814">
        <f>INT(T2814-S2814)</f>
        <v>45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>ROUND((E2815/D2815)*100,0)</f>
        <v>128</v>
      </c>
      <c r="P2815">
        <f>IF(L2815&gt;0,ROUND(E2815/L2815,0),0)</f>
        <v>37</v>
      </c>
      <c r="Q2815" t="s">
        <v>8317</v>
      </c>
      <c r="R2815" t="s">
        <v>8318</v>
      </c>
      <c r="S2815" s="8">
        <f>(((J2815/60)/60)/24)+DATE(1970,1,1)+(-8/24)</f>
        <v>42693.409270833326</v>
      </c>
      <c r="T2815" s="8">
        <f>(((I2815/60)/60)/24)+DATE(1970,1,1)+(-8/24)</f>
        <v>42718.409270833326</v>
      </c>
      <c r="U2815">
        <f>INT(T2815-S2815)</f>
        <v>25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>ROUND((E2816/D2816)*100,0)</f>
        <v>108</v>
      </c>
      <c r="P2816">
        <f>IF(L2816&gt;0,ROUND(E2816/L2816,0),0)</f>
        <v>25</v>
      </c>
      <c r="Q2816" t="s">
        <v>8317</v>
      </c>
      <c r="R2816" t="s">
        <v>8318</v>
      </c>
      <c r="S2816" s="8">
        <f>(((J2816/60)/60)/24)+DATE(1970,1,1)+(-8/24)</f>
        <v>42103.066145833327</v>
      </c>
      <c r="T2816" s="8">
        <f>(((I2816/60)/60)/24)+DATE(1970,1,1)+(-8/24)</f>
        <v>42133.066145833327</v>
      </c>
      <c r="U2816">
        <f>INT(T2816-S2816)</f>
        <v>30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>ROUND((E2817/D2817)*100,0)</f>
        <v>242</v>
      </c>
      <c r="P2817">
        <f>IF(L2817&gt;0,ROUND(E2817/L2817,0),0)</f>
        <v>43</v>
      </c>
      <c r="Q2817" t="s">
        <v>8317</v>
      </c>
      <c r="R2817" t="s">
        <v>8318</v>
      </c>
      <c r="S2817" s="8">
        <f>(((J2817/60)/60)/24)+DATE(1970,1,1)+(-8/24)</f>
        <v>42559.443391203698</v>
      </c>
      <c r="T2817" s="8">
        <f>(((I2817/60)/60)/24)+DATE(1970,1,1)+(-8/24)</f>
        <v>42589.443391203698</v>
      </c>
      <c r="U2817">
        <f>INT(T2817-S2817)</f>
        <v>30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>ROUND((E2818/D2818)*100,0)</f>
        <v>142</v>
      </c>
      <c r="P2818">
        <f>IF(L2818&gt;0,ROUND(E2818/L2818,0),0)</f>
        <v>25</v>
      </c>
      <c r="Q2818" t="s">
        <v>8317</v>
      </c>
      <c r="R2818" t="s">
        <v>8318</v>
      </c>
      <c r="S2818" s="8">
        <f>(((J2818/60)/60)/24)+DATE(1970,1,1)+(-8/24)</f>
        <v>42188.134166666663</v>
      </c>
      <c r="T2818" s="8">
        <f>(((I2818/60)/60)/24)+DATE(1970,1,1)+(-8/24)</f>
        <v>42218.333333333336</v>
      </c>
      <c r="U2818">
        <f>INT(T2818-S2818)</f>
        <v>30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>ROUND((E2819/D2819)*100,0)</f>
        <v>130</v>
      </c>
      <c r="P2819">
        <f>IF(L2819&gt;0,ROUND(E2819/L2819,0),0)</f>
        <v>24</v>
      </c>
      <c r="Q2819" t="s">
        <v>8317</v>
      </c>
      <c r="R2819" t="s">
        <v>8318</v>
      </c>
      <c r="S2819" s="8">
        <f>(((J2819/60)/60)/24)+DATE(1970,1,1)+(-8/24)</f>
        <v>42023.30164351852</v>
      </c>
      <c r="T2819" s="8">
        <f>(((I2819/60)/60)/24)+DATE(1970,1,1)+(-8/24)</f>
        <v>42063.30164351852</v>
      </c>
      <c r="U2819">
        <f>INT(T2819-S2819)</f>
        <v>40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>ROUND((E2820/D2820)*100,0)</f>
        <v>106</v>
      </c>
      <c r="P2820">
        <f>IF(L2820&gt;0,ROUND(E2820/L2820,0),0)</f>
        <v>104</v>
      </c>
      <c r="Q2820" t="s">
        <v>8317</v>
      </c>
      <c r="R2820" t="s">
        <v>8318</v>
      </c>
      <c r="S2820" s="8">
        <f>(((J2820/60)/60)/24)+DATE(1970,1,1)+(-8/24)</f>
        <v>42250.264884259253</v>
      </c>
      <c r="T2820" s="8">
        <f>(((I2820/60)/60)/24)+DATE(1970,1,1)+(-8/24)</f>
        <v>42270.264884259253</v>
      </c>
      <c r="U2820">
        <f>INT(T2820-S2820)</f>
        <v>20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>ROUND((E2821/D2821)*100,0)</f>
        <v>105</v>
      </c>
      <c r="P2821">
        <f>IF(L2821&gt;0,ROUND(E2821/L2821,0),0)</f>
        <v>50</v>
      </c>
      <c r="Q2821" t="s">
        <v>8317</v>
      </c>
      <c r="R2821" t="s">
        <v>8318</v>
      </c>
      <c r="S2821" s="8">
        <f>(((J2821/60)/60)/24)+DATE(1970,1,1)+(-8/24)</f>
        <v>42139.192233796297</v>
      </c>
      <c r="T2821" s="8">
        <f>(((I2821/60)/60)/24)+DATE(1970,1,1)+(-8/24)</f>
        <v>42169.192233796297</v>
      </c>
      <c r="U2821">
        <f>INT(T2821-S2821)</f>
        <v>30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>ROUND((E2822/D2822)*100,0)</f>
        <v>136</v>
      </c>
      <c r="P2822">
        <f>IF(L2822&gt;0,ROUND(E2822/L2822,0),0)</f>
        <v>14</v>
      </c>
      <c r="Q2822" t="s">
        <v>8317</v>
      </c>
      <c r="R2822" t="s">
        <v>8318</v>
      </c>
      <c r="S2822" s="8">
        <f>(((J2822/60)/60)/24)+DATE(1970,1,1)+(-8/24)</f>
        <v>42401.277650462966</v>
      </c>
      <c r="T2822" s="8">
        <f>(((I2822/60)/60)/24)+DATE(1970,1,1)+(-8/24)</f>
        <v>42425.666666666664</v>
      </c>
      <c r="U2822">
        <f>INT(T2822-S2822)</f>
        <v>24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>ROUND((E2823/D2823)*100,0)</f>
        <v>100</v>
      </c>
      <c r="P2823">
        <f>IF(L2823&gt;0,ROUND(E2823/L2823,0),0)</f>
        <v>29</v>
      </c>
      <c r="Q2823" t="s">
        <v>8317</v>
      </c>
      <c r="R2823" t="s">
        <v>8318</v>
      </c>
      <c r="S2823" s="8">
        <f>(((J2823/60)/60)/24)+DATE(1970,1,1)+(-8/24)</f>
        <v>41875.589525462965</v>
      </c>
      <c r="T2823" s="8">
        <f>(((I2823/60)/60)/24)+DATE(1970,1,1)+(-8/24)</f>
        <v>41905.589525462965</v>
      </c>
      <c r="U2823">
        <f>INT(T2823-S2823)</f>
        <v>30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>ROUND((E2824/D2824)*100,0)</f>
        <v>100</v>
      </c>
      <c r="P2824">
        <f>IF(L2824&gt;0,ROUND(E2824/L2824,0),0)</f>
        <v>64</v>
      </c>
      <c r="Q2824" t="s">
        <v>8317</v>
      </c>
      <c r="R2824" t="s">
        <v>8318</v>
      </c>
      <c r="S2824" s="8">
        <f>(((J2824/60)/60)/24)+DATE(1970,1,1)+(-8/24)</f>
        <v>42060.350601851846</v>
      </c>
      <c r="T2824" s="8">
        <f>(((I2824/60)/60)/24)+DATE(1970,1,1)+(-8/24)</f>
        <v>42090.308935185189</v>
      </c>
      <c r="U2824">
        <f>INT(T2824-S2824)</f>
        <v>29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>ROUND((E2825/D2825)*100,0)</f>
        <v>124</v>
      </c>
      <c r="P2825">
        <f>IF(L2825&gt;0,ROUND(E2825/L2825,0),0)</f>
        <v>9</v>
      </c>
      <c r="Q2825" t="s">
        <v>8317</v>
      </c>
      <c r="R2825" t="s">
        <v>8318</v>
      </c>
      <c r="S2825" s="8">
        <f>(((J2825/60)/60)/24)+DATE(1970,1,1)+(-8/24)</f>
        <v>42066.678310185183</v>
      </c>
      <c r="T2825" s="8">
        <f>(((I2825/60)/60)/24)+DATE(1970,1,1)+(-8/24)</f>
        <v>42094.624305555553</v>
      </c>
      <c r="U2825">
        <f>INT(T2825-S2825)</f>
        <v>27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>ROUND((E2826/D2826)*100,0)</f>
        <v>117</v>
      </c>
      <c r="P2826">
        <f>IF(L2826&gt;0,ROUND(E2826/L2826,0),0)</f>
        <v>51</v>
      </c>
      <c r="Q2826" t="s">
        <v>8317</v>
      </c>
      <c r="R2826" t="s">
        <v>8318</v>
      </c>
      <c r="S2826" s="8">
        <f>(((J2826/60)/60)/24)+DATE(1970,1,1)+(-8/24)</f>
        <v>42135.9374537037</v>
      </c>
      <c r="T2826" s="8">
        <f>(((I2826/60)/60)/24)+DATE(1970,1,1)+(-8/24)</f>
        <v>42167.738194444442</v>
      </c>
      <c r="U2826">
        <f>INT(T2826-S2826)</f>
        <v>31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>ROUND((E2827/D2827)*100,0)</f>
        <v>103</v>
      </c>
      <c r="P2827">
        <f>IF(L2827&gt;0,ROUND(E2827/L2827,0),0)</f>
        <v>61</v>
      </c>
      <c r="Q2827" t="s">
        <v>8317</v>
      </c>
      <c r="R2827" t="s">
        <v>8318</v>
      </c>
      <c r="S2827" s="8">
        <f>(((J2827/60)/60)/24)+DATE(1970,1,1)+(-8/24)</f>
        <v>42312.459328703706</v>
      </c>
      <c r="T2827" s="8">
        <f>(((I2827/60)/60)/24)+DATE(1970,1,1)+(-8/24)</f>
        <v>42342.459328703706</v>
      </c>
      <c r="U2827">
        <f>INT(T2827-S2827)</f>
        <v>30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>ROUND((E2828/D2828)*100,0)</f>
        <v>108</v>
      </c>
      <c r="P2828">
        <f>IF(L2828&gt;0,ROUND(E2828/L2828,0),0)</f>
        <v>113</v>
      </c>
      <c r="Q2828" t="s">
        <v>8317</v>
      </c>
      <c r="R2828" t="s">
        <v>8318</v>
      </c>
      <c r="S2828" s="8">
        <f>(((J2828/60)/60)/24)+DATE(1970,1,1)+(-8/24)</f>
        <v>42170.701527777775</v>
      </c>
      <c r="T2828" s="8">
        <f>(((I2828/60)/60)/24)+DATE(1970,1,1)+(-8/24)</f>
        <v>42194.958333333336</v>
      </c>
      <c r="U2828">
        <f>INT(T2828-S2828)</f>
        <v>24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>ROUND((E2829/D2829)*100,0)</f>
        <v>120</v>
      </c>
      <c r="P2829">
        <f>IF(L2829&gt;0,ROUND(E2829/L2829,0),0)</f>
        <v>105</v>
      </c>
      <c r="Q2829" t="s">
        <v>8317</v>
      </c>
      <c r="R2829" t="s">
        <v>8318</v>
      </c>
      <c r="S2829" s="8">
        <f>(((J2829/60)/60)/24)+DATE(1970,1,1)+(-8/24)</f>
        <v>42494.350300925922</v>
      </c>
      <c r="T2829" s="8">
        <f>(((I2829/60)/60)/24)+DATE(1970,1,1)+(-8/24)</f>
        <v>42524.354166666664</v>
      </c>
      <c r="U2829">
        <f>INT(T2829-S2829)</f>
        <v>30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>ROUND((E2830/D2830)*100,0)</f>
        <v>100</v>
      </c>
      <c r="P2830">
        <f>IF(L2830&gt;0,ROUND(E2830/L2830,0),0)</f>
        <v>98</v>
      </c>
      <c r="Q2830" t="s">
        <v>8317</v>
      </c>
      <c r="R2830" t="s">
        <v>8318</v>
      </c>
      <c r="S2830" s="8">
        <f>(((J2830/60)/60)/24)+DATE(1970,1,1)+(-8/24)</f>
        <v>42253.931354166663</v>
      </c>
      <c r="T2830" s="8">
        <f>(((I2830/60)/60)/24)+DATE(1970,1,1)+(-8/24)</f>
        <v>42279.624999999993</v>
      </c>
      <c r="U2830">
        <f>INT(T2830-S2830)</f>
        <v>25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>ROUND((E2831/D2831)*100,0)</f>
        <v>107</v>
      </c>
      <c r="P2831">
        <f>IF(L2831&gt;0,ROUND(E2831/L2831,0),0)</f>
        <v>35</v>
      </c>
      <c r="Q2831" t="s">
        <v>8317</v>
      </c>
      <c r="R2831" t="s">
        <v>8318</v>
      </c>
      <c r="S2831" s="8">
        <f>(((J2831/60)/60)/24)+DATE(1970,1,1)+(-8/24)</f>
        <v>42495.100902777776</v>
      </c>
      <c r="T2831" s="8">
        <f>(((I2831/60)/60)/24)+DATE(1970,1,1)+(-8/24)</f>
        <v>42523.100902777776</v>
      </c>
      <c r="U2831">
        <f>INT(T2831-S2831)</f>
        <v>28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>ROUND((E2832/D2832)*100,0)</f>
        <v>100</v>
      </c>
      <c r="P2832">
        <f>IF(L2832&gt;0,ROUND(E2832/L2832,0),0)</f>
        <v>273</v>
      </c>
      <c r="Q2832" t="s">
        <v>8317</v>
      </c>
      <c r="R2832" t="s">
        <v>8318</v>
      </c>
      <c r="S2832" s="8">
        <f>(((J2832/60)/60)/24)+DATE(1970,1,1)+(-8/24)</f>
        <v>41758.506342592591</v>
      </c>
      <c r="T2832" s="8">
        <f>(((I2832/60)/60)/24)+DATE(1970,1,1)+(-8/24)</f>
        <v>41770.832638888889</v>
      </c>
      <c r="U2832">
        <f>INT(T2832-S2832)</f>
        <v>12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>ROUND((E2833/D2833)*100,0)</f>
        <v>111</v>
      </c>
      <c r="P2833">
        <f>IF(L2833&gt;0,ROUND(E2833/L2833,0),0)</f>
        <v>64</v>
      </c>
      <c r="Q2833" t="s">
        <v>8317</v>
      </c>
      <c r="R2833" t="s">
        <v>8318</v>
      </c>
      <c r="S2833" s="8">
        <f>(((J2833/60)/60)/24)+DATE(1970,1,1)+(-8/24)</f>
        <v>42171.491550925923</v>
      </c>
      <c r="T2833" s="8">
        <f>(((I2833/60)/60)/24)+DATE(1970,1,1)+(-8/24)</f>
        <v>42201.491550925923</v>
      </c>
      <c r="U2833">
        <f>INT(T2833-S2833)</f>
        <v>30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>ROUND((E2834/D2834)*100,0)</f>
        <v>115</v>
      </c>
      <c r="P2834">
        <f>IF(L2834&gt;0,ROUND(E2834/L2834,0),0)</f>
        <v>30</v>
      </c>
      <c r="Q2834" t="s">
        <v>8317</v>
      </c>
      <c r="R2834" t="s">
        <v>8318</v>
      </c>
      <c r="S2834" s="8">
        <f>(((J2834/60)/60)/24)+DATE(1970,1,1)+(-8/24)</f>
        <v>41938.376087962963</v>
      </c>
      <c r="T2834" s="8">
        <f>(((I2834/60)/60)/24)+DATE(1970,1,1)+(-8/24)</f>
        <v>41966.583333333336</v>
      </c>
      <c r="U2834">
        <f>INT(T2834-S2834)</f>
        <v>28</v>
      </c>
    </row>
    <row r="2835" spans="1:21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>ROUND((E2835/D2835)*100,0)</f>
        <v>108</v>
      </c>
      <c r="P2835">
        <f>IF(L2835&gt;0,ROUND(E2835/L2835,0),0)</f>
        <v>84</v>
      </c>
      <c r="Q2835" t="s">
        <v>8317</v>
      </c>
      <c r="R2835" t="s">
        <v>8318</v>
      </c>
      <c r="S2835" s="8">
        <f>(((J2835/60)/60)/24)+DATE(1970,1,1)+(-8/24)</f>
        <v>42267.794363425921</v>
      </c>
      <c r="T2835" s="8">
        <f>(((I2835/60)/60)/24)+DATE(1970,1,1)+(-8/24)</f>
        <v>42287.749999999993</v>
      </c>
      <c r="U2835">
        <f>INT(T2835-S2835)</f>
        <v>19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>ROUND((E2836/D2836)*100,0)</f>
        <v>170</v>
      </c>
      <c r="P2836">
        <f>IF(L2836&gt;0,ROUND(E2836/L2836,0),0)</f>
        <v>65</v>
      </c>
      <c r="Q2836" t="s">
        <v>8317</v>
      </c>
      <c r="R2836" t="s">
        <v>8318</v>
      </c>
      <c r="S2836" s="8">
        <f>(((J2836/60)/60)/24)+DATE(1970,1,1)+(-8/24)</f>
        <v>42019.626504629625</v>
      </c>
      <c r="T2836" s="8">
        <f>(((I2836/60)/60)/24)+DATE(1970,1,1)+(-8/24)</f>
        <v>42034.626504629625</v>
      </c>
      <c r="U2836">
        <f>INT(T2836-S2836)</f>
        <v>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>ROUND((E2837/D2837)*100,0)</f>
        <v>187</v>
      </c>
      <c r="P2837">
        <f>IF(L2837&gt;0,ROUND(E2837/L2837,0),0)</f>
        <v>20</v>
      </c>
      <c r="Q2837" t="s">
        <v>8317</v>
      </c>
      <c r="R2837" t="s">
        <v>8318</v>
      </c>
      <c r="S2837" s="8">
        <f>(((J2837/60)/60)/24)+DATE(1970,1,1)+(-8/24)</f>
        <v>42313.370567129627</v>
      </c>
      <c r="T2837" s="8">
        <f>(((I2837/60)/60)/24)+DATE(1970,1,1)+(-8/24)</f>
        <v>42342.666666666664</v>
      </c>
      <c r="U2837">
        <f>INT(T2837-S2837)</f>
        <v>29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>ROUND((E2838/D2838)*100,0)</f>
        <v>108</v>
      </c>
      <c r="P2838">
        <f>IF(L2838&gt;0,ROUND(E2838/L2838,0),0)</f>
        <v>44</v>
      </c>
      <c r="Q2838" t="s">
        <v>8317</v>
      </c>
      <c r="R2838" t="s">
        <v>8318</v>
      </c>
      <c r="S2838" s="8">
        <f>(((J2838/60)/60)/24)+DATE(1970,1,1)+(-8/24)</f>
        <v>42745.928449074076</v>
      </c>
      <c r="T2838" s="8">
        <f>(((I2838/60)/60)/24)+DATE(1970,1,1)+(-8/24)</f>
        <v>42783.874305555553</v>
      </c>
      <c r="U2838">
        <f>INT(T2838-S2838)</f>
        <v>37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>ROUND((E2839/D2839)*100,0)</f>
        <v>100</v>
      </c>
      <c r="P2839">
        <f>IF(L2839&gt;0,ROUND(E2839/L2839,0),0)</f>
        <v>40</v>
      </c>
      <c r="Q2839" t="s">
        <v>8317</v>
      </c>
      <c r="R2839" t="s">
        <v>8318</v>
      </c>
      <c r="S2839" s="8">
        <f>(((J2839/60)/60)/24)+DATE(1970,1,1)+(-8/24)</f>
        <v>42307.575046296297</v>
      </c>
      <c r="T2839" s="8">
        <f>(((I2839/60)/60)/24)+DATE(1970,1,1)+(-8/24)</f>
        <v>42347.616712962961</v>
      </c>
      <c r="U2839">
        <f>INT(T2839-S2839)</f>
        <v>40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>ROUND((E2840/D2840)*100,0)</f>
        <v>120</v>
      </c>
      <c r="P2840">
        <f>IF(L2840&gt;0,ROUND(E2840/L2840,0),0)</f>
        <v>45</v>
      </c>
      <c r="Q2840" t="s">
        <v>8317</v>
      </c>
      <c r="R2840" t="s">
        <v>8318</v>
      </c>
      <c r="S2840" s="8">
        <f>(((J2840/60)/60)/24)+DATE(1970,1,1)+(-8/24)</f>
        <v>41842.274259259255</v>
      </c>
      <c r="T2840" s="8">
        <f>(((I2840/60)/60)/24)+DATE(1970,1,1)+(-8/24)</f>
        <v>41864.583333333328</v>
      </c>
      <c r="U2840">
        <f>INT(T2840-S2840)</f>
        <v>22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>ROUND((E2841/D2841)*100,0)</f>
        <v>111</v>
      </c>
      <c r="P2841">
        <f>IF(L2841&gt;0,ROUND(E2841/L2841,0),0)</f>
        <v>126</v>
      </c>
      <c r="Q2841" t="s">
        <v>8317</v>
      </c>
      <c r="R2841" t="s">
        <v>8318</v>
      </c>
      <c r="S2841" s="8">
        <f>(((J2841/60)/60)/24)+DATE(1970,1,1)+(-8/24)</f>
        <v>41852.906874999993</v>
      </c>
      <c r="T2841" s="8">
        <f>(((I2841/60)/60)/24)+DATE(1970,1,1)+(-8/24)</f>
        <v>41875.874305555553</v>
      </c>
      <c r="U2841">
        <f>INT(T2841-S2841)</f>
        <v>22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>ROUND((E2842/D2842)*100,0)</f>
        <v>104</v>
      </c>
      <c r="P2842">
        <f>IF(L2842&gt;0,ROUND(E2842/L2842,0),0)</f>
        <v>20</v>
      </c>
      <c r="Q2842" t="s">
        <v>8317</v>
      </c>
      <c r="R2842" t="s">
        <v>8318</v>
      </c>
      <c r="S2842" s="8">
        <f>(((J2842/60)/60)/24)+DATE(1970,1,1)+(-8/24)</f>
        <v>42059.702303240738</v>
      </c>
      <c r="T2842" s="8">
        <f>(((I2842/60)/60)/24)+DATE(1970,1,1)+(-8/24)</f>
        <v>42081.374999999993</v>
      </c>
      <c r="U2842">
        <f>INT(T2842-S2842)</f>
        <v>21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>ROUND((E2843/D2843)*100,0)</f>
        <v>1</v>
      </c>
      <c r="P2843">
        <f>IF(L2843&gt;0,ROUND(E2843/L2843,0),0)</f>
        <v>10</v>
      </c>
      <c r="Q2843" t="s">
        <v>8317</v>
      </c>
      <c r="R2843" t="s">
        <v>8318</v>
      </c>
      <c r="S2843" s="8">
        <f>(((J2843/60)/60)/24)+DATE(1970,1,1)+(-8/24)</f>
        <v>42291.40621527777</v>
      </c>
      <c r="T2843" s="8">
        <f>(((I2843/60)/60)/24)+DATE(1970,1,1)+(-8/24)</f>
        <v>42351.447881944441</v>
      </c>
      <c r="U2843">
        <f>INT(T2843-S2843)</f>
        <v>60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>ROUND((E2844/D2844)*100,0)</f>
        <v>0</v>
      </c>
      <c r="P2844">
        <f>IF(L2844&gt;0,ROUND(E2844/L2844,0),0)</f>
        <v>0</v>
      </c>
      <c r="Q2844" t="s">
        <v>8317</v>
      </c>
      <c r="R2844" t="s">
        <v>8318</v>
      </c>
      <c r="S2844" s="8">
        <f>(((J2844/60)/60)/24)+DATE(1970,1,1)+(-8/24)</f>
        <v>41784.619155092587</v>
      </c>
      <c r="T2844" s="8">
        <f>(((I2844/60)/60)/24)+DATE(1970,1,1)+(-8/24)</f>
        <v>41811.125</v>
      </c>
      <c r="U2844">
        <f>INT(T2844-S2844)</f>
        <v>26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>ROUND((E2845/D2845)*100,0)</f>
        <v>0</v>
      </c>
      <c r="P2845">
        <f>IF(L2845&gt;0,ROUND(E2845/L2845,0),0)</f>
        <v>0</v>
      </c>
      <c r="Q2845" t="s">
        <v>8317</v>
      </c>
      <c r="R2845" t="s">
        <v>8318</v>
      </c>
      <c r="S2845" s="8">
        <f>(((J2845/60)/60)/24)+DATE(1970,1,1)+(-8/24)</f>
        <v>42492.404513888883</v>
      </c>
      <c r="T2845" s="8">
        <f>(((I2845/60)/60)/24)+DATE(1970,1,1)+(-8/24)</f>
        <v>42533.833333333336</v>
      </c>
      <c r="U2845">
        <f>INT(T2845-S2845)</f>
        <v>41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>ROUND((E2846/D2846)*100,0)</f>
        <v>5</v>
      </c>
      <c r="P2846">
        <f>IF(L2846&gt;0,ROUND(E2846/L2846,0),0)</f>
        <v>30</v>
      </c>
      <c r="Q2846" t="s">
        <v>8317</v>
      </c>
      <c r="R2846" t="s">
        <v>8318</v>
      </c>
      <c r="S2846" s="8">
        <f>(((J2846/60)/60)/24)+DATE(1970,1,1)+(-8/24)</f>
        <v>42709.212731481479</v>
      </c>
      <c r="T2846" s="8">
        <f>(((I2846/60)/60)/24)+DATE(1970,1,1)+(-8/24)</f>
        <v>42739.212731481479</v>
      </c>
      <c r="U2846">
        <f>INT(T2846-S2846)</f>
        <v>30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>ROUND((E2847/D2847)*100,0)</f>
        <v>32</v>
      </c>
      <c r="P2847">
        <f>IF(L2847&gt;0,ROUND(E2847/L2847,0),0)</f>
        <v>61</v>
      </c>
      <c r="Q2847" t="s">
        <v>8317</v>
      </c>
      <c r="R2847" t="s">
        <v>8318</v>
      </c>
      <c r="S2847" s="8">
        <f>(((J2847/60)/60)/24)+DATE(1970,1,1)+(-8/24)</f>
        <v>42102.683252314811</v>
      </c>
      <c r="T2847" s="8">
        <f>(((I2847/60)/60)/24)+DATE(1970,1,1)+(-8/24)</f>
        <v>42162.683252314811</v>
      </c>
      <c r="U2847">
        <f>INT(T2847-S2847)</f>
        <v>60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>ROUND((E2848/D2848)*100,0)</f>
        <v>0</v>
      </c>
      <c r="P2848">
        <f>IF(L2848&gt;0,ROUND(E2848/L2848,0),0)</f>
        <v>0</v>
      </c>
      <c r="Q2848" t="s">
        <v>8317</v>
      </c>
      <c r="R2848" t="s">
        <v>8318</v>
      </c>
      <c r="S2848" s="8">
        <f>(((J2848/60)/60)/24)+DATE(1970,1,1)+(-8/24)</f>
        <v>42108.358726851853</v>
      </c>
      <c r="T2848" s="8">
        <f>(((I2848/60)/60)/24)+DATE(1970,1,1)+(-8/24)</f>
        <v>42153.358726851853</v>
      </c>
      <c r="U2848">
        <f>INT(T2848-S2848)</f>
        <v>45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>ROUND((E2849/D2849)*100,0)</f>
        <v>0</v>
      </c>
      <c r="P2849">
        <f>IF(L2849&gt;0,ROUND(E2849/L2849,0),0)</f>
        <v>0</v>
      </c>
      <c r="Q2849" t="s">
        <v>8317</v>
      </c>
      <c r="R2849" t="s">
        <v>8318</v>
      </c>
      <c r="S2849" s="8">
        <f>(((J2849/60)/60)/24)+DATE(1970,1,1)+(-8/24)</f>
        <v>42453.472974537035</v>
      </c>
      <c r="T2849" s="8">
        <f>(((I2849/60)/60)/24)+DATE(1970,1,1)+(-8/24)</f>
        <v>42513.472974537035</v>
      </c>
      <c r="U2849">
        <f>INT(T2849-S2849)</f>
        <v>60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>ROUND((E2850/D2850)*100,0)</f>
        <v>0</v>
      </c>
      <c r="P2850">
        <f>IF(L2850&gt;0,ROUND(E2850/L2850,0),0)</f>
        <v>23</v>
      </c>
      <c r="Q2850" t="s">
        <v>8317</v>
      </c>
      <c r="R2850" t="s">
        <v>8318</v>
      </c>
      <c r="S2850" s="8">
        <f>(((J2850/60)/60)/24)+DATE(1970,1,1)+(-8/24)</f>
        <v>42123.315497685187</v>
      </c>
      <c r="T2850" s="8">
        <f>(((I2850/60)/60)/24)+DATE(1970,1,1)+(-8/24)</f>
        <v>42153.315497685187</v>
      </c>
      <c r="U2850">
        <f>INT(T2850-S2850)</f>
        <v>30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>ROUND((E2851/D2851)*100,0)</f>
        <v>1</v>
      </c>
      <c r="P2851">
        <f>IF(L2851&gt;0,ROUND(E2851/L2851,0),0)</f>
        <v>5</v>
      </c>
      <c r="Q2851" t="s">
        <v>8317</v>
      </c>
      <c r="R2851" t="s">
        <v>8318</v>
      </c>
      <c r="S2851" s="8">
        <f>(((J2851/60)/60)/24)+DATE(1970,1,1)+(-8/24)</f>
        <v>42453.094907407409</v>
      </c>
      <c r="T2851" s="8">
        <f>(((I2851/60)/60)/24)+DATE(1970,1,1)+(-8/24)</f>
        <v>42483.094907407409</v>
      </c>
      <c r="U2851">
        <f>INT(T2851-S2851)</f>
        <v>30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>ROUND((E2852/D2852)*100,0)</f>
        <v>4</v>
      </c>
      <c r="P2852">
        <f>IF(L2852&gt;0,ROUND(E2852/L2852,0),0)</f>
        <v>24</v>
      </c>
      <c r="Q2852" t="s">
        <v>8317</v>
      </c>
      <c r="R2852" t="s">
        <v>8318</v>
      </c>
      <c r="S2852" s="8">
        <f>(((J2852/60)/60)/24)+DATE(1970,1,1)+(-8/24)</f>
        <v>41857.673738425925</v>
      </c>
      <c r="T2852" s="8">
        <f>(((I2852/60)/60)/24)+DATE(1970,1,1)+(-8/24)</f>
        <v>41887.673738425925</v>
      </c>
      <c r="U2852">
        <f>INT(T2852-S2852)</f>
        <v>30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>ROUND((E2853/D2853)*100,0)</f>
        <v>0</v>
      </c>
      <c r="P2853">
        <f>IF(L2853&gt;0,ROUND(E2853/L2853,0),0)</f>
        <v>0</v>
      </c>
      <c r="Q2853" t="s">
        <v>8317</v>
      </c>
      <c r="R2853" t="s">
        <v>8318</v>
      </c>
      <c r="S2853" s="8">
        <f>(((J2853/60)/60)/24)+DATE(1970,1,1)+(-8/24)</f>
        <v>42389.669317129628</v>
      </c>
      <c r="T2853" s="8">
        <f>(((I2853/60)/60)/24)+DATE(1970,1,1)+(-8/24)</f>
        <v>42398.636805555558</v>
      </c>
      <c r="U2853">
        <f>INT(T2853-S2853)</f>
        <v>8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>ROUND((E2854/D2854)*100,0)</f>
        <v>2</v>
      </c>
      <c r="P2854">
        <f>IF(L2854&gt;0,ROUND(E2854/L2854,0),0)</f>
        <v>16</v>
      </c>
      <c r="Q2854" t="s">
        <v>8317</v>
      </c>
      <c r="R2854" t="s">
        <v>8318</v>
      </c>
      <c r="S2854" s="8">
        <f>(((J2854/60)/60)/24)+DATE(1970,1,1)+(-8/24)</f>
        <v>41780.711840277778</v>
      </c>
      <c r="T2854" s="8">
        <f>(((I2854/60)/60)/24)+DATE(1970,1,1)+(-8/24)</f>
        <v>41810.711840277778</v>
      </c>
      <c r="U2854">
        <f>INT(T2854-S2854)</f>
        <v>30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>ROUND((E2855/D2855)*100,0)</f>
        <v>0</v>
      </c>
      <c r="P2855">
        <f>IF(L2855&gt;0,ROUND(E2855/L2855,0),0)</f>
        <v>0</v>
      </c>
      <c r="Q2855" t="s">
        <v>8317</v>
      </c>
      <c r="R2855" t="s">
        <v>8318</v>
      </c>
      <c r="S2855" s="8">
        <f>(((J2855/60)/60)/24)+DATE(1970,1,1)+(-8/24)</f>
        <v>41835.85760416666</v>
      </c>
      <c r="T2855" s="8">
        <f>(((I2855/60)/60)/24)+DATE(1970,1,1)+(-8/24)</f>
        <v>41895.85760416666</v>
      </c>
      <c r="U2855">
        <f>INT(T2855-S2855)</f>
        <v>60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>ROUND((E2856/D2856)*100,0)</f>
        <v>42</v>
      </c>
      <c r="P2856">
        <f>IF(L2856&gt;0,ROUND(E2856/L2856,0),0)</f>
        <v>30</v>
      </c>
      <c r="Q2856" t="s">
        <v>8317</v>
      </c>
      <c r="R2856" t="s">
        <v>8318</v>
      </c>
      <c r="S2856" s="8">
        <f>(((J2856/60)/60)/24)+DATE(1970,1,1)+(-8/24)</f>
        <v>42111.383321759255</v>
      </c>
      <c r="T2856" s="8">
        <f>(((I2856/60)/60)/24)+DATE(1970,1,1)+(-8/24)</f>
        <v>42131.383321759255</v>
      </c>
      <c r="U2856">
        <f>INT(T2856-S2856)</f>
        <v>20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>ROUND((E2857/D2857)*100,0)</f>
        <v>50</v>
      </c>
      <c r="P2857">
        <f>IF(L2857&gt;0,ROUND(E2857/L2857,0),0)</f>
        <v>60</v>
      </c>
      <c r="Q2857" t="s">
        <v>8317</v>
      </c>
      <c r="R2857" t="s">
        <v>8318</v>
      </c>
      <c r="S2857" s="8">
        <f>(((J2857/60)/60)/24)+DATE(1970,1,1)+(-8/24)</f>
        <v>42369.674432870372</v>
      </c>
      <c r="T2857" s="8">
        <f>(((I2857/60)/60)/24)+DATE(1970,1,1)+(-8/24)</f>
        <v>42398.648611111108</v>
      </c>
      <c r="U2857">
        <f>INT(T2857-S2857)</f>
        <v>28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>ROUND((E2858/D2858)*100,0)</f>
        <v>5</v>
      </c>
      <c r="P2858">
        <f>IF(L2858&gt;0,ROUND(E2858/L2858,0),0)</f>
        <v>24</v>
      </c>
      <c r="Q2858" t="s">
        <v>8317</v>
      </c>
      <c r="R2858" t="s">
        <v>8318</v>
      </c>
      <c r="S2858" s="8">
        <f>(((J2858/60)/60)/24)+DATE(1970,1,1)+(-8/24)</f>
        <v>42164.704247685186</v>
      </c>
      <c r="T2858" s="8">
        <f>(((I2858/60)/60)/24)+DATE(1970,1,1)+(-8/24)</f>
        <v>42224.56527777778</v>
      </c>
      <c r="U2858">
        <f>INT(T2858-S2858)</f>
        <v>59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>ROUND((E2859/D2859)*100,0)</f>
        <v>20</v>
      </c>
      <c r="P2859">
        <f>IF(L2859&gt;0,ROUND(E2859/L2859,0),0)</f>
        <v>500</v>
      </c>
      <c r="Q2859" t="s">
        <v>8317</v>
      </c>
      <c r="R2859" t="s">
        <v>8318</v>
      </c>
      <c r="S2859" s="8">
        <f>(((J2859/60)/60)/24)+DATE(1970,1,1)+(-8/24)</f>
        <v>42726.586747685178</v>
      </c>
      <c r="T2859" s="8">
        <f>(((I2859/60)/60)/24)+DATE(1970,1,1)+(-8/24)</f>
        <v>42786.416666666664</v>
      </c>
      <c r="U2859">
        <f>INT(T2859-S2859)</f>
        <v>59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>ROUND((E2860/D2860)*100,0)</f>
        <v>0</v>
      </c>
      <c r="P2860">
        <f>IF(L2860&gt;0,ROUND(E2860/L2860,0),0)</f>
        <v>0</v>
      </c>
      <c r="Q2860" t="s">
        <v>8317</v>
      </c>
      <c r="R2860" t="s">
        <v>8318</v>
      </c>
      <c r="S2860" s="8">
        <f>(((J2860/60)/60)/24)+DATE(1970,1,1)+(-8/24)</f>
        <v>41954.211747685178</v>
      </c>
      <c r="T2860" s="8">
        <f>(((I2860/60)/60)/24)+DATE(1970,1,1)+(-8/24)</f>
        <v>41978.144444444442</v>
      </c>
      <c r="U2860">
        <f>INT(T2860-S2860)</f>
        <v>23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>ROUND((E2861/D2861)*100,0)</f>
        <v>2</v>
      </c>
      <c r="P2861">
        <f>IF(L2861&gt;0,ROUND(E2861/L2861,0),0)</f>
        <v>35</v>
      </c>
      <c r="Q2861" t="s">
        <v>8317</v>
      </c>
      <c r="R2861" t="s">
        <v>8318</v>
      </c>
      <c r="S2861" s="8">
        <f>(((J2861/60)/60)/24)+DATE(1970,1,1)+(-8/24)</f>
        <v>42233.028981481482</v>
      </c>
      <c r="T2861" s="8">
        <f>(((I2861/60)/60)/24)+DATE(1970,1,1)+(-8/24)</f>
        <v>42293.028981481482</v>
      </c>
      <c r="U2861">
        <f>INT(T2861-S2861)</f>
        <v>60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>ROUND((E2862/D2862)*100,0)</f>
        <v>7</v>
      </c>
      <c r="P2862">
        <f>IF(L2862&gt;0,ROUND(E2862/L2862,0),0)</f>
        <v>30</v>
      </c>
      <c r="Q2862" t="s">
        <v>8317</v>
      </c>
      <c r="R2862" t="s">
        <v>8318</v>
      </c>
      <c r="S2862" s="8">
        <f>(((J2862/60)/60)/24)+DATE(1970,1,1)+(-8/24)</f>
        <v>42480.467314814807</v>
      </c>
      <c r="T2862" s="8">
        <f>(((I2862/60)/60)/24)+DATE(1970,1,1)+(-8/24)</f>
        <v>42540.467314814807</v>
      </c>
      <c r="U2862">
        <f>INT(T2862-S2862)</f>
        <v>60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>ROUND((E2863/D2863)*100,0)</f>
        <v>32</v>
      </c>
      <c r="P2863">
        <f>IF(L2863&gt;0,ROUND(E2863/L2863,0),0)</f>
        <v>27</v>
      </c>
      <c r="Q2863" t="s">
        <v>8317</v>
      </c>
      <c r="R2863" t="s">
        <v>8318</v>
      </c>
      <c r="S2863" s="8">
        <f>(((J2863/60)/60)/24)+DATE(1970,1,1)+(-8/24)</f>
        <v>42257.2575</v>
      </c>
      <c r="T2863" s="8">
        <f>(((I2863/60)/60)/24)+DATE(1970,1,1)+(-8/24)</f>
        <v>42271.2575</v>
      </c>
      <c r="U2863">
        <f>INT(T2863-S2863)</f>
        <v>14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>ROUND((E2864/D2864)*100,0)</f>
        <v>0</v>
      </c>
      <c r="P2864">
        <f>IF(L2864&gt;0,ROUND(E2864/L2864,0),0)</f>
        <v>18</v>
      </c>
      <c r="Q2864" t="s">
        <v>8317</v>
      </c>
      <c r="R2864" t="s">
        <v>8318</v>
      </c>
      <c r="S2864" s="8">
        <f>(((J2864/60)/60)/24)+DATE(1970,1,1)+(-8/24)</f>
        <v>41784.456354166665</v>
      </c>
      <c r="T2864" s="8">
        <f>(((I2864/60)/60)/24)+DATE(1970,1,1)+(-8/24)</f>
        <v>41814.456354166665</v>
      </c>
      <c r="U2864">
        <f>INT(T2864-S2864)</f>
        <v>30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>ROUND((E2865/D2865)*100,0)</f>
        <v>0</v>
      </c>
      <c r="P2865">
        <f>IF(L2865&gt;0,ROUND(E2865/L2865,0),0)</f>
        <v>20</v>
      </c>
      <c r="Q2865" t="s">
        <v>8317</v>
      </c>
      <c r="R2865" t="s">
        <v>8318</v>
      </c>
      <c r="S2865" s="8">
        <f>(((J2865/60)/60)/24)+DATE(1970,1,1)+(-8/24)</f>
        <v>41831.34170138889</v>
      </c>
      <c r="T2865" s="8">
        <f>(((I2865/60)/60)/24)+DATE(1970,1,1)+(-8/24)</f>
        <v>41891.34170138889</v>
      </c>
      <c r="U2865">
        <f>INT(T2865-S2865)</f>
        <v>60</v>
      </c>
    </row>
    <row r="2866" spans="1:21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>ROUND((E2866/D2866)*100,0)</f>
        <v>2</v>
      </c>
      <c r="P2866">
        <f>IF(L2866&gt;0,ROUND(E2866/L2866,0),0)</f>
        <v>13</v>
      </c>
      <c r="Q2866" t="s">
        <v>8317</v>
      </c>
      <c r="R2866" t="s">
        <v>8318</v>
      </c>
      <c r="S2866" s="8">
        <f>(((J2866/60)/60)/24)+DATE(1970,1,1)+(-8/24)</f>
        <v>42172.280173611107</v>
      </c>
      <c r="T2866" s="8">
        <f>(((I2866/60)/60)/24)+DATE(1970,1,1)+(-8/24)</f>
        <v>42202.220833333333</v>
      </c>
      <c r="U2866">
        <f>INT(T2866-S2866)</f>
        <v>29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>ROUND((E2867/D2867)*100,0)</f>
        <v>0</v>
      </c>
      <c r="P2867">
        <f>IF(L2867&gt;0,ROUND(E2867/L2867,0),0)</f>
        <v>0</v>
      </c>
      <c r="Q2867" t="s">
        <v>8317</v>
      </c>
      <c r="R2867" t="s">
        <v>8318</v>
      </c>
      <c r="S2867" s="8">
        <f>(((J2867/60)/60)/24)+DATE(1970,1,1)+(-8/24)</f>
        <v>41949.780775462961</v>
      </c>
      <c r="T2867" s="8">
        <f>(((I2867/60)/60)/24)+DATE(1970,1,1)+(-8/24)</f>
        <v>42009.780775462961</v>
      </c>
      <c r="U2867">
        <f>INT(T2867-S2867)</f>
        <v>60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>ROUND((E2868/D2868)*100,0)</f>
        <v>1</v>
      </c>
      <c r="P2868">
        <f>IF(L2868&gt;0,ROUND(E2868/L2868,0),0)</f>
        <v>23</v>
      </c>
      <c r="Q2868" t="s">
        <v>8317</v>
      </c>
      <c r="R2868" t="s">
        <v>8318</v>
      </c>
      <c r="S2868" s="8">
        <f>(((J2868/60)/60)/24)+DATE(1970,1,1)+(-8/24)</f>
        <v>42627.621770833335</v>
      </c>
      <c r="T2868" s="8">
        <f>(((I2868/60)/60)/24)+DATE(1970,1,1)+(-8/24)</f>
        <v>42657.583333333336</v>
      </c>
      <c r="U2868">
        <f>INT(T2868-S2868)</f>
        <v>29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>ROUND((E2869/D2869)*100,0)</f>
        <v>20</v>
      </c>
      <c r="P2869">
        <f>IF(L2869&gt;0,ROUND(E2869/L2869,0),0)</f>
        <v>50</v>
      </c>
      <c r="Q2869" t="s">
        <v>8317</v>
      </c>
      <c r="R2869" t="s">
        <v>8318</v>
      </c>
      <c r="S2869" s="8">
        <f>(((J2869/60)/60)/24)+DATE(1970,1,1)+(-8/24)</f>
        <v>42530.861944444441</v>
      </c>
      <c r="T2869" s="8">
        <f>(((I2869/60)/60)/24)+DATE(1970,1,1)+(-8/24)</f>
        <v>42554.833333333336</v>
      </c>
      <c r="U2869">
        <f>INT(T2869-S2869)</f>
        <v>23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>ROUND((E2870/D2870)*100,0)</f>
        <v>42</v>
      </c>
      <c r="P2870">
        <f>IF(L2870&gt;0,ROUND(E2870/L2870,0),0)</f>
        <v>105</v>
      </c>
      <c r="Q2870" t="s">
        <v>8317</v>
      </c>
      <c r="R2870" t="s">
        <v>8318</v>
      </c>
      <c r="S2870" s="8">
        <f>(((J2870/60)/60)/24)+DATE(1970,1,1)+(-8/24)</f>
        <v>42618.493680555555</v>
      </c>
      <c r="T2870" s="8">
        <f>(((I2870/60)/60)/24)+DATE(1970,1,1)+(-8/24)</f>
        <v>42648.493680555555</v>
      </c>
      <c r="U2870">
        <f>INT(T2870-S2870)</f>
        <v>30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>ROUND((E2871/D2871)*100,0)</f>
        <v>1</v>
      </c>
      <c r="P2871">
        <f>IF(L2871&gt;0,ROUND(E2871/L2871,0),0)</f>
        <v>35</v>
      </c>
      <c r="Q2871" t="s">
        <v>8317</v>
      </c>
      <c r="R2871" t="s">
        <v>8318</v>
      </c>
      <c r="S2871" s="8">
        <f>(((J2871/60)/60)/24)+DATE(1970,1,1)+(-8/24)</f>
        <v>42540.260196759256</v>
      </c>
      <c r="T2871" s="8">
        <f>(((I2871/60)/60)/24)+DATE(1970,1,1)+(-8/24)</f>
        <v>42570.260196759256</v>
      </c>
      <c r="U2871">
        <f>INT(T2871-S2871)</f>
        <v>30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>ROUND((E2872/D2872)*100,0)</f>
        <v>15</v>
      </c>
      <c r="P2872">
        <f>IF(L2872&gt;0,ROUND(E2872/L2872,0),0)</f>
        <v>83</v>
      </c>
      <c r="Q2872" t="s">
        <v>8317</v>
      </c>
      <c r="R2872" t="s">
        <v>8318</v>
      </c>
      <c r="S2872" s="8">
        <f>(((J2872/60)/60)/24)+DATE(1970,1,1)+(-8/24)</f>
        <v>41745.856076388889</v>
      </c>
      <c r="T2872" s="8">
        <f>(((I2872/60)/60)/24)+DATE(1970,1,1)+(-8/24)</f>
        <v>41775.856076388889</v>
      </c>
      <c r="U2872">
        <f>INT(T2872-S2872)</f>
        <v>30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>ROUND((E2873/D2873)*100,0)</f>
        <v>5</v>
      </c>
      <c r="P2873">
        <f>IF(L2873&gt;0,ROUND(E2873/L2873,0),0)</f>
        <v>36</v>
      </c>
      <c r="Q2873" t="s">
        <v>8317</v>
      </c>
      <c r="R2873" t="s">
        <v>8318</v>
      </c>
      <c r="S2873" s="8">
        <f>(((J2873/60)/60)/24)+DATE(1970,1,1)+(-8/24)</f>
        <v>41974.405243055553</v>
      </c>
      <c r="T2873" s="8">
        <f>(((I2873/60)/60)/24)+DATE(1970,1,1)+(-8/24)</f>
        <v>41994.405243055553</v>
      </c>
      <c r="U2873">
        <f>INT(T2873-S2873)</f>
        <v>20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>ROUND((E2874/D2874)*100,0)</f>
        <v>0</v>
      </c>
      <c r="P2874">
        <f>IF(L2874&gt;0,ROUND(E2874/L2874,0),0)</f>
        <v>0</v>
      </c>
      <c r="Q2874" t="s">
        <v>8317</v>
      </c>
      <c r="R2874" t="s">
        <v>8318</v>
      </c>
      <c r="S2874" s="8">
        <f>(((J2874/60)/60)/24)+DATE(1970,1,1)+(-8/24)</f>
        <v>42114.782847222225</v>
      </c>
      <c r="T2874" s="8">
        <f>(((I2874/60)/60)/24)+DATE(1970,1,1)+(-8/24)</f>
        <v>42174.782847222225</v>
      </c>
      <c r="U2874">
        <f>INT(T2874-S2874)</f>
        <v>60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>ROUND((E2875/D2875)*100,0)</f>
        <v>38</v>
      </c>
      <c r="P2875">
        <f>IF(L2875&gt;0,ROUND(E2875/L2875,0),0)</f>
        <v>119</v>
      </c>
      <c r="Q2875" t="s">
        <v>8317</v>
      </c>
      <c r="R2875" t="s">
        <v>8318</v>
      </c>
      <c r="S2875" s="8">
        <f>(((J2875/60)/60)/24)+DATE(1970,1,1)+(-8/24)</f>
        <v>42002.484155092585</v>
      </c>
      <c r="T2875" s="8">
        <f>(((I2875/60)/60)/24)+DATE(1970,1,1)+(-8/24)</f>
        <v>42032.484155092585</v>
      </c>
      <c r="U2875">
        <f>INT(T2875-S2875)</f>
        <v>30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>ROUND((E2876/D2876)*100,0)</f>
        <v>5</v>
      </c>
      <c r="P2876">
        <f>IF(L2876&gt;0,ROUND(E2876/L2876,0),0)</f>
        <v>90</v>
      </c>
      <c r="Q2876" t="s">
        <v>8317</v>
      </c>
      <c r="R2876" t="s">
        <v>8318</v>
      </c>
      <c r="S2876" s="8">
        <f>(((J2876/60)/60)/24)+DATE(1970,1,1)+(-8/24)</f>
        <v>42722.511412037034</v>
      </c>
      <c r="T2876" s="8">
        <f>(((I2876/60)/60)/24)+DATE(1970,1,1)+(-8/24)</f>
        <v>42752.511412037034</v>
      </c>
      <c r="U2876">
        <f>INT(T2876-S2876)</f>
        <v>30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>ROUND((E2877/D2877)*100,0)</f>
        <v>0</v>
      </c>
      <c r="P2877">
        <f>IF(L2877&gt;0,ROUND(E2877/L2877,0),0)</f>
        <v>2</v>
      </c>
      <c r="Q2877" t="s">
        <v>8317</v>
      </c>
      <c r="R2877" t="s">
        <v>8318</v>
      </c>
      <c r="S2877" s="8">
        <f>(((J2877/60)/60)/24)+DATE(1970,1,1)+(-8/24)</f>
        <v>42464.795057870368</v>
      </c>
      <c r="T2877" s="8">
        <f>(((I2877/60)/60)/24)+DATE(1970,1,1)+(-8/24)</f>
        <v>42494.795057870368</v>
      </c>
      <c r="U2877">
        <f>INT(T2877-S2877)</f>
        <v>30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>ROUND((E2878/D2878)*100,0)</f>
        <v>0</v>
      </c>
      <c r="P2878">
        <f>IF(L2878&gt;0,ROUND(E2878/L2878,0),0)</f>
        <v>0</v>
      </c>
      <c r="Q2878" t="s">
        <v>8317</v>
      </c>
      <c r="R2878" t="s">
        <v>8318</v>
      </c>
      <c r="S2878" s="8">
        <f>(((J2878/60)/60)/24)+DATE(1970,1,1)+(-8/24)</f>
        <v>42171.410636574066</v>
      </c>
      <c r="T2878" s="8">
        <f>(((I2878/60)/60)/24)+DATE(1970,1,1)+(-8/24)</f>
        <v>42201.410636574066</v>
      </c>
      <c r="U2878">
        <f>INT(T2878-S2878)</f>
        <v>30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>ROUND((E2879/D2879)*100,0)</f>
        <v>11</v>
      </c>
      <c r="P2879">
        <f>IF(L2879&gt;0,ROUND(E2879/L2879,0),0)</f>
        <v>108</v>
      </c>
      <c r="Q2879" t="s">
        <v>8317</v>
      </c>
      <c r="R2879" t="s">
        <v>8318</v>
      </c>
      <c r="S2879" s="8">
        <f>(((J2879/60)/60)/24)+DATE(1970,1,1)+(-8/24)</f>
        <v>42672.621805555551</v>
      </c>
      <c r="T2879" s="8">
        <f>(((I2879/60)/60)/24)+DATE(1970,1,1)+(-8/24)</f>
        <v>42704.374999999993</v>
      </c>
      <c r="U2879">
        <f>INT(T2879-S2879)</f>
        <v>31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>ROUND((E2880/D2880)*100,0)</f>
        <v>2</v>
      </c>
      <c r="P2880">
        <f>IF(L2880&gt;0,ROUND(E2880/L2880,0),0)</f>
        <v>16</v>
      </c>
      <c r="Q2880" t="s">
        <v>8317</v>
      </c>
      <c r="R2880" t="s">
        <v>8318</v>
      </c>
      <c r="S2880" s="8">
        <f>(((J2880/60)/60)/24)+DATE(1970,1,1)+(-8/24)</f>
        <v>42128.282349537032</v>
      </c>
      <c r="T2880" s="8">
        <f>(((I2880/60)/60)/24)+DATE(1970,1,1)+(-8/24)</f>
        <v>42188.282349537032</v>
      </c>
      <c r="U2880">
        <f>INT(T2880-S2880)</f>
        <v>60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>ROUND((E2881/D2881)*100,0)</f>
        <v>0</v>
      </c>
      <c r="P2881">
        <f>IF(L2881&gt;0,ROUND(E2881/L2881,0),0)</f>
        <v>29</v>
      </c>
      <c r="Q2881" t="s">
        <v>8317</v>
      </c>
      <c r="R2881" t="s">
        <v>8318</v>
      </c>
      <c r="S2881" s="8">
        <f>(((J2881/60)/60)/24)+DATE(1970,1,1)+(-8/24)</f>
        <v>42359.391909722217</v>
      </c>
      <c r="T2881" s="8">
        <f>(((I2881/60)/60)/24)+DATE(1970,1,1)+(-8/24)</f>
        <v>42389.391909722217</v>
      </c>
      <c r="U2881">
        <f>INT(T2881-S2881)</f>
        <v>30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>ROUND((E2882/D2882)*100,0)</f>
        <v>23</v>
      </c>
      <c r="P2882">
        <f>IF(L2882&gt;0,ROUND(E2882/L2882,0),0)</f>
        <v>97</v>
      </c>
      <c r="Q2882" t="s">
        <v>8317</v>
      </c>
      <c r="R2882" t="s">
        <v>8318</v>
      </c>
      <c r="S2882" s="8">
        <f>(((J2882/60)/60)/24)+DATE(1970,1,1)+(-8/24)</f>
        <v>42192.57236111111</v>
      </c>
      <c r="T2882" s="8">
        <f>(((I2882/60)/60)/24)+DATE(1970,1,1)+(-8/24)</f>
        <v>42236.378472222219</v>
      </c>
      <c r="U2882">
        <f>INT(T2882-S2882)</f>
        <v>43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>ROUND((E2883/D2883)*100,0)</f>
        <v>0</v>
      </c>
      <c r="P2883">
        <f>IF(L2883&gt;0,ROUND(E2883/L2883,0),0)</f>
        <v>0</v>
      </c>
      <c r="Q2883" t="s">
        <v>8317</v>
      </c>
      <c r="R2883" t="s">
        <v>8318</v>
      </c>
      <c r="S2883" s="8">
        <f>(((J2883/60)/60)/24)+DATE(1970,1,1)+(-8/24)</f>
        <v>41916.264305555553</v>
      </c>
      <c r="T2883" s="8">
        <f>(((I2883/60)/60)/24)+DATE(1970,1,1)+(-8/24)</f>
        <v>41976.305972222217</v>
      </c>
      <c r="U2883">
        <f>INT(T2883-S2883)</f>
        <v>60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>ROUND((E2884/D2884)*100,0)</f>
        <v>34</v>
      </c>
      <c r="P2884">
        <f>IF(L2884&gt;0,ROUND(E2884/L2884,0),0)</f>
        <v>63</v>
      </c>
      <c r="Q2884" t="s">
        <v>8317</v>
      </c>
      <c r="R2884" t="s">
        <v>8318</v>
      </c>
      <c r="S2884" s="8">
        <f>(((J2884/60)/60)/24)+DATE(1970,1,1)+(-8/24)</f>
        <v>42461.262939814813</v>
      </c>
      <c r="T2884" s="8">
        <f>(((I2884/60)/60)/24)+DATE(1970,1,1)+(-8/24)</f>
        <v>42491.262939814813</v>
      </c>
      <c r="U2884">
        <f>INT(T2884-S2884)</f>
        <v>30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>ROUND((E2885/D2885)*100,0)</f>
        <v>19</v>
      </c>
      <c r="P2885">
        <f>IF(L2885&gt;0,ROUND(E2885/L2885,0),0)</f>
        <v>382</v>
      </c>
      <c r="Q2885" t="s">
        <v>8317</v>
      </c>
      <c r="R2885" t="s">
        <v>8318</v>
      </c>
      <c r="S2885" s="8">
        <f>(((J2885/60)/60)/24)+DATE(1970,1,1)+(-8/24)</f>
        <v>42370.569872685184</v>
      </c>
      <c r="T2885" s="8">
        <f>(((I2885/60)/60)/24)+DATE(1970,1,1)+(-8/24)</f>
        <v>42405.874305555553</v>
      </c>
      <c r="U2885">
        <f>INT(T2885-S2885)</f>
        <v>35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>ROUND((E2886/D2886)*100,0)</f>
        <v>0</v>
      </c>
      <c r="P2886">
        <f>IF(L2886&gt;0,ROUND(E2886/L2886,0),0)</f>
        <v>46</v>
      </c>
      <c r="Q2886" t="s">
        <v>8317</v>
      </c>
      <c r="R2886" t="s">
        <v>8318</v>
      </c>
      <c r="S2886" s="8">
        <f>(((J2886/60)/60)/24)+DATE(1970,1,1)+(-8/24)</f>
        <v>41948.393923611111</v>
      </c>
      <c r="T2886" s="8">
        <f>(((I2886/60)/60)/24)+DATE(1970,1,1)+(-8/24)</f>
        <v>41978.393923611111</v>
      </c>
      <c r="U2886">
        <f>INT(T2886-S2886)</f>
        <v>30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>ROUND((E2887/D2887)*100,0)</f>
        <v>33</v>
      </c>
      <c r="P2887">
        <f>IF(L2887&gt;0,ROUND(E2887/L2887,0),0)</f>
        <v>26</v>
      </c>
      <c r="Q2887" t="s">
        <v>8317</v>
      </c>
      <c r="R2887" t="s">
        <v>8318</v>
      </c>
      <c r="S2887" s="8">
        <f>(((J2887/60)/60)/24)+DATE(1970,1,1)+(-8/24)</f>
        <v>42046.743067129624</v>
      </c>
      <c r="T2887" s="8">
        <f>(((I2887/60)/60)/24)+DATE(1970,1,1)+(-8/24)</f>
        <v>42076.70140046296</v>
      </c>
      <c r="U2887">
        <f>INT(T2887-S2887)</f>
        <v>29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>ROUND((E2888/D2888)*100,0)</f>
        <v>5</v>
      </c>
      <c r="P2888">
        <f>IF(L2888&gt;0,ROUND(E2888/L2888,0),0)</f>
        <v>10</v>
      </c>
      <c r="Q2888" t="s">
        <v>8317</v>
      </c>
      <c r="R2888" t="s">
        <v>8318</v>
      </c>
      <c r="S2888" s="8">
        <f>(((J2888/60)/60)/24)+DATE(1970,1,1)+(-8/24)</f>
        <v>42261.299583333333</v>
      </c>
      <c r="T2888" s="8">
        <f>(((I2888/60)/60)/24)+DATE(1970,1,1)+(-8/24)</f>
        <v>42265.832638888889</v>
      </c>
      <c r="U2888">
        <f>INT(T2888-S2888)</f>
        <v>4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>ROUND((E2889/D2889)*100,0)</f>
        <v>0</v>
      </c>
      <c r="P2889">
        <f>IF(L2889&gt;0,ROUND(E2889/L2889,0),0)</f>
        <v>5</v>
      </c>
      <c r="Q2889" t="s">
        <v>8317</v>
      </c>
      <c r="R2889" t="s">
        <v>8318</v>
      </c>
      <c r="S2889" s="8">
        <f>(((J2889/60)/60)/24)+DATE(1970,1,1)+(-8/24)</f>
        <v>41985.094027777777</v>
      </c>
      <c r="T2889" s="8">
        <f>(((I2889/60)/60)/24)+DATE(1970,1,1)+(-8/24)</f>
        <v>42015.094027777777</v>
      </c>
      <c r="U2889">
        <f>INT(T2889-S2889)</f>
        <v>30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>ROUND((E2890/D2890)*100,0)</f>
        <v>0</v>
      </c>
      <c r="P2890">
        <f>IF(L2890&gt;0,ROUND(E2890/L2890,0),0)</f>
        <v>0</v>
      </c>
      <c r="Q2890" t="s">
        <v>8317</v>
      </c>
      <c r="R2890" t="s">
        <v>8318</v>
      </c>
      <c r="S2890" s="8">
        <f>(((J2890/60)/60)/24)+DATE(1970,1,1)+(-8/24)</f>
        <v>41922.201851851853</v>
      </c>
      <c r="T2890" s="8">
        <f>(((I2890/60)/60)/24)+DATE(1970,1,1)+(-8/24)</f>
        <v>41929.874305555553</v>
      </c>
      <c r="U2890">
        <f>INT(T2890-S2890)</f>
        <v>7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>ROUND((E2891/D2891)*100,0)</f>
        <v>38</v>
      </c>
      <c r="P2891">
        <f>IF(L2891&gt;0,ROUND(E2891/L2891,0),0)</f>
        <v>82</v>
      </c>
      <c r="Q2891" t="s">
        <v>8317</v>
      </c>
      <c r="R2891" t="s">
        <v>8318</v>
      </c>
      <c r="S2891" s="8">
        <f>(((J2891/60)/60)/24)+DATE(1970,1,1)+(-8/24)</f>
        <v>41850.529918981476</v>
      </c>
      <c r="T2891" s="8">
        <f>(((I2891/60)/60)/24)+DATE(1970,1,1)+(-8/24)</f>
        <v>41880.529918981476</v>
      </c>
      <c r="U2891">
        <f>INT(T2891-S2891)</f>
        <v>30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>ROUND((E2892/D2892)*100,0)</f>
        <v>1</v>
      </c>
      <c r="P2892">
        <f>IF(L2892&gt;0,ROUND(E2892/L2892,0),0)</f>
        <v>7</v>
      </c>
      <c r="Q2892" t="s">
        <v>8317</v>
      </c>
      <c r="R2892" t="s">
        <v>8318</v>
      </c>
      <c r="S2892" s="8">
        <f>(((J2892/60)/60)/24)+DATE(1970,1,1)+(-8/24)</f>
        <v>41831.409629629627</v>
      </c>
      <c r="T2892" s="8">
        <f>(((I2892/60)/60)/24)+DATE(1970,1,1)+(-8/24)</f>
        <v>41859.791666666664</v>
      </c>
      <c r="U2892">
        <f>INT(T2892-S2892)</f>
        <v>28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>ROUND((E2893/D2893)*100,0)</f>
        <v>3</v>
      </c>
      <c r="P2893">
        <f>IF(L2893&gt;0,ROUND(E2893/L2893,0),0)</f>
        <v>27</v>
      </c>
      <c r="Q2893" t="s">
        <v>8317</v>
      </c>
      <c r="R2893" t="s">
        <v>8318</v>
      </c>
      <c r="S2893" s="8">
        <f>(((J2893/60)/60)/24)+DATE(1970,1,1)+(-8/24)</f>
        <v>42415.550092592595</v>
      </c>
      <c r="T2893" s="8">
        <f>(((I2893/60)/60)/24)+DATE(1970,1,1)+(-8/24)</f>
        <v>42475.508425925924</v>
      </c>
      <c r="U2893">
        <f>INT(T2893-S2893)</f>
        <v>59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>ROUND((E2894/D2894)*100,0)</f>
        <v>9</v>
      </c>
      <c r="P2894">
        <f>IF(L2894&gt;0,ROUND(E2894/L2894,0),0)</f>
        <v>29</v>
      </c>
      <c r="Q2894" t="s">
        <v>8317</v>
      </c>
      <c r="R2894" t="s">
        <v>8318</v>
      </c>
      <c r="S2894" s="8">
        <f>(((J2894/60)/60)/24)+DATE(1970,1,1)+(-8/24)</f>
        <v>41869.380833333329</v>
      </c>
      <c r="T2894" s="8">
        <f>(((I2894/60)/60)/24)+DATE(1970,1,1)+(-8/24)</f>
        <v>41876.541666666664</v>
      </c>
      <c r="U2894">
        <f>INT(T2894-S2894)</f>
        <v>7</v>
      </c>
    </row>
    <row r="2895" spans="1:21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>ROUND((E2895/D2895)*100,0)</f>
        <v>1</v>
      </c>
      <c r="P2895">
        <f>IF(L2895&gt;0,ROUND(E2895/L2895,0),0)</f>
        <v>13</v>
      </c>
      <c r="Q2895" t="s">
        <v>8317</v>
      </c>
      <c r="R2895" t="s">
        <v>8318</v>
      </c>
      <c r="S2895" s="8">
        <f>(((J2895/60)/60)/24)+DATE(1970,1,1)+(-8/24)</f>
        <v>41953.439756944441</v>
      </c>
      <c r="T2895" s="8">
        <f>(((I2895/60)/60)/24)+DATE(1970,1,1)+(-8/24)</f>
        <v>42012.749999999993</v>
      </c>
      <c r="U2895">
        <f>INT(T2895-S2895)</f>
        <v>59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>ROUND((E2896/D2896)*100,0)</f>
        <v>0</v>
      </c>
      <c r="P2896">
        <f>IF(L2896&gt;0,ROUND(E2896/L2896,0),0)</f>
        <v>0</v>
      </c>
      <c r="Q2896" t="s">
        <v>8317</v>
      </c>
      <c r="R2896" t="s">
        <v>8318</v>
      </c>
      <c r="S2896" s="8">
        <f>(((J2896/60)/60)/24)+DATE(1970,1,1)+(-8/24)</f>
        <v>42037.652951388889</v>
      </c>
      <c r="T2896" s="8">
        <f>(((I2896/60)/60)/24)+DATE(1970,1,1)+(-8/24)</f>
        <v>42097.611284722218</v>
      </c>
      <c r="U2896">
        <f>INT(T2896-S2896)</f>
        <v>59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>ROUND((E2897/D2897)*100,0)</f>
        <v>5</v>
      </c>
      <c r="P2897">
        <f>IF(L2897&gt;0,ROUND(E2897/L2897,0),0)</f>
        <v>6</v>
      </c>
      <c r="Q2897" t="s">
        <v>8317</v>
      </c>
      <c r="R2897" t="s">
        <v>8318</v>
      </c>
      <c r="S2897" s="8">
        <f>(((J2897/60)/60)/24)+DATE(1970,1,1)+(-8/24)</f>
        <v>41811.222129629627</v>
      </c>
      <c r="T2897" s="8">
        <f>(((I2897/60)/60)/24)+DATE(1970,1,1)+(-8/24)</f>
        <v>41812.541666666664</v>
      </c>
      <c r="U2897">
        <f>INT(T2897-S2897)</f>
        <v>1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>ROUND((E2898/D2898)*100,0)</f>
        <v>21</v>
      </c>
      <c r="P2898">
        <f>IF(L2898&gt;0,ROUND(E2898/L2898,0),0)</f>
        <v>52</v>
      </c>
      <c r="Q2898" t="s">
        <v>8317</v>
      </c>
      <c r="R2898" t="s">
        <v>8318</v>
      </c>
      <c r="S2898" s="8">
        <f>(((J2898/60)/60)/24)+DATE(1970,1,1)+(-8/24)</f>
        <v>42701.575474537036</v>
      </c>
      <c r="T2898" s="8">
        <f>(((I2898/60)/60)/24)+DATE(1970,1,1)+(-8/24)</f>
        <v>42715.916666666664</v>
      </c>
      <c r="U2898">
        <f>INT(T2898-S2898)</f>
        <v>14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>ROUND((E2899/D2899)*100,0)</f>
        <v>5</v>
      </c>
      <c r="P2899">
        <f>IF(L2899&gt;0,ROUND(E2899/L2899,0),0)</f>
        <v>183</v>
      </c>
      <c r="Q2899" t="s">
        <v>8317</v>
      </c>
      <c r="R2899" t="s">
        <v>8318</v>
      </c>
      <c r="S2899" s="8">
        <f>(((J2899/60)/60)/24)+DATE(1970,1,1)+(-8/24)</f>
        <v>42258.313171296293</v>
      </c>
      <c r="T2899" s="8">
        <f>(((I2899/60)/60)/24)+DATE(1970,1,1)+(-8/24)</f>
        <v>42288.311863425923</v>
      </c>
      <c r="U2899">
        <f>INT(T2899-S2899)</f>
        <v>29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>ROUND((E2900/D2900)*100,0)</f>
        <v>4</v>
      </c>
      <c r="P2900">
        <f>IF(L2900&gt;0,ROUND(E2900/L2900,0),0)</f>
        <v>26</v>
      </c>
      <c r="Q2900" t="s">
        <v>8317</v>
      </c>
      <c r="R2900" t="s">
        <v>8318</v>
      </c>
      <c r="S2900" s="8">
        <f>(((J2900/60)/60)/24)+DATE(1970,1,1)+(-8/24)</f>
        <v>42278.331631944442</v>
      </c>
      <c r="T2900" s="8">
        <f>(((I2900/60)/60)/24)+DATE(1970,1,1)+(-8/24)</f>
        <v>42308.331631944442</v>
      </c>
      <c r="U2900">
        <f>INT(T2900-S2900)</f>
        <v>30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>ROUND((E2901/D2901)*100,0)</f>
        <v>0</v>
      </c>
      <c r="P2901">
        <f>IF(L2901&gt;0,ROUND(E2901/L2901,0),0)</f>
        <v>0</v>
      </c>
      <c r="Q2901" t="s">
        <v>8317</v>
      </c>
      <c r="R2901" t="s">
        <v>8318</v>
      </c>
      <c r="S2901" s="8">
        <f>(((J2901/60)/60)/24)+DATE(1970,1,1)+(-8/24)</f>
        <v>42514.744884259257</v>
      </c>
      <c r="T2901" s="8">
        <f>(((I2901/60)/60)/24)+DATE(1970,1,1)+(-8/24)</f>
        <v>42574.744884259257</v>
      </c>
      <c r="U2901">
        <f>INT(T2901-S2901)</f>
        <v>60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>ROUND((E2902/D2902)*100,0)</f>
        <v>62</v>
      </c>
      <c r="P2902">
        <f>IF(L2902&gt;0,ROUND(E2902/L2902,0),0)</f>
        <v>486</v>
      </c>
      <c r="Q2902" t="s">
        <v>8317</v>
      </c>
      <c r="R2902" t="s">
        <v>8318</v>
      </c>
      <c r="S2902" s="8">
        <f>(((J2902/60)/60)/24)+DATE(1970,1,1)+(-8/24)</f>
        <v>41829.900833333333</v>
      </c>
      <c r="T2902" s="8">
        <f>(((I2902/60)/60)/24)+DATE(1970,1,1)+(-8/24)</f>
        <v>41859.900833333333</v>
      </c>
      <c r="U2902">
        <f>INT(T2902-S2902)</f>
        <v>30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>ROUND((E2903/D2903)*100,0)</f>
        <v>1</v>
      </c>
      <c r="P2903">
        <f>IF(L2903&gt;0,ROUND(E2903/L2903,0),0)</f>
        <v>3</v>
      </c>
      <c r="Q2903" t="s">
        <v>8317</v>
      </c>
      <c r="R2903" t="s">
        <v>8318</v>
      </c>
      <c r="S2903" s="8">
        <f>(((J2903/60)/60)/24)+DATE(1970,1,1)+(-8/24)</f>
        <v>41982.571053240739</v>
      </c>
      <c r="T2903" s="8">
        <f>(((I2903/60)/60)/24)+DATE(1970,1,1)+(-8/24)</f>
        <v>42042.571053240739</v>
      </c>
      <c r="U2903">
        <f>INT(T2903-S2903)</f>
        <v>60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>ROUND((E2904/D2904)*100,0)</f>
        <v>0</v>
      </c>
      <c r="P2904">
        <f>IF(L2904&gt;0,ROUND(E2904/L2904,0),0)</f>
        <v>25</v>
      </c>
      <c r="Q2904" t="s">
        <v>8317</v>
      </c>
      <c r="R2904" t="s">
        <v>8318</v>
      </c>
      <c r="S2904" s="8">
        <f>(((J2904/60)/60)/24)+DATE(1970,1,1)+(-8/24)</f>
        <v>42210.106435185182</v>
      </c>
      <c r="T2904" s="8">
        <f>(((I2904/60)/60)/24)+DATE(1970,1,1)+(-8/24)</f>
        <v>42240.106435185182</v>
      </c>
      <c r="U2904">
        <f>INT(T2904-S2904)</f>
        <v>30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>ROUND((E2905/D2905)*100,0)</f>
        <v>1</v>
      </c>
      <c r="P2905">
        <f>IF(L2905&gt;0,ROUND(E2905/L2905,0),0)</f>
        <v>10</v>
      </c>
      <c r="Q2905" t="s">
        <v>8317</v>
      </c>
      <c r="R2905" t="s">
        <v>8318</v>
      </c>
      <c r="S2905" s="8">
        <f>(((J2905/60)/60)/24)+DATE(1970,1,1)+(-8/24)</f>
        <v>42195.83354166666</v>
      </c>
      <c r="T2905" s="8">
        <f>(((I2905/60)/60)/24)+DATE(1970,1,1)+(-8/24)</f>
        <v>42255.83354166666</v>
      </c>
      <c r="U2905">
        <f>INT(T2905-S2905)</f>
        <v>60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>ROUND((E2906/D2906)*100,0)</f>
        <v>5</v>
      </c>
      <c r="P2906">
        <f>IF(L2906&gt;0,ROUND(E2906/L2906,0),0)</f>
        <v>19</v>
      </c>
      <c r="Q2906" t="s">
        <v>8317</v>
      </c>
      <c r="R2906" t="s">
        <v>8318</v>
      </c>
      <c r="S2906" s="8">
        <f>(((J2906/60)/60)/24)+DATE(1970,1,1)+(-8/24)</f>
        <v>41940.634618055556</v>
      </c>
      <c r="T2906" s="8">
        <f>(((I2906/60)/60)/24)+DATE(1970,1,1)+(-8/24)</f>
        <v>41952.166666666664</v>
      </c>
      <c r="U2906">
        <f>INT(T2906-S2906)</f>
        <v>11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>ROUND((E2907/D2907)*100,0)</f>
        <v>18</v>
      </c>
      <c r="P2907">
        <f>IF(L2907&gt;0,ROUND(E2907/L2907,0),0)</f>
        <v>37</v>
      </c>
      <c r="Q2907" t="s">
        <v>8317</v>
      </c>
      <c r="R2907" t="s">
        <v>8318</v>
      </c>
      <c r="S2907" s="8">
        <f>(((J2907/60)/60)/24)+DATE(1970,1,1)+(-8/24)</f>
        <v>42605.723530092589</v>
      </c>
      <c r="T2907" s="8">
        <f>(((I2907/60)/60)/24)+DATE(1970,1,1)+(-8/24)</f>
        <v>42619.723530092589</v>
      </c>
      <c r="U2907">
        <f>INT(T2907-S2907)</f>
        <v>14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>ROUND((E2908/D2908)*100,0)</f>
        <v>9</v>
      </c>
      <c r="P2908">
        <f>IF(L2908&gt;0,ROUND(E2908/L2908,0),0)</f>
        <v>81</v>
      </c>
      <c r="Q2908" t="s">
        <v>8317</v>
      </c>
      <c r="R2908" t="s">
        <v>8318</v>
      </c>
      <c r="S2908" s="8">
        <f>(((J2908/60)/60)/24)+DATE(1970,1,1)+(-8/24)</f>
        <v>42199.315578703703</v>
      </c>
      <c r="T2908" s="8">
        <f>(((I2908/60)/60)/24)+DATE(1970,1,1)+(-8/24)</f>
        <v>42216.708333333336</v>
      </c>
      <c r="U2908">
        <f>INT(T2908-S2908)</f>
        <v>17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>ROUND((E2909/D2909)*100,0)</f>
        <v>0</v>
      </c>
      <c r="P2909">
        <f>IF(L2909&gt;0,ROUND(E2909/L2909,0),0)</f>
        <v>1</v>
      </c>
      <c r="Q2909" t="s">
        <v>8317</v>
      </c>
      <c r="R2909" t="s">
        <v>8318</v>
      </c>
      <c r="S2909" s="8">
        <f>(((J2909/60)/60)/24)+DATE(1970,1,1)+(-8/24)</f>
        <v>42444.544409722213</v>
      </c>
      <c r="T2909" s="8">
        <f>(((I2909/60)/60)/24)+DATE(1970,1,1)+(-8/24)</f>
        <v>42504.544409722213</v>
      </c>
      <c r="U2909">
        <f>INT(T2909-S2909)</f>
        <v>60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>ROUND((E2910/D2910)*100,0)</f>
        <v>3</v>
      </c>
      <c r="P2910">
        <f>IF(L2910&gt;0,ROUND(E2910/L2910,0),0)</f>
        <v>53</v>
      </c>
      <c r="Q2910" t="s">
        <v>8317</v>
      </c>
      <c r="R2910" t="s">
        <v>8318</v>
      </c>
      <c r="S2910" s="8">
        <f>(((J2910/60)/60)/24)+DATE(1970,1,1)+(-8/24)</f>
        <v>42499.398368055547</v>
      </c>
      <c r="T2910" s="8">
        <f>(((I2910/60)/60)/24)+DATE(1970,1,1)+(-8/24)</f>
        <v>42529.398368055547</v>
      </c>
      <c r="U2910">
        <f>INT(T2910-S2910)</f>
        <v>30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>ROUND((E2911/D2911)*100,0)</f>
        <v>0</v>
      </c>
      <c r="P2911">
        <f>IF(L2911&gt;0,ROUND(E2911/L2911,0),0)</f>
        <v>20</v>
      </c>
      <c r="Q2911" t="s">
        <v>8317</v>
      </c>
      <c r="R2911" t="s">
        <v>8318</v>
      </c>
      <c r="S2911" s="8">
        <f>(((J2911/60)/60)/24)+DATE(1970,1,1)+(-8/24)</f>
        <v>41928.932881944442</v>
      </c>
      <c r="T2911" s="8">
        <f>(((I2911/60)/60)/24)+DATE(1970,1,1)+(-8/24)</f>
        <v>41968.490277777775</v>
      </c>
      <c r="U2911">
        <f>INT(T2911-S2911)</f>
        <v>39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>ROUND((E2912/D2912)*100,0)</f>
        <v>0</v>
      </c>
      <c r="P2912">
        <f>IF(L2912&gt;0,ROUND(E2912/L2912,0),0)</f>
        <v>1</v>
      </c>
      <c r="Q2912" t="s">
        <v>8317</v>
      </c>
      <c r="R2912" t="s">
        <v>8318</v>
      </c>
      <c r="S2912" s="8">
        <f>(((J2912/60)/60)/24)+DATE(1970,1,1)+(-8/24)</f>
        <v>42107.507951388885</v>
      </c>
      <c r="T2912" s="8">
        <f>(((I2912/60)/60)/24)+DATE(1970,1,1)+(-8/24)</f>
        <v>42167.507951388885</v>
      </c>
      <c r="U2912">
        <f>INT(T2912-S2912)</f>
        <v>60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>ROUND((E2913/D2913)*100,0)</f>
        <v>37</v>
      </c>
      <c r="P2913">
        <f>IF(L2913&gt;0,ROUND(E2913/L2913,0),0)</f>
        <v>47</v>
      </c>
      <c r="Q2913" t="s">
        <v>8317</v>
      </c>
      <c r="R2913" t="s">
        <v>8318</v>
      </c>
      <c r="S2913" s="8">
        <f>(((J2913/60)/60)/24)+DATE(1970,1,1)+(-8/24)</f>
        <v>42142.435486111113</v>
      </c>
      <c r="T2913" s="8">
        <f>(((I2913/60)/60)/24)+DATE(1970,1,1)+(-8/24)</f>
        <v>42182.435486111113</v>
      </c>
      <c r="U2913">
        <f>INT(T2913-S2913)</f>
        <v>40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>ROUND((E2914/D2914)*100,0)</f>
        <v>14</v>
      </c>
      <c r="P2914">
        <f>IF(L2914&gt;0,ROUND(E2914/L2914,0),0)</f>
        <v>78</v>
      </c>
      <c r="Q2914" t="s">
        <v>8317</v>
      </c>
      <c r="R2914" t="s">
        <v>8318</v>
      </c>
      <c r="S2914" s="8">
        <f>(((J2914/60)/60)/24)+DATE(1970,1,1)+(-8/24)</f>
        <v>42353.798310185179</v>
      </c>
      <c r="T2914" s="8">
        <f>(((I2914/60)/60)/24)+DATE(1970,1,1)+(-8/24)</f>
        <v>42383.798310185179</v>
      </c>
      <c r="U2914">
        <f>INT(T2914-S2914)</f>
        <v>30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>ROUND((E2915/D2915)*100,0)</f>
        <v>0</v>
      </c>
      <c r="P2915">
        <f>IF(L2915&gt;0,ROUND(E2915/L2915,0),0)</f>
        <v>1</v>
      </c>
      <c r="Q2915" t="s">
        <v>8317</v>
      </c>
      <c r="R2915" t="s">
        <v>8318</v>
      </c>
      <c r="S2915" s="8">
        <f>(((J2915/60)/60)/24)+DATE(1970,1,1)+(-8/24)</f>
        <v>41828.589571759258</v>
      </c>
      <c r="T2915" s="8">
        <f>(((I2915/60)/60)/24)+DATE(1970,1,1)+(-8/24)</f>
        <v>41888.589571759258</v>
      </c>
      <c r="U2915">
        <f>INT(T2915-S2915)</f>
        <v>60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>ROUND((E2916/D2916)*100,0)</f>
        <v>0</v>
      </c>
      <c r="P2916">
        <f>IF(L2916&gt;0,ROUND(E2916/L2916,0),0)</f>
        <v>1</v>
      </c>
      <c r="Q2916" t="s">
        <v>8317</v>
      </c>
      <c r="R2916" t="s">
        <v>8318</v>
      </c>
      <c r="S2916" s="8">
        <f>(((J2916/60)/60)/24)+DATE(1970,1,1)+(-8/24)</f>
        <v>42017.574004629627</v>
      </c>
      <c r="T2916" s="8">
        <f>(((I2916/60)/60)/24)+DATE(1970,1,1)+(-8/24)</f>
        <v>42077.532337962963</v>
      </c>
      <c r="U2916">
        <f>INT(T2916-S2916)</f>
        <v>59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>ROUND((E2917/D2917)*100,0)</f>
        <v>61</v>
      </c>
      <c r="P2917">
        <f>IF(L2917&gt;0,ROUND(E2917/L2917,0),0)</f>
        <v>204</v>
      </c>
      <c r="Q2917" t="s">
        <v>8317</v>
      </c>
      <c r="R2917" t="s">
        <v>8318</v>
      </c>
      <c r="S2917" s="8">
        <f>(((J2917/60)/60)/24)+DATE(1970,1,1)+(-8/24)</f>
        <v>42415.064699074072</v>
      </c>
      <c r="T2917" s="8">
        <f>(((I2917/60)/60)/24)+DATE(1970,1,1)+(-8/24)</f>
        <v>42445.0230324074</v>
      </c>
      <c r="U2917">
        <f>INT(T2917-S2917)</f>
        <v>29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>ROUND((E2918/D2918)*100,0)</f>
        <v>8</v>
      </c>
      <c r="P2918">
        <f>IF(L2918&gt;0,ROUND(E2918/L2918,0),0)</f>
        <v>21</v>
      </c>
      <c r="Q2918" t="s">
        <v>8317</v>
      </c>
      <c r="R2918" t="s">
        <v>8318</v>
      </c>
      <c r="S2918" s="8">
        <f>(((J2918/60)/60)/24)+DATE(1970,1,1)+(-8/24)</f>
        <v>41755.143391203703</v>
      </c>
      <c r="T2918" s="8">
        <f>(((I2918/60)/60)/24)+DATE(1970,1,1)+(-8/24)</f>
        <v>41778.143391203703</v>
      </c>
      <c r="U2918">
        <f>INT(T2918-S2918)</f>
        <v>23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>ROUND((E2919/D2919)*100,0)</f>
        <v>22</v>
      </c>
      <c r="P2919">
        <f>IF(L2919&gt;0,ROUND(E2919/L2919,0),0)</f>
        <v>49</v>
      </c>
      <c r="Q2919" t="s">
        <v>8317</v>
      </c>
      <c r="R2919" t="s">
        <v>8318</v>
      </c>
      <c r="S2919" s="8">
        <f>(((J2919/60)/60)/24)+DATE(1970,1,1)+(-8/24)</f>
        <v>42244.901006944441</v>
      </c>
      <c r="T2919" s="8">
        <f>(((I2919/60)/60)/24)+DATE(1970,1,1)+(-8/24)</f>
        <v>42262.901006944441</v>
      </c>
      <c r="U2919">
        <f>INT(T2919-S2919)</f>
        <v>18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>ROUND((E2920/D2920)*100,0)</f>
        <v>27</v>
      </c>
      <c r="P2920">
        <f>IF(L2920&gt;0,ROUND(E2920/L2920,0),0)</f>
        <v>68</v>
      </c>
      <c r="Q2920" t="s">
        <v>8317</v>
      </c>
      <c r="R2920" t="s">
        <v>8318</v>
      </c>
      <c r="S2920" s="8">
        <f>(((J2920/60)/60)/24)+DATE(1970,1,1)+(-8/24)</f>
        <v>42278.296377314815</v>
      </c>
      <c r="T2920" s="8">
        <f>(((I2920/60)/60)/24)+DATE(1970,1,1)+(-8/24)</f>
        <v>42306.296377314815</v>
      </c>
      <c r="U2920">
        <f>INT(T2920-S2920)</f>
        <v>28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>ROUND((E2921/D2921)*100,0)</f>
        <v>9</v>
      </c>
      <c r="P2921">
        <f>IF(L2921&gt;0,ROUND(E2921/L2921,0),0)</f>
        <v>9</v>
      </c>
      <c r="Q2921" t="s">
        <v>8317</v>
      </c>
      <c r="R2921" t="s">
        <v>8318</v>
      </c>
      <c r="S2921" s="8">
        <f>(((J2921/60)/60)/24)+DATE(1970,1,1)+(-8/24)</f>
        <v>41826.286215277774</v>
      </c>
      <c r="T2921" s="8">
        <f>(((I2921/60)/60)/24)+DATE(1970,1,1)+(-8/24)</f>
        <v>41856.286215277774</v>
      </c>
      <c r="U2921">
        <f>INT(T2921-S2921)</f>
        <v>30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>ROUND((E2922/D2922)*100,0)</f>
        <v>27</v>
      </c>
      <c r="P2922">
        <f>IF(L2922&gt;0,ROUND(E2922/L2922,0),0)</f>
        <v>52</v>
      </c>
      <c r="Q2922" t="s">
        <v>8317</v>
      </c>
      <c r="R2922" t="s">
        <v>8318</v>
      </c>
      <c r="S2922" s="8">
        <f>(((J2922/60)/60)/24)+DATE(1970,1,1)+(-8/24)</f>
        <v>42058.459143518521</v>
      </c>
      <c r="T2922" s="8">
        <f>(((I2922/60)/60)/24)+DATE(1970,1,1)+(-8/24)</f>
        <v>42088.41747685185</v>
      </c>
      <c r="U2922">
        <f>INT(T2922-S2922)</f>
        <v>29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>ROUND((E2923/D2923)*100,0)</f>
        <v>129</v>
      </c>
      <c r="P2923">
        <f>IF(L2923&gt;0,ROUND(E2923/L2923,0),0)</f>
        <v>43</v>
      </c>
      <c r="Q2923" t="s">
        <v>8317</v>
      </c>
      <c r="R2923" t="s">
        <v>8359</v>
      </c>
      <c r="S2923" s="8">
        <f>(((J2923/60)/60)/24)+DATE(1970,1,1)+(-8/24)</f>
        <v>41877.553287037037</v>
      </c>
      <c r="T2923" s="8">
        <f>(((I2923/60)/60)/24)+DATE(1970,1,1)+(-8/24)</f>
        <v>41907.553287037037</v>
      </c>
      <c r="U2923">
        <f>INT(T2923-S2923)</f>
        <v>30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>ROUND((E2924/D2924)*100,0)</f>
        <v>100</v>
      </c>
      <c r="P2924">
        <f>IF(L2924&gt;0,ROUND(E2924/L2924,0),0)</f>
        <v>83</v>
      </c>
      <c r="Q2924" t="s">
        <v>8317</v>
      </c>
      <c r="R2924" t="s">
        <v>8359</v>
      </c>
      <c r="S2924" s="8">
        <f>(((J2924/60)/60)/24)+DATE(1970,1,1)+(-8/24)</f>
        <v>42097.540821759256</v>
      </c>
      <c r="T2924" s="8">
        <f>(((I2924/60)/60)/24)+DATE(1970,1,1)+(-8/24)</f>
        <v>42142.540821759256</v>
      </c>
      <c r="U2924">
        <f>INT(T2924-S2924)</f>
        <v>45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>ROUND((E2925/D2925)*100,0)</f>
        <v>100</v>
      </c>
      <c r="P2925">
        <f>IF(L2925&gt;0,ROUND(E2925/L2925,0),0)</f>
        <v>30</v>
      </c>
      <c r="Q2925" t="s">
        <v>8317</v>
      </c>
      <c r="R2925" t="s">
        <v>8359</v>
      </c>
      <c r="S2925" s="8">
        <f>(((J2925/60)/60)/24)+DATE(1970,1,1)+(-8/24)</f>
        <v>42012.819201388884</v>
      </c>
      <c r="T2925" s="8">
        <f>(((I2925/60)/60)/24)+DATE(1970,1,1)+(-8/24)</f>
        <v>42027.791666666664</v>
      </c>
      <c r="U2925">
        <f>INT(T2925-S2925)</f>
        <v>14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>ROUND((E2926/D2926)*100,0)</f>
        <v>103</v>
      </c>
      <c r="P2926">
        <f>IF(L2926&gt;0,ROUND(E2926/L2926,0),0)</f>
        <v>176</v>
      </c>
      <c r="Q2926" t="s">
        <v>8317</v>
      </c>
      <c r="R2926" t="s">
        <v>8359</v>
      </c>
      <c r="S2926" s="8">
        <f>(((J2926/60)/60)/24)+DATE(1970,1,1)+(-8/24)</f>
        <v>42103.223495370366</v>
      </c>
      <c r="T2926" s="8">
        <f>(((I2926/60)/60)/24)+DATE(1970,1,1)+(-8/24)</f>
        <v>42132.832638888889</v>
      </c>
      <c r="U2926">
        <f>INT(T2926-S2926)</f>
        <v>29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>ROUND((E2927/D2927)*100,0)</f>
        <v>102</v>
      </c>
      <c r="P2927">
        <f>IF(L2927&gt;0,ROUND(E2927/L2927,0),0)</f>
        <v>232</v>
      </c>
      <c r="Q2927" t="s">
        <v>8317</v>
      </c>
      <c r="R2927" t="s">
        <v>8359</v>
      </c>
      <c r="S2927" s="8">
        <f>(((J2927/60)/60)/24)+DATE(1970,1,1)+(-8/24)</f>
        <v>41863.250787037032</v>
      </c>
      <c r="T2927" s="8">
        <f>(((I2927/60)/60)/24)+DATE(1970,1,1)+(-8/24)</f>
        <v>41893.250787037032</v>
      </c>
      <c r="U2927">
        <f>INT(T2927-S2927)</f>
        <v>30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>ROUND((E2928/D2928)*100,0)</f>
        <v>125</v>
      </c>
      <c r="P2928">
        <f>IF(L2928&gt;0,ROUND(E2928/L2928,0),0)</f>
        <v>75</v>
      </c>
      <c r="Q2928" t="s">
        <v>8317</v>
      </c>
      <c r="R2928" t="s">
        <v>8359</v>
      </c>
      <c r="S2928" s="8">
        <f>(((J2928/60)/60)/24)+DATE(1970,1,1)+(-8/24)</f>
        <v>42044.432627314811</v>
      </c>
      <c r="T2928" s="8">
        <f>(((I2928/60)/60)/24)+DATE(1970,1,1)+(-8/24)</f>
        <v>42058.432627314811</v>
      </c>
      <c r="U2928">
        <f>INT(T2928-S2928)</f>
        <v>14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>ROUND((E2929/D2929)*100,0)</f>
        <v>131</v>
      </c>
      <c r="P2929">
        <f>IF(L2929&gt;0,ROUND(E2929/L2929,0),0)</f>
        <v>112</v>
      </c>
      <c r="Q2929" t="s">
        <v>8317</v>
      </c>
      <c r="R2929" t="s">
        <v>8359</v>
      </c>
      <c r="S2929" s="8">
        <f>(((J2929/60)/60)/24)+DATE(1970,1,1)+(-8/24)</f>
        <v>41806.335983796293</v>
      </c>
      <c r="T2929" s="8">
        <f>(((I2929/60)/60)/24)+DATE(1970,1,1)+(-8/24)</f>
        <v>41834.875</v>
      </c>
      <c r="U2929">
        <f>INT(T2929-S2929)</f>
        <v>28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>ROUND((E2930/D2930)*100,0)</f>
        <v>100</v>
      </c>
      <c r="P2930">
        <f>IF(L2930&gt;0,ROUND(E2930/L2930,0),0)</f>
        <v>42</v>
      </c>
      <c r="Q2930" t="s">
        <v>8317</v>
      </c>
      <c r="R2930" t="s">
        <v>8359</v>
      </c>
      <c r="S2930" s="8">
        <f>(((J2930/60)/60)/24)+DATE(1970,1,1)+(-8/24)</f>
        <v>42403.664884259262</v>
      </c>
      <c r="T2930" s="8">
        <f>(((I2930/60)/60)/24)+DATE(1970,1,1)+(-8/24)</f>
        <v>42433.664884259262</v>
      </c>
      <c r="U2930">
        <f>INT(T2930-S2930)</f>
        <v>30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>ROUND((E2931/D2931)*100,0)</f>
        <v>102</v>
      </c>
      <c r="P2931">
        <f>IF(L2931&gt;0,ROUND(E2931/L2931,0),0)</f>
        <v>255</v>
      </c>
      <c r="Q2931" t="s">
        <v>8317</v>
      </c>
      <c r="R2931" t="s">
        <v>8359</v>
      </c>
      <c r="S2931" s="8">
        <f>(((J2931/60)/60)/24)+DATE(1970,1,1)+(-8/24)</f>
        <v>41754.230995370366</v>
      </c>
      <c r="T2931" s="8">
        <f>(((I2931/60)/60)/24)+DATE(1970,1,1)+(-8/24)</f>
        <v>41784.230995370366</v>
      </c>
      <c r="U2931">
        <f>INT(T2931-S2931)</f>
        <v>30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>ROUND((E2932/D2932)*100,0)</f>
        <v>101</v>
      </c>
      <c r="P2932">
        <f>IF(L2932&gt;0,ROUND(E2932/L2932,0),0)</f>
        <v>163</v>
      </c>
      <c r="Q2932" t="s">
        <v>8317</v>
      </c>
      <c r="R2932" t="s">
        <v>8359</v>
      </c>
      <c r="S2932" s="8">
        <f>(((J2932/60)/60)/24)+DATE(1970,1,1)+(-8/24)</f>
        <v>42101.250740740739</v>
      </c>
      <c r="T2932" s="8">
        <f>(((I2932/60)/60)/24)+DATE(1970,1,1)+(-8/24)</f>
        <v>42131.250740740739</v>
      </c>
      <c r="U2932">
        <f>INT(T2932-S2932)</f>
        <v>30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>ROUND((E2933/D2933)*100,0)</f>
        <v>106</v>
      </c>
      <c r="P2933">
        <f>IF(L2933&gt;0,ROUND(E2933/L2933,0),0)</f>
        <v>88</v>
      </c>
      <c r="Q2933" t="s">
        <v>8317</v>
      </c>
      <c r="R2933" t="s">
        <v>8359</v>
      </c>
      <c r="S2933" s="8">
        <f>(((J2933/60)/60)/24)+DATE(1970,1,1)+(-8/24)</f>
        <v>41871.957905092589</v>
      </c>
      <c r="T2933" s="8">
        <f>(((I2933/60)/60)/24)+DATE(1970,1,1)+(-8/24)</f>
        <v>41896.922222222223</v>
      </c>
      <c r="U2933">
        <f>INT(T2933-S2933)</f>
        <v>24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>ROUND((E2934/D2934)*100,0)</f>
        <v>105</v>
      </c>
      <c r="P2934">
        <f>IF(L2934&gt;0,ROUND(E2934/L2934,0),0)</f>
        <v>86</v>
      </c>
      <c r="Q2934" t="s">
        <v>8317</v>
      </c>
      <c r="R2934" t="s">
        <v>8359</v>
      </c>
      <c r="S2934" s="8">
        <f>(((J2934/60)/60)/24)+DATE(1970,1,1)+(-8/24)</f>
        <v>42024.831446759257</v>
      </c>
      <c r="T2934" s="8">
        <f>(((I2934/60)/60)/24)+DATE(1970,1,1)+(-8/24)</f>
        <v>42056.124999999993</v>
      </c>
      <c r="U2934">
        <f>INT(T2934-S2934)</f>
        <v>31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>ROUND((E2935/D2935)*100,0)</f>
        <v>103</v>
      </c>
      <c r="P2935">
        <f>IF(L2935&gt;0,ROUND(E2935/L2935,0),0)</f>
        <v>48</v>
      </c>
      <c r="Q2935" t="s">
        <v>8317</v>
      </c>
      <c r="R2935" t="s">
        <v>8359</v>
      </c>
      <c r="S2935" s="8">
        <f>(((J2935/60)/60)/24)+DATE(1970,1,1)+(-8/24)</f>
        <v>42495.623298611106</v>
      </c>
      <c r="T2935" s="8">
        <f>(((I2935/60)/60)/24)+DATE(1970,1,1)+(-8/24)</f>
        <v>42525.623298611106</v>
      </c>
      <c r="U2935">
        <f>INT(T2935-S2935)</f>
        <v>30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>ROUND((E2936/D2936)*100,0)</f>
        <v>108</v>
      </c>
      <c r="P2936">
        <f>IF(L2936&gt;0,ROUND(E2936/L2936,0),0)</f>
        <v>73</v>
      </c>
      <c r="Q2936" t="s">
        <v>8317</v>
      </c>
      <c r="R2936" t="s">
        <v>8359</v>
      </c>
      <c r="S2936" s="8">
        <f>(((J2936/60)/60)/24)+DATE(1970,1,1)+(-8/24)</f>
        <v>41775.302824074075</v>
      </c>
      <c r="T2936" s="8">
        <f>(((I2936/60)/60)/24)+DATE(1970,1,1)+(-8/24)</f>
        <v>41805.302824074075</v>
      </c>
      <c r="U2936">
        <f>INT(T2936-S2936)</f>
        <v>30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>ROUND((E2937/D2937)*100,0)</f>
        <v>101</v>
      </c>
      <c r="P2937">
        <f>IF(L2937&gt;0,ROUND(E2937/L2937,0),0)</f>
        <v>91</v>
      </c>
      <c r="Q2937" t="s">
        <v>8317</v>
      </c>
      <c r="R2937" t="s">
        <v>8359</v>
      </c>
      <c r="S2937" s="8">
        <f>(((J2937/60)/60)/24)+DATE(1970,1,1)+(-8/24)</f>
        <v>42553.250092592592</v>
      </c>
      <c r="T2937" s="8">
        <f>(((I2937/60)/60)/24)+DATE(1970,1,1)+(-8/24)</f>
        <v>42611.374999999993</v>
      </c>
      <c r="U2937">
        <f>INT(T2937-S2937)</f>
        <v>58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>ROUND((E2938/D2938)*100,0)</f>
        <v>128</v>
      </c>
      <c r="P2938">
        <f>IF(L2938&gt;0,ROUND(E2938/L2938,0),0)</f>
        <v>38</v>
      </c>
      <c r="Q2938" t="s">
        <v>8317</v>
      </c>
      <c r="R2938" t="s">
        <v>8359</v>
      </c>
      <c r="S2938" s="8">
        <f>(((J2938/60)/60)/24)+DATE(1970,1,1)+(-8/24)</f>
        <v>41912.317395833328</v>
      </c>
      <c r="T2938" s="8">
        <f>(((I2938/60)/60)/24)+DATE(1970,1,1)+(-8/24)</f>
        <v>41924.874305555553</v>
      </c>
      <c r="U2938">
        <f>INT(T2938-S2938)</f>
        <v>12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>ROUND((E2939/D2939)*100,0)</f>
        <v>133</v>
      </c>
      <c r="P2939">
        <f>IF(L2939&gt;0,ROUND(E2939/L2939,0),0)</f>
        <v>36</v>
      </c>
      <c r="Q2939" t="s">
        <v>8317</v>
      </c>
      <c r="R2939" t="s">
        <v>8359</v>
      </c>
      <c r="S2939" s="8">
        <f>(((J2939/60)/60)/24)+DATE(1970,1,1)+(-8/24)</f>
        <v>41803.123993055553</v>
      </c>
      <c r="T2939" s="8">
        <f>(((I2939/60)/60)/24)+DATE(1970,1,1)+(-8/24)</f>
        <v>41833.123993055553</v>
      </c>
      <c r="U2939">
        <f>INT(T2939-S2939)</f>
        <v>30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>ROUND((E2940/D2940)*100,0)</f>
        <v>101</v>
      </c>
      <c r="P2940">
        <f>IF(L2940&gt;0,ROUND(E2940/L2940,0),0)</f>
        <v>127</v>
      </c>
      <c r="Q2940" t="s">
        <v>8317</v>
      </c>
      <c r="R2940" t="s">
        <v>8359</v>
      </c>
      <c r="S2940" s="8">
        <f>(((J2940/60)/60)/24)+DATE(1970,1,1)+(-8/24)</f>
        <v>42004.370532407404</v>
      </c>
      <c r="T2940" s="8">
        <f>(((I2940/60)/60)/24)+DATE(1970,1,1)+(-8/24)</f>
        <v>42034.370532407404</v>
      </c>
      <c r="U2940">
        <f>INT(T2940-S2940)</f>
        <v>30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>ROUND((E2941/D2941)*100,0)</f>
        <v>103</v>
      </c>
      <c r="P2941">
        <f>IF(L2941&gt;0,ROUND(E2941/L2941,0),0)</f>
        <v>329</v>
      </c>
      <c r="Q2941" t="s">
        <v>8317</v>
      </c>
      <c r="R2941" t="s">
        <v>8359</v>
      </c>
      <c r="S2941" s="8">
        <f>(((J2941/60)/60)/24)+DATE(1970,1,1)+(-8/24)</f>
        <v>41845.47583333333</v>
      </c>
      <c r="T2941" s="8">
        <f>(((I2941/60)/60)/24)+DATE(1970,1,1)+(-8/24)</f>
        <v>41878.708333333328</v>
      </c>
      <c r="U2941">
        <f>INT(T2941-S2941)</f>
        <v>33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>ROUND((E2942/D2942)*100,0)</f>
        <v>107</v>
      </c>
      <c r="P2942">
        <f>IF(L2942&gt;0,ROUND(E2942/L2942,0),0)</f>
        <v>81</v>
      </c>
      <c r="Q2942" t="s">
        <v>8317</v>
      </c>
      <c r="R2942" t="s">
        <v>8359</v>
      </c>
      <c r="S2942" s="8">
        <f>(((J2942/60)/60)/24)+DATE(1970,1,1)+(-8/24)</f>
        <v>41982.440023148149</v>
      </c>
      <c r="T2942" s="8">
        <f>(((I2942/60)/60)/24)+DATE(1970,1,1)+(-8/24)</f>
        <v>42022.440023148149</v>
      </c>
      <c r="U2942">
        <f>INT(T2942-S2942)</f>
        <v>40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>ROUND((E2943/D2943)*100,0)</f>
        <v>0</v>
      </c>
      <c r="P2943">
        <f>IF(L2943&gt;0,ROUND(E2943/L2943,0),0)</f>
        <v>1</v>
      </c>
      <c r="Q2943" t="s">
        <v>8317</v>
      </c>
      <c r="R2943" t="s">
        <v>8357</v>
      </c>
      <c r="S2943" s="8">
        <f>(((J2943/60)/60)/24)+DATE(1970,1,1)+(-8/24)</f>
        <v>42034.626793981479</v>
      </c>
      <c r="T2943" s="8">
        <f>(((I2943/60)/60)/24)+DATE(1970,1,1)+(-8/24)</f>
        <v>42064.626793981479</v>
      </c>
      <c r="U2943">
        <f>INT(T2943-S2943)</f>
        <v>30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>ROUND((E2944/D2944)*100,0)</f>
        <v>20</v>
      </c>
      <c r="P2944">
        <f>IF(L2944&gt;0,ROUND(E2944/L2944,0),0)</f>
        <v>202</v>
      </c>
      <c r="Q2944" t="s">
        <v>8317</v>
      </c>
      <c r="R2944" t="s">
        <v>8357</v>
      </c>
      <c r="S2944" s="8">
        <f>(((J2944/60)/60)/24)+DATE(1970,1,1)+(-8/24)</f>
        <v>42334.470590277771</v>
      </c>
      <c r="T2944" s="8">
        <f>(((I2944/60)/60)/24)+DATE(1970,1,1)+(-8/24)</f>
        <v>42354.512499999997</v>
      </c>
      <c r="U2944">
        <f>INT(T2944-S2944)</f>
        <v>20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>ROUND((E2945/D2945)*100,0)</f>
        <v>0</v>
      </c>
      <c r="P2945">
        <f>IF(L2945&gt;0,ROUND(E2945/L2945,0),0)</f>
        <v>0</v>
      </c>
      <c r="Q2945" t="s">
        <v>8317</v>
      </c>
      <c r="R2945" t="s">
        <v>8357</v>
      </c>
      <c r="S2945" s="8">
        <f>(((J2945/60)/60)/24)+DATE(1970,1,1)+(-8/24)</f>
        <v>42076.796064814807</v>
      </c>
      <c r="T2945" s="8">
        <f>(((I2945/60)/60)/24)+DATE(1970,1,1)+(-8/24)</f>
        <v>42106.796064814807</v>
      </c>
      <c r="U2945">
        <f>INT(T2945-S2945)</f>
        <v>30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>ROUND((E2946/D2946)*100,0)</f>
        <v>1</v>
      </c>
      <c r="P2946">
        <f>IF(L2946&gt;0,ROUND(E2946/L2946,0),0)</f>
        <v>100</v>
      </c>
      <c r="Q2946" t="s">
        <v>8317</v>
      </c>
      <c r="R2946" t="s">
        <v>8357</v>
      </c>
      <c r="S2946" s="8">
        <f>(((J2946/60)/60)/24)+DATE(1970,1,1)+(-8/24)</f>
        <v>42132.580995370365</v>
      </c>
      <c r="T2946" s="8">
        <f>(((I2946/60)/60)/24)+DATE(1970,1,1)+(-8/24)</f>
        <v>42162.580995370365</v>
      </c>
      <c r="U2946">
        <f>INT(T2946-S2946)</f>
        <v>30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>ROUND((E2947/D2947)*100,0)</f>
        <v>0</v>
      </c>
      <c r="P2947">
        <f>IF(L2947&gt;0,ROUND(E2947/L2947,0),0)</f>
        <v>0</v>
      </c>
      <c r="Q2947" t="s">
        <v>8317</v>
      </c>
      <c r="R2947" t="s">
        <v>8357</v>
      </c>
      <c r="S2947" s="8">
        <f>(((J2947/60)/60)/24)+DATE(1970,1,1)+(-8/24)</f>
        <v>42117.806250000001</v>
      </c>
      <c r="T2947" s="8">
        <f>(((I2947/60)/60)/24)+DATE(1970,1,1)+(-8/24)</f>
        <v>42147.806250000001</v>
      </c>
      <c r="U2947">
        <f>INT(T2947-S2947)</f>
        <v>30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>ROUND((E2948/D2948)*100,0)</f>
        <v>0</v>
      </c>
      <c r="P2948">
        <f>IF(L2948&gt;0,ROUND(E2948/L2948,0),0)</f>
        <v>1</v>
      </c>
      <c r="Q2948" t="s">
        <v>8317</v>
      </c>
      <c r="R2948" t="s">
        <v>8357</v>
      </c>
      <c r="S2948" s="8">
        <f>(((J2948/60)/60)/24)+DATE(1970,1,1)+(-8/24)</f>
        <v>42567.197824074072</v>
      </c>
      <c r="T2948" s="8">
        <f>(((I2948/60)/60)/24)+DATE(1970,1,1)+(-8/24)</f>
        <v>42597.197824074072</v>
      </c>
      <c r="U2948">
        <f>INT(T2948-S2948)</f>
        <v>30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>ROUND((E2949/D2949)*100,0)</f>
        <v>4</v>
      </c>
      <c r="P2949">
        <f>IF(L2949&gt;0,ROUND(E2949/L2949,0),0)</f>
        <v>82</v>
      </c>
      <c r="Q2949" t="s">
        <v>8317</v>
      </c>
      <c r="R2949" t="s">
        <v>8357</v>
      </c>
      <c r="S2949" s="8">
        <f>(((J2949/60)/60)/24)+DATE(1970,1,1)+(-8/24)</f>
        <v>42649.228784722225</v>
      </c>
      <c r="T2949" s="8">
        <f>(((I2949/60)/60)/24)+DATE(1970,1,1)+(-8/24)</f>
        <v>42698.382638888892</v>
      </c>
      <c r="U2949">
        <f>INT(T2949-S2949)</f>
        <v>49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>ROUND((E2950/D2950)*100,0)</f>
        <v>0</v>
      </c>
      <c r="P2950">
        <f>IF(L2950&gt;0,ROUND(E2950/L2950,0),0)</f>
        <v>3</v>
      </c>
      <c r="Q2950" t="s">
        <v>8317</v>
      </c>
      <c r="R2950" t="s">
        <v>8357</v>
      </c>
      <c r="S2950" s="8">
        <f>(((J2950/60)/60)/24)+DATE(1970,1,1)+(-8/24)</f>
        <v>42097.315891203696</v>
      </c>
      <c r="T2950" s="8">
        <f>(((I2950/60)/60)/24)+DATE(1970,1,1)+(-8/24)</f>
        <v>42157.315891203696</v>
      </c>
      <c r="U2950">
        <f>INT(T2950-S2950)</f>
        <v>60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>ROUND((E2951/D2951)*100,0)</f>
        <v>3</v>
      </c>
      <c r="P2951">
        <f>IF(L2951&gt;0,ROUND(E2951/L2951,0),0)</f>
        <v>13</v>
      </c>
      <c r="Q2951" t="s">
        <v>8317</v>
      </c>
      <c r="R2951" t="s">
        <v>8357</v>
      </c>
      <c r="S2951" s="8">
        <f>(((J2951/60)/60)/24)+DATE(1970,1,1)+(-8/24)</f>
        <v>42297.48978009259</v>
      </c>
      <c r="T2951" s="8">
        <f>(((I2951/60)/60)/24)+DATE(1970,1,1)+(-8/24)</f>
        <v>42327.531446759262</v>
      </c>
      <c r="U2951">
        <f>INT(T2951-S2951)</f>
        <v>30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>ROUND((E2952/D2952)*100,0)</f>
        <v>0</v>
      </c>
      <c r="P2952">
        <f>IF(L2952&gt;0,ROUND(E2952/L2952,0),0)</f>
        <v>0</v>
      </c>
      <c r="Q2952" t="s">
        <v>8317</v>
      </c>
      <c r="R2952" t="s">
        <v>8357</v>
      </c>
      <c r="S2952" s="8">
        <f>(((J2952/60)/60)/24)+DATE(1970,1,1)+(-8/24)</f>
        <v>42362.031851851854</v>
      </c>
      <c r="T2952" s="8">
        <f>(((I2952/60)/60)/24)+DATE(1970,1,1)+(-8/24)</f>
        <v>42392.031851851854</v>
      </c>
      <c r="U2952">
        <f>INT(T2952-S2952)</f>
        <v>30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>ROUND((E2953/D2953)*100,0)</f>
        <v>2</v>
      </c>
      <c r="P2953">
        <f>IF(L2953&gt;0,ROUND(E2953/L2953,0),0)</f>
        <v>19</v>
      </c>
      <c r="Q2953" t="s">
        <v>8317</v>
      </c>
      <c r="R2953" t="s">
        <v>8357</v>
      </c>
      <c r="S2953" s="8">
        <f>(((J2953/60)/60)/24)+DATE(1970,1,1)+(-8/24)</f>
        <v>41872.469594907401</v>
      </c>
      <c r="T2953" s="8">
        <f>(((I2953/60)/60)/24)+DATE(1970,1,1)+(-8/24)</f>
        <v>41917.469594907401</v>
      </c>
      <c r="U2953">
        <f>INT(T2953-S2953)</f>
        <v>45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>ROUND((E2954/D2954)*100,0)</f>
        <v>8</v>
      </c>
      <c r="P2954">
        <f>IF(L2954&gt;0,ROUND(E2954/L2954,0),0)</f>
        <v>201</v>
      </c>
      <c r="Q2954" t="s">
        <v>8317</v>
      </c>
      <c r="R2954" t="s">
        <v>8357</v>
      </c>
      <c r="S2954" s="8">
        <f>(((J2954/60)/60)/24)+DATE(1970,1,1)+(-8/24)</f>
        <v>42628.356932870367</v>
      </c>
      <c r="T2954" s="8">
        <f>(((I2954/60)/60)/24)+DATE(1970,1,1)+(-8/24)</f>
        <v>42659.833333333336</v>
      </c>
      <c r="U2954">
        <f>INT(T2954-S2954)</f>
        <v>31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>ROUND((E2955/D2955)*100,0)</f>
        <v>0</v>
      </c>
      <c r="P2955">
        <f>IF(L2955&gt;0,ROUND(E2955/L2955,0),0)</f>
        <v>202</v>
      </c>
      <c r="Q2955" t="s">
        <v>8317</v>
      </c>
      <c r="R2955" t="s">
        <v>8357</v>
      </c>
      <c r="S2955" s="8">
        <f>(((J2955/60)/60)/24)+DATE(1970,1,1)+(-8/24)</f>
        <v>42255.458576388883</v>
      </c>
      <c r="T2955" s="8">
        <f>(((I2955/60)/60)/24)+DATE(1970,1,1)+(-8/24)</f>
        <v>42285.458576388883</v>
      </c>
      <c r="U2955">
        <f>INT(T2955-S2955)</f>
        <v>30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>ROUND((E2956/D2956)*100,0)</f>
        <v>0</v>
      </c>
      <c r="P2956">
        <f>IF(L2956&gt;0,ROUND(E2956/L2956,0),0)</f>
        <v>0</v>
      </c>
      <c r="Q2956" t="s">
        <v>8317</v>
      </c>
      <c r="R2956" t="s">
        <v>8357</v>
      </c>
      <c r="S2956" s="8">
        <f>(((J2956/60)/60)/24)+DATE(1970,1,1)+(-8/24)</f>
        <v>42790.250034722216</v>
      </c>
      <c r="T2956" s="8">
        <f>(((I2956/60)/60)/24)+DATE(1970,1,1)+(-8/24)</f>
        <v>42810.208368055559</v>
      </c>
      <c r="U2956">
        <f>INT(T2956-S2956)</f>
        <v>19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>ROUND((E2957/D2957)*100,0)</f>
        <v>60</v>
      </c>
      <c r="P2957">
        <f>IF(L2957&gt;0,ROUND(E2957/L2957,0),0)</f>
        <v>65</v>
      </c>
      <c r="Q2957" t="s">
        <v>8317</v>
      </c>
      <c r="R2957" t="s">
        <v>8357</v>
      </c>
      <c r="S2957" s="8">
        <f>(((J2957/60)/60)/24)+DATE(1970,1,1)+(-8/24)</f>
        <v>42141.407974537033</v>
      </c>
      <c r="T2957" s="8">
        <f>(((I2957/60)/60)/24)+DATE(1970,1,1)+(-8/24)</f>
        <v>42171.407974537033</v>
      </c>
      <c r="U2957">
        <f>INT(T2957-S2957)</f>
        <v>30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>ROUND((E2958/D2958)*100,0)</f>
        <v>17</v>
      </c>
      <c r="P2958">
        <f>IF(L2958&gt;0,ROUND(E2958/L2958,0),0)</f>
        <v>66</v>
      </c>
      <c r="Q2958" t="s">
        <v>8317</v>
      </c>
      <c r="R2958" t="s">
        <v>8357</v>
      </c>
      <c r="S2958" s="8">
        <f>(((J2958/60)/60)/24)+DATE(1970,1,1)+(-8/24)</f>
        <v>42464.625578703701</v>
      </c>
      <c r="T2958" s="8">
        <f>(((I2958/60)/60)/24)+DATE(1970,1,1)+(-8/24)</f>
        <v>42494.625578703701</v>
      </c>
      <c r="U2958">
        <f>INT(T2958-S2958)</f>
        <v>30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>ROUND((E2959/D2959)*100,0)</f>
        <v>2</v>
      </c>
      <c r="P2959">
        <f>IF(L2959&gt;0,ROUND(E2959/L2959,0),0)</f>
        <v>93</v>
      </c>
      <c r="Q2959" t="s">
        <v>8317</v>
      </c>
      <c r="R2959" t="s">
        <v>8357</v>
      </c>
      <c r="S2959" s="8">
        <f>(((J2959/60)/60)/24)+DATE(1970,1,1)+(-8/24)</f>
        <v>42030.67791666666</v>
      </c>
      <c r="T2959" s="8">
        <f>(((I2959/60)/60)/24)+DATE(1970,1,1)+(-8/24)</f>
        <v>42090.636249999996</v>
      </c>
      <c r="U2959">
        <f>INT(T2959-S2959)</f>
        <v>59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>ROUND((E2960/D2960)*100,0)</f>
        <v>0</v>
      </c>
      <c r="P2960">
        <f>IF(L2960&gt;0,ROUND(E2960/L2960,0),0)</f>
        <v>0</v>
      </c>
      <c r="Q2960" t="s">
        <v>8317</v>
      </c>
      <c r="R2960" t="s">
        <v>8357</v>
      </c>
      <c r="S2960" s="8">
        <f>(((J2960/60)/60)/24)+DATE(1970,1,1)+(-8/24)</f>
        <v>42438.445798611108</v>
      </c>
      <c r="T2960" s="8">
        <f>(((I2960/60)/60)/24)+DATE(1970,1,1)+(-8/24)</f>
        <v>42498.404131944444</v>
      </c>
      <c r="U2960">
        <f>INT(T2960-S2960)</f>
        <v>59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>ROUND((E2961/D2961)*100,0)</f>
        <v>0</v>
      </c>
      <c r="P2961">
        <f>IF(L2961&gt;0,ROUND(E2961/L2961,0),0)</f>
        <v>0</v>
      </c>
      <c r="Q2961" t="s">
        <v>8317</v>
      </c>
      <c r="R2961" t="s">
        <v>8357</v>
      </c>
      <c r="S2961" s="8">
        <f>(((J2961/60)/60)/24)+DATE(1970,1,1)+(-8/24)</f>
        <v>42497.675057870372</v>
      </c>
      <c r="T2961" s="8">
        <f>(((I2961/60)/60)/24)+DATE(1970,1,1)+(-8/24)</f>
        <v>42527.675057870372</v>
      </c>
      <c r="U2961">
        <f>INT(T2961-S2961)</f>
        <v>30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>ROUND((E2962/D2962)*100,0)</f>
        <v>0</v>
      </c>
      <c r="P2962">
        <f>IF(L2962&gt;0,ROUND(E2962/L2962,0),0)</f>
        <v>0</v>
      </c>
      <c r="Q2962" t="s">
        <v>8317</v>
      </c>
      <c r="R2962" t="s">
        <v>8357</v>
      </c>
      <c r="S2962" s="8">
        <f>(((J2962/60)/60)/24)+DATE(1970,1,1)+(-8/24)</f>
        <v>41863.42387731481</v>
      </c>
      <c r="T2962" s="8">
        <f>(((I2962/60)/60)/24)+DATE(1970,1,1)+(-8/24)</f>
        <v>41893.42387731481</v>
      </c>
      <c r="U2962">
        <f>INT(T2962-S2962)</f>
        <v>30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>ROUND((E2963/D2963)*100,0)</f>
        <v>110</v>
      </c>
      <c r="P2963">
        <f>IF(L2963&gt;0,ROUND(E2963/L2963,0),0)</f>
        <v>51</v>
      </c>
      <c r="Q2963" t="s">
        <v>8317</v>
      </c>
      <c r="R2963" t="s">
        <v>8318</v>
      </c>
      <c r="S2963" s="8">
        <f>(((J2963/60)/60)/24)+DATE(1970,1,1)+(-8/24)</f>
        <v>42060.879155092589</v>
      </c>
      <c r="T2963" s="8">
        <f>(((I2963/60)/60)/24)+DATE(1970,1,1)+(-8/24)</f>
        <v>42088.833333333336</v>
      </c>
      <c r="U2963">
        <f>INT(T2963-S2963)</f>
        <v>27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>ROUND((E2964/D2964)*100,0)</f>
        <v>122</v>
      </c>
      <c r="P2964">
        <f>IF(L2964&gt;0,ROUND(E2964/L2964,0),0)</f>
        <v>61</v>
      </c>
      <c r="Q2964" t="s">
        <v>8317</v>
      </c>
      <c r="R2964" t="s">
        <v>8318</v>
      </c>
      <c r="S2964" s="8">
        <f>(((J2964/60)/60)/24)+DATE(1970,1,1)+(-8/24)</f>
        <v>42035.910949074074</v>
      </c>
      <c r="T2964" s="8">
        <f>(((I2964/60)/60)/24)+DATE(1970,1,1)+(-8/24)</f>
        <v>42063.957638888889</v>
      </c>
      <c r="U2964">
        <f>INT(T2964-S2964)</f>
        <v>28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>ROUND((E2965/D2965)*100,0)</f>
        <v>107</v>
      </c>
      <c r="P2965">
        <f>IF(L2965&gt;0,ROUND(E2965/L2965,0),0)</f>
        <v>109</v>
      </c>
      <c r="Q2965" t="s">
        <v>8317</v>
      </c>
      <c r="R2965" t="s">
        <v>8318</v>
      </c>
      <c r="S2965" s="8">
        <f>(((J2965/60)/60)/24)+DATE(1970,1,1)+(-8/24)</f>
        <v>42157.13685185185</v>
      </c>
      <c r="T2965" s="8">
        <f>(((I2965/60)/60)/24)+DATE(1970,1,1)+(-8/24)</f>
        <v>42187.13685185185</v>
      </c>
      <c r="U2965">
        <f>INT(T2965-S2965)</f>
        <v>30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>ROUND((E2966/D2966)*100,0)</f>
        <v>101</v>
      </c>
      <c r="P2966">
        <f>IF(L2966&gt;0,ROUND(E2966/L2966,0),0)</f>
        <v>26</v>
      </c>
      <c r="Q2966" t="s">
        <v>8317</v>
      </c>
      <c r="R2966" t="s">
        <v>8318</v>
      </c>
      <c r="S2966" s="8">
        <f>(((J2966/60)/60)/24)+DATE(1970,1,1)+(-8/24)</f>
        <v>41827.576608796291</v>
      </c>
      <c r="T2966" s="8">
        <f>(((I2966/60)/60)/24)+DATE(1970,1,1)+(-8/24)</f>
        <v>41857.563888888886</v>
      </c>
      <c r="U2966">
        <f>INT(T2966-S2966)</f>
        <v>29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>ROUND((E2967/D2967)*100,0)</f>
        <v>109</v>
      </c>
      <c r="P2967">
        <f>IF(L2967&gt;0,ROUND(E2967/L2967,0),0)</f>
        <v>42</v>
      </c>
      <c r="Q2967" t="s">
        <v>8317</v>
      </c>
      <c r="R2967" t="s">
        <v>8318</v>
      </c>
      <c r="S2967" s="8">
        <f>(((J2967/60)/60)/24)+DATE(1970,1,1)+(-8/24)</f>
        <v>42162.396215277775</v>
      </c>
      <c r="T2967" s="8">
        <f>(((I2967/60)/60)/24)+DATE(1970,1,1)+(-8/24)</f>
        <v>42192.396215277775</v>
      </c>
      <c r="U2967">
        <f>INT(T2967-S2967)</f>
        <v>30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>ROUND((E2968/D2968)*100,0)</f>
        <v>114</v>
      </c>
      <c r="P2968">
        <f>IF(L2968&gt;0,ROUND(E2968/L2968,0),0)</f>
        <v>89</v>
      </c>
      <c r="Q2968" t="s">
        <v>8317</v>
      </c>
      <c r="R2968" t="s">
        <v>8318</v>
      </c>
      <c r="S2968" s="8">
        <f>(((J2968/60)/60)/24)+DATE(1970,1,1)+(-8/24)</f>
        <v>42233.405231481483</v>
      </c>
      <c r="T2968" s="8">
        <f>(((I2968/60)/60)/24)+DATE(1970,1,1)+(-8/24)</f>
        <v>42263.405231481483</v>
      </c>
      <c r="U2968">
        <f>INT(T2968-S2968)</f>
        <v>30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>ROUND((E2969/D2969)*100,0)</f>
        <v>114</v>
      </c>
      <c r="P2969">
        <f>IF(L2969&gt;0,ROUND(E2969/L2969,0),0)</f>
        <v>80</v>
      </c>
      <c r="Q2969" t="s">
        <v>8317</v>
      </c>
      <c r="R2969" t="s">
        <v>8318</v>
      </c>
      <c r="S2969" s="8">
        <f>(((J2969/60)/60)/24)+DATE(1970,1,1)+(-8/24)</f>
        <v>42041.864490740736</v>
      </c>
      <c r="T2969" s="8">
        <f>(((I2969/60)/60)/24)+DATE(1970,1,1)+(-8/24)</f>
        <v>42071.822824074072</v>
      </c>
      <c r="U2969">
        <f>INT(T2969-S2969)</f>
        <v>29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>ROUND((E2970/D2970)*100,0)</f>
        <v>106</v>
      </c>
      <c r="P2970">
        <f>IF(L2970&gt;0,ROUND(E2970/L2970,0),0)</f>
        <v>79</v>
      </c>
      <c r="Q2970" t="s">
        <v>8317</v>
      </c>
      <c r="R2970" t="s">
        <v>8318</v>
      </c>
      <c r="S2970" s="8">
        <f>(((J2970/60)/60)/24)+DATE(1970,1,1)+(-8/24)</f>
        <v>42585.190509259257</v>
      </c>
      <c r="T2970" s="8">
        <f>(((I2970/60)/60)/24)+DATE(1970,1,1)+(-8/24)</f>
        <v>42598.832638888889</v>
      </c>
      <c r="U2970">
        <f>INT(T2970-S2970)</f>
        <v>13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>ROUND((E2971/D2971)*100,0)</f>
        <v>163</v>
      </c>
      <c r="P2971">
        <f>IF(L2971&gt;0,ROUND(E2971/L2971,0),0)</f>
        <v>96</v>
      </c>
      <c r="Q2971" t="s">
        <v>8317</v>
      </c>
      <c r="R2971" t="s">
        <v>8318</v>
      </c>
      <c r="S2971" s="8">
        <f>(((J2971/60)/60)/24)+DATE(1970,1,1)+(-8/24)</f>
        <v>42097.453159722216</v>
      </c>
      <c r="T2971" s="8">
        <f>(((I2971/60)/60)/24)+DATE(1970,1,1)+(-8/24)</f>
        <v>42127.618750000001</v>
      </c>
      <c r="U2971">
        <f>INT(T2971-S2971)</f>
        <v>30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>ROUND((E2972/D2972)*100,0)</f>
        <v>106</v>
      </c>
      <c r="P2972">
        <f>IF(L2972&gt;0,ROUND(E2972/L2972,0),0)</f>
        <v>70</v>
      </c>
      <c r="Q2972" t="s">
        <v>8317</v>
      </c>
      <c r="R2972" t="s">
        <v>8318</v>
      </c>
      <c r="S2972" s="8">
        <f>(((J2972/60)/60)/24)+DATE(1970,1,1)+(-8/24)</f>
        <v>41808.336238425924</v>
      </c>
      <c r="T2972" s="8">
        <f>(((I2972/60)/60)/24)+DATE(1970,1,1)+(-8/24)</f>
        <v>41838.336238425924</v>
      </c>
      <c r="U2972">
        <f>INT(T2972-S2972)</f>
        <v>30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>ROUND((E2973/D2973)*100,0)</f>
        <v>100</v>
      </c>
      <c r="P2973">
        <f>IF(L2973&gt;0,ROUND(E2973/L2973,0),0)</f>
        <v>75</v>
      </c>
      <c r="Q2973" t="s">
        <v>8317</v>
      </c>
      <c r="R2973" t="s">
        <v>8318</v>
      </c>
      <c r="S2973" s="8">
        <f>(((J2973/60)/60)/24)+DATE(1970,1,1)+(-8/24)</f>
        <v>41852.324976851851</v>
      </c>
      <c r="T2973" s="8">
        <f>(((I2973/60)/60)/24)+DATE(1970,1,1)+(-8/24)</f>
        <v>41882.324976851851</v>
      </c>
      <c r="U2973">
        <f>INT(T2973-S2973)</f>
        <v>30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>ROUND((E2974/D2974)*100,0)</f>
        <v>105</v>
      </c>
      <c r="P2974">
        <f>IF(L2974&gt;0,ROUND(E2974/L2974,0),0)</f>
        <v>124</v>
      </c>
      <c r="Q2974" t="s">
        <v>8317</v>
      </c>
      <c r="R2974" t="s">
        <v>8318</v>
      </c>
      <c r="S2974" s="8">
        <f>(((J2974/60)/60)/24)+DATE(1970,1,1)+(-8/24)</f>
        <v>42693.77685185185</v>
      </c>
      <c r="T2974" s="8">
        <f>(((I2974/60)/60)/24)+DATE(1970,1,1)+(-8/24)</f>
        <v>42708.708333333336</v>
      </c>
      <c r="U2974">
        <f>INT(T2974-S2974)</f>
        <v>14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>ROUND((E2975/D2975)*100,0)</f>
        <v>175</v>
      </c>
      <c r="P2975">
        <f>IF(L2975&gt;0,ROUND(E2975/L2975,0),0)</f>
        <v>265</v>
      </c>
      <c r="Q2975" t="s">
        <v>8317</v>
      </c>
      <c r="R2975" t="s">
        <v>8318</v>
      </c>
      <c r="S2975" s="8">
        <f>(((J2975/60)/60)/24)+DATE(1970,1,1)+(-8/24)</f>
        <v>42341.485046296293</v>
      </c>
      <c r="T2975" s="8">
        <f>(((I2975/60)/60)/24)+DATE(1970,1,1)+(-8/24)</f>
        <v>42369.833333333336</v>
      </c>
      <c r="U2975">
        <f>INT(T2975-S2975)</f>
        <v>28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>ROUND((E2976/D2976)*100,0)</f>
        <v>102</v>
      </c>
      <c r="P2976">
        <f>IF(L2976&gt;0,ROUND(E2976/L2976,0),0)</f>
        <v>59</v>
      </c>
      <c r="Q2976" t="s">
        <v>8317</v>
      </c>
      <c r="R2976" t="s">
        <v>8318</v>
      </c>
      <c r="S2976" s="8">
        <f>(((J2976/60)/60)/24)+DATE(1970,1,1)+(-8/24)</f>
        <v>41879.727673611109</v>
      </c>
      <c r="T2976" s="8">
        <f>(((I2976/60)/60)/24)+DATE(1970,1,1)+(-8/24)</f>
        <v>41907.732638888883</v>
      </c>
      <c r="U2976">
        <f>INT(T2976-S2976)</f>
        <v>28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>ROUND((E2977/D2977)*100,0)</f>
        <v>100</v>
      </c>
      <c r="P2977">
        <f>IF(L2977&gt;0,ROUND(E2977/L2977,0),0)</f>
        <v>71</v>
      </c>
      <c r="Q2977" t="s">
        <v>8317</v>
      </c>
      <c r="R2977" t="s">
        <v>8318</v>
      </c>
      <c r="S2977" s="8">
        <f>(((J2977/60)/60)/24)+DATE(1970,1,1)+(-8/24)</f>
        <v>41941.350532407407</v>
      </c>
      <c r="T2977" s="8">
        <f>(((I2977/60)/60)/24)+DATE(1970,1,1)+(-8/24)</f>
        <v>41969.791666666664</v>
      </c>
      <c r="U2977">
        <f>INT(T2977-S2977)</f>
        <v>28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>ROUND((E2978/D2978)*100,0)</f>
        <v>171</v>
      </c>
      <c r="P2978">
        <f>IF(L2978&gt;0,ROUND(E2978/L2978,0),0)</f>
        <v>9</v>
      </c>
      <c r="Q2978" t="s">
        <v>8317</v>
      </c>
      <c r="R2978" t="s">
        <v>8318</v>
      </c>
      <c r="S2978" s="8">
        <f>(((J2978/60)/60)/24)+DATE(1970,1,1)+(-8/24)</f>
        <v>42425.397337962961</v>
      </c>
      <c r="T2978" s="8">
        <f>(((I2978/60)/60)/24)+DATE(1970,1,1)+(-8/24)</f>
        <v>42442.166666666664</v>
      </c>
      <c r="U2978">
        <f>INT(T2978-S2978)</f>
        <v>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>ROUND((E2979/D2979)*100,0)</f>
        <v>114</v>
      </c>
      <c r="P2979">
        <f>IF(L2979&gt;0,ROUND(E2979/L2979,0),0)</f>
        <v>114</v>
      </c>
      <c r="Q2979" t="s">
        <v>8317</v>
      </c>
      <c r="R2979" t="s">
        <v>8318</v>
      </c>
      <c r="S2979" s="8">
        <f>(((J2979/60)/60)/24)+DATE(1970,1,1)+(-8/24)</f>
        <v>42026.547847222224</v>
      </c>
      <c r="T2979" s="8">
        <f>(((I2979/60)/60)/24)+DATE(1970,1,1)+(-8/24)</f>
        <v>42085.759722222218</v>
      </c>
      <c r="U2979">
        <f>INT(T2979-S2979)</f>
        <v>59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>ROUND((E2980/D2980)*100,0)</f>
        <v>129</v>
      </c>
      <c r="P2980">
        <f>IF(L2980&gt;0,ROUND(E2980/L2980,0),0)</f>
        <v>61</v>
      </c>
      <c r="Q2980" t="s">
        <v>8317</v>
      </c>
      <c r="R2980" t="s">
        <v>8318</v>
      </c>
      <c r="S2980" s="8">
        <f>(((J2980/60)/60)/24)+DATE(1970,1,1)+(-8/24)</f>
        <v>41922.307256944441</v>
      </c>
      <c r="T2980" s="8">
        <f>(((I2980/60)/60)/24)+DATE(1970,1,1)+(-8/24)</f>
        <v>41931.915972222218</v>
      </c>
      <c r="U2980">
        <f>INT(T2980-S2980)</f>
        <v>9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>ROUND((E2981/D2981)*100,0)</f>
        <v>101</v>
      </c>
      <c r="P2981">
        <f>IF(L2981&gt;0,ROUND(E2981/L2981,0),0)</f>
        <v>110</v>
      </c>
      <c r="Q2981" t="s">
        <v>8317</v>
      </c>
      <c r="R2981" t="s">
        <v>8318</v>
      </c>
      <c r="S2981" s="8">
        <f>(((J2981/60)/60)/24)+DATE(1970,1,1)+(-8/24)</f>
        <v>41993.491006944438</v>
      </c>
      <c r="T2981" s="8">
        <f>(((I2981/60)/60)/24)+DATE(1970,1,1)+(-8/24)</f>
        <v>42009.916666666664</v>
      </c>
      <c r="U2981">
        <f>INT(T2981-S2981)</f>
        <v>16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>ROUND((E2982/D2982)*100,0)</f>
        <v>109</v>
      </c>
      <c r="P2982">
        <f>IF(L2982&gt;0,ROUND(E2982/L2982,0),0)</f>
        <v>136</v>
      </c>
      <c r="Q2982" t="s">
        <v>8317</v>
      </c>
      <c r="R2982" t="s">
        <v>8318</v>
      </c>
      <c r="S2982" s="8">
        <f>(((J2982/60)/60)/24)+DATE(1970,1,1)+(-8/24)</f>
        <v>42219.58252314815</v>
      </c>
      <c r="T2982" s="8">
        <f>(((I2982/60)/60)/24)+DATE(1970,1,1)+(-8/24)</f>
        <v>42239.749999999993</v>
      </c>
      <c r="U2982">
        <f>INT(T2982-S2982)</f>
        <v>20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>ROUND((E2983/D2983)*100,0)</f>
        <v>129</v>
      </c>
      <c r="P2983">
        <f>IF(L2983&gt;0,ROUND(E2983/L2983,0),0)</f>
        <v>53</v>
      </c>
      <c r="Q2983" t="s">
        <v>8317</v>
      </c>
      <c r="R2983" t="s">
        <v>8357</v>
      </c>
      <c r="S2983" s="8">
        <f>(((J2983/60)/60)/24)+DATE(1970,1,1)+(-8/24)</f>
        <v>42225.226342592585</v>
      </c>
      <c r="T2983" s="8">
        <f>(((I2983/60)/60)/24)+DATE(1970,1,1)+(-8/24)</f>
        <v>42270.226342592585</v>
      </c>
      <c r="U2983">
        <f>INT(T2983-S2983)</f>
        <v>45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>ROUND((E2984/D2984)*100,0)</f>
        <v>102</v>
      </c>
      <c r="P2984">
        <f>IF(L2984&gt;0,ROUND(E2984/L2984,0),0)</f>
        <v>86</v>
      </c>
      <c r="Q2984" t="s">
        <v>8317</v>
      </c>
      <c r="R2984" t="s">
        <v>8357</v>
      </c>
      <c r="S2984" s="8">
        <f>(((J2984/60)/60)/24)+DATE(1970,1,1)+(-8/24)</f>
        <v>42381.353506944441</v>
      </c>
      <c r="T2984" s="8">
        <f>(((I2984/60)/60)/24)+DATE(1970,1,1)+(-8/24)</f>
        <v>42411.353506944441</v>
      </c>
      <c r="U2984">
        <f>INT(T2984-S2984)</f>
        <v>30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>ROUND((E2985/D2985)*100,0)</f>
        <v>147</v>
      </c>
      <c r="P2985">
        <f>IF(L2985&gt;0,ROUND(E2985/L2985,0),0)</f>
        <v>155</v>
      </c>
      <c r="Q2985" t="s">
        <v>8317</v>
      </c>
      <c r="R2985" t="s">
        <v>8357</v>
      </c>
      <c r="S2985" s="8">
        <f>(((J2985/60)/60)/24)+DATE(1970,1,1)+(-8/24)</f>
        <v>41894.299027777779</v>
      </c>
      <c r="T2985" s="8">
        <f>(((I2985/60)/60)/24)+DATE(1970,1,1)+(-8/24)</f>
        <v>41954.340694444443</v>
      </c>
      <c r="U2985">
        <f>INT(T2985-S2985)</f>
        <v>60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>ROUND((E2986/D2986)*100,0)</f>
        <v>100</v>
      </c>
      <c r="P2986">
        <f>IF(L2986&gt;0,ROUND(E2986/L2986,0),0)</f>
        <v>115</v>
      </c>
      <c r="Q2986" t="s">
        <v>8317</v>
      </c>
      <c r="R2986" t="s">
        <v>8357</v>
      </c>
      <c r="S2986" s="8">
        <f>(((J2986/60)/60)/24)+DATE(1970,1,1)+(-8/24)</f>
        <v>42575.945381944439</v>
      </c>
      <c r="T2986" s="8">
        <f>(((I2986/60)/60)/24)+DATE(1970,1,1)+(-8/24)</f>
        <v>42605.945381944439</v>
      </c>
      <c r="U2986">
        <f>INT(T2986-S2986)</f>
        <v>30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>ROUND((E2987/D2987)*100,0)</f>
        <v>122</v>
      </c>
      <c r="P2987">
        <f>IF(L2987&gt;0,ROUND(E2987/L2987,0),0)</f>
        <v>110</v>
      </c>
      <c r="Q2987" t="s">
        <v>8317</v>
      </c>
      <c r="R2987" t="s">
        <v>8357</v>
      </c>
      <c r="S2987" s="8">
        <f>(((J2987/60)/60)/24)+DATE(1970,1,1)+(-8/24)</f>
        <v>42654.640370370362</v>
      </c>
      <c r="T2987" s="8">
        <f>(((I2987/60)/60)/24)+DATE(1970,1,1)+(-8/24)</f>
        <v>42673.833333333336</v>
      </c>
      <c r="U2987">
        <f>INT(T2987-S2987)</f>
        <v>19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>ROUND((E2988/D2988)*100,0)</f>
        <v>106</v>
      </c>
      <c r="P2988">
        <f>IF(L2988&gt;0,ROUND(E2988/L2988,0),0)</f>
        <v>45</v>
      </c>
      <c r="Q2988" t="s">
        <v>8317</v>
      </c>
      <c r="R2988" t="s">
        <v>8357</v>
      </c>
      <c r="S2988" s="8">
        <f>(((J2988/60)/60)/24)+DATE(1970,1,1)+(-8/24)</f>
        <v>42431.16673611111</v>
      </c>
      <c r="T2988" s="8">
        <f>(((I2988/60)/60)/24)+DATE(1970,1,1)+(-8/24)</f>
        <v>42491.125069444439</v>
      </c>
      <c r="U2988">
        <f>INT(T2988-S2988)</f>
        <v>59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>ROUND((E2989/D2989)*100,0)</f>
        <v>110</v>
      </c>
      <c r="P2989">
        <f>IF(L2989&gt;0,ROUND(E2989/L2989,0),0)</f>
        <v>104</v>
      </c>
      <c r="Q2989" t="s">
        <v>8317</v>
      </c>
      <c r="R2989" t="s">
        <v>8357</v>
      </c>
      <c r="S2989" s="8">
        <f>(((J2989/60)/60)/24)+DATE(1970,1,1)+(-8/24)</f>
        <v>42626.973969907405</v>
      </c>
      <c r="T2989" s="8">
        <f>(((I2989/60)/60)/24)+DATE(1970,1,1)+(-8/24)</f>
        <v>42655.666666666664</v>
      </c>
      <c r="U2989">
        <f>INT(T2989-S2989)</f>
        <v>28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>ROUND((E2990/D2990)*100,0)</f>
        <v>100</v>
      </c>
      <c r="P2990">
        <f>IF(L2990&gt;0,ROUND(E2990/L2990,0),0)</f>
        <v>36</v>
      </c>
      <c r="Q2990" t="s">
        <v>8317</v>
      </c>
      <c r="R2990" t="s">
        <v>8357</v>
      </c>
      <c r="S2990" s="8">
        <f>(((J2990/60)/60)/24)+DATE(1970,1,1)+(-8/24)</f>
        <v>42511.028715277782</v>
      </c>
      <c r="T2990" s="8">
        <f>(((I2990/60)/60)/24)+DATE(1970,1,1)+(-8/24)</f>
        <v>42541.028715277782</v>
      </c>
      <c r="U2990">
        <f>INT(T2990-S2990)</f>
        <v>30</v>
      </c>
    </row>
    <row r="2991" spans="1:2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>ROUND((E2991/D2991)*100,0)</f>
        <v>177</v>
      </c>
      <c r="P2991">
        <f>IF(L2991&gt;0,ROUND(E2991/L2991,0),0)</f>
        <v>97</v>
      </c>
      <c r="Q2991" t="s">
        <v>8317</v>
      </c>
      <c r="R2991" t="s">
        <v>8357</v>
      </c>
      <c r="S2991" s="8">
        <f>(((J2991/60)/60)/24)+DATE(1970,1,1)+(-8/24)</f>
        <v>42336.687060185184</v>
      </c>
      <c r="T2991" s="8">
        <f>(((I2991/60)/60)/24)+DATE(1970,1,1)+(-8/24)</f>
        <v>42358.874305555553</v>
      </c>
      <c r="U2991">
        <f>INT(T2991-S2991)</f>
        <v>22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>ROUND((E2992/D2992)*100,0)</f>
        <v>100</v>
      </c>
      <c r="P2992">
        <f>IF(L2992&gt;0,ROUND(E2992/L2992,0),0)</f>
        <v>370</v>
      </c>
      <c r="Q2992" t="s">
        <v>8317</v>
      </c>
      <c r="R2992" t="s">
        <v>8357</v>
      </c>
      <c r="S2992" s="8">
        <f>(((J2992/60)/60)/24)+DATE(1970,1,1)+(-8/24)</f>
        <v>42341.240972222215</v>
      </c>
      <c r="T2992" s="8">
        <f>(((I2992/60)/60)/24)+DATE(1970,1,1)+(-8/24)</f>
        <v>42376.240972222215</v>
      </c>
      <c r="U2992">
        <f>INT(T2992-S2992)</f>
        <v>35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>ROUND((E2993/D2993)*100,0)</f>
        <v>103</v>
      </c>
      <c r="P2993">
        <f>IF(L2993&gt;0,ROUND(E2993/L2993,0),0)</f>
        <v>94</v>
      </c>
      <c r="Q2993" t="s">
        <v>8317</v>
      </c>
      <c r="R2993" t="s">
        <v>8357</v>
      </c>
      <c r="S2993" s="8">
        <f>(((J2993/60)/60)/24)+DATE(1970,1,1)+(-8/24)</f>
        <v>42740.503819444442</v>
      </c>
      <c r="T2993" s="8">
        <f>(((I2993/60)/60)/24)+DATE(1970,1,1)+(-8/24)</f>
        <v>42762.503819444442</v>
      </c>
      <c r="U2993">
        <f>INT(T2993-S2993)</f>
        <v>22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>ROUND((E2994/D2994)*100,0)</f>
        <v>105</v>
      </c>
      <c r="P2994">
        <f>IF(L2994&gt;0,ROUND(E2994/L2994,0),0)</f>
        <v>49</v>
      </c>
      <c r="Q2994" t="s">
        <v>8317</v>
      </c>
      <c r="R2994" t="s">
        <v>8357</v>
      </c>
      <c r="S2994" s="8">
        <f>(((J2994/60)/60)/24)+DATE(1970,1,1)+(-8/24)</f>
        <v>42622.434143518512</v>
      </c>
      <c r="T2994" s="8">
        <f>(((I2994/60)/60)/24)+DATE(1970,1,1)+(-8/24)</f>
        <v>42652.434143518512</v>
      </c>
      <c r="U2994">
        <f>INT(T2994-S2994)</f>
        <v>30</v>
      </c>
    </row>
    <row r="2995" spans="1:21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>ROUND((E2995/D2995)*100,0)</f>
        <v>100</v>
      </c>
      <c r="P2995">
        <f>IF(L2995&gt;0,ROUND(E2995/L2995,0),0)</f>
        <v>46</v>
      </c>
      <c r="Q2995" t="s">
        <v>8317</v>
      </c>
      <c r="R2995" t="s">
        <v>8357</v>
      </c>
      <c r="S2995" s="8">
        <f>(((J2995/60)/60)/24)+DATE(1970,1,1)+(-8/24)</f>
        <v>42390.50540509259</v>
      </c>
      <c r="T2995" s="8">
        <f>(((I2995/60)/60)/24)+DATE(1970,1,1)+(-8/24)</f>
        <v>42420.50540509259</v>
      </c>
      <c r="U2995">
        <f>INT(T2995-S2995)</f>
        <v>30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>ROUND((E2996/D2996)*100,0)</f>
        <v>458</v>
      </c>
      <c r="P2996">
        <f>IF(L2996&gt;0,ROUND(E2996/L2996,0),0)</f>
        <v>23</v>
      </c>
      <c r="Q2996" t="s">
        <v>8317</v>
      </c>
      <c r="R2996" t="s">
        <v>8357</v>
      </c>
      <c r="S2996" s="8">
        <f>(((J2996/60)/60)/24)+DATE(1970,1,1)+(-8/24)</f>
        <v>41885.145509259259</v>
      </c>
      <c r="T2996" s="8">
        <f>(((I2996/60)/60)/24)+DATE(1970,1,1)+(-8/24)</f>
        <v>41915.145509259259</v>
      </c>
      <c r="U2996">
        <f>INT(T2996-S2996)</f>
        <v>30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>ROUND((E2997/D2997)*100,0)</f>
        <v>105</v>
      </c>
      <c r="P2997">
        <f>IF(L2997&gt;0,ROUND(E2997/L2997,0),0)</f>
        <v>63</v>
      </c>
      <c r="Q2997" t="s">
        <v>8317</v>
      </c>
      <c r="R2997" t="s">
        <v>8357</v>
      </c>
      <c r="S2997" s="8">
        <f>(((J2997/60)/60)/24)+DATE(1970,1,1)+(-8/24)</f>
        <v>42724.331840277773</v>
      </c>
      <c r="T2997" s="8">
        <f>(((I2997/60)/60)/24)+DATE(1970,1,1)+(-8/24)</f>
        <v>42754.331840277773</v>
      </c>
      <c r="U2997">
        <f>INT(T2997-S2997)</f>
        <v>30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>ROUND((E2998/D2998)*100,0)</f>
        <v>172</v>
      </c>
      <c r="P2998">
        <f>IF(L2998&gt;0,ROUND(E2998/L2998,0),0)</f>
        <v>154</v>
      </c>
      <c r="Q2998" t="s">
        <v>8317</v>
      </c>
      <c r="R2998" t="s">
        <v>8357</v>
      </c>
      <c r="S2998" s="8">
        <f>(((J2998/60)/60)/24)+DATE(1970,1,1)+(-8/24)</f>
        <v>42090.57916666667</v>
      </c>
      <c r="T2998" s="8">
        <f>(((I2998/60)/60)/24)+DATE(1970,1,1)+(-8/24)</f>
        <v>42150.57916666667</v>
      </c>
      <c r="U2998">
        <f>INT(T2998-S2998)</f>
        <v>60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>ROUND((E2999/D2999)*100,0)</f>
        <v>104</v>
      </c>
      <c r="P2999">
        <f>IF(L2999&gt;0,ROUND(E2999/L2999,0),0)</f>
        <v>90</v>
      </c>
      <c r="Q2999" t="s">
        <v>8317</v>
      </c>
      <c r="R2999" t="s">
        <v>8357</v>
      </c>
      <c r="S2999" s="8">
        <f>(((J2999/60)/60)/24)+DATE(1970,1,1)+(-8/24)</f>
        <v>42775.400381944441</v>
      </c>
      <c r="T2999" s="8">
        <f>(((I2999/60)/60)/24)+DATE(1970,1,1)+(-8/24)</f>
        <v>42792.874305555553</v>
      </c>
      <c r="U2999">
        <f>INT(T2999-S2999)</f>
        <v>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>ROUND((E3000/D3000)*100,0)</f>
        <v>103</v>
      </c>
      <c r="P3000">
        <f>IF(L3000&gt;0,ROUND(E3000/L3000,0),0)</f>
        <v>119</v>
      </c>
      <c r="Q3000" t="s">
        <v>8317</v>
      </c>
      <c r="R3000" t="s">
        <v>8357</v>
      </c>
      <c r="S3000" s="8">
        <f>(((J3000/60)/60)/24)+DATE(1970,1,1)+(-8/24)</f>
        <v>41777.860289351847</v>
      </c>
      <c r="T3000" s="8">
        <f>(((I3000/60)/60)/24)+DATE(1970,1,1)+(-8/24)</f>
        <v>41805.850694444445</v>
      </c>
      <c r="U3000">
        <f>INT(T3000-S3000)</f>
        <v>27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>ROUND((E3001/D3001)*100,0)</f>
        <v>119</v>
      </c>
      <c r="P3001">
        <f>IF(L3001&gt;0,ROUND(E3001/L3001,0),0)</f>
        <v>80</v>
      </c>
      <c r="Q3001" t="s">
        <v>8317</v>
      </c>
      <c r="R3001" t="s">
        <v>8357</v>
      </c>
      <c r="S3001" s="8">
        <f>(((J3001/60)/60)/24)+DATE(1970,1,1)+(-8/24)</f>
        <v>42780.406944444439</v>
      </c>
      <c r="T3001" s="8">
        <f>(((I3001/60)/60)/24)+DATE(1970,1,1)+(-8/24)</f>
        <v>42794.749999999993</v>
      </c>
      <c r="U3001">
        <f>INT(T3001-S3001)</f>
        <v>14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>ROUND((E3002/D3002)*100,0)</f>
        <v>100</v>
      </c>
      <c r="P3002">
        <f>IF(L3002&gt;0,ROUND(E3002/L3002,0),0)</f>
        <v>63</v>
      </c>
      <c r="Q3002" t="s">
        <v>8317</v>
      </c>
      <c r="R3002" t="s">
        <v>8357</v>
      </c>
      <c r="S3002" s="8">
        <f>(((J3002/60)/60)/24)+DATE(1970,1,1)+(-8/24)</f>
        <v>42752.49386574074</v>
      </c>
      <c r="T3002" s="8">
        <f>(((I3002/60)/60)/24)+DATE(1970,1,1)+(-8/24)</f>
        <v>42766.416666666664</v>
      </c>
      <c r="U3002">
        <f>INT(T3002-S3002)</f>
        <v>13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>ROUND((E3003/D3003)*100,0)</f>
        <v>319</v>
      </c>
      <c r="P3003">
        <f>IF(L3003&gt;0,ROUND(E3003/L3003,0),0)</f>
        <v>131</v>
      </c>
      <c r="Q3003" t="s">
        <v>8317</v>
      </c>
      <c r="R3003" t="s">
        <v>8357</v>
      </c>
      <c r="S3003" s="8">
        <f>(((J3003/60)/60)/24)+DATE(1970,1,1)+(-8/24)</f>
        <v>42534.562291666669</v>
      </c>
      <c r="T3003" s="8">
        <f>(((I3003/60)/60)/24)+DATE(1970,1,1)+(-8/24)</f>
        <v>42564.562291666669</v>
      </c>
      <c r="U3003">
        <f>INT(T3003-S3003)</f>
        <v>30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>ROUND((E3004/D3004)*100,0)</f>
        <v>109</v>
      </c>
      <c r="P3004">
        <f>IF(L3004&gt;0,ROUND(E3004/L3004,0),0)</f>
        <v>73</v>
      </c>
      <c r="Q3004" t="s">
        <v>8317</v>
      </c>
      <c r="R3004" t="s">
        <v>8357</v>
      </c>
      <c r="S3004" s="8">
        <f>(((J3004/60)/60)/24)+DATE(1970,1,1)+(-8/24)</f>
        <v>41239.502916666665</v>
      </c>
      <c r="T3004" s="8">
        <f>(((I3004/60)/60)/24)+DATE(1970,1,1)+(-8/24)</f>
        <v>41269.502916666665</v>
      </c>
      <c r="U3004">
        <f>INT(T3004-S3004)</f>
        <v>30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>ROUND((E3005/D3005)*100,0)</f>
        <v>101</v>
      </c>
      <c r="P3005">
        <f>IF(L3005&gt;0,ROUND(E3005/L3005,0),0)</f>
        <v>179</v>
      </c>
      <c r="Q3005" t="s">
        <v>8317</v>
      </c>
      <c r="R3005" t="s">
        <v>8357</v>
      </c>
      <c r="S3005" s="8">
        <f>(((J3005/60)/60)/24)+DATE(1970,1,1)+(-8/24)</f>
        <v>42398.515925925924</v>
      </c>
      <c r="T3005" s="8">
        <f>(((I3005/60)/60)/24)+DATE(1970,1,1)+(-8/24)</f>
        <v>42429.915972222218</v>
      </c>
      <c r="U3005">
        <f>INT(T3005-S3005)</f>
        <v>31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>ROUND((E3006/D3006)*100,0)</f>
        <v>113</v>
      </c>
      <c r="P3006">
        <f>IF(L3006&gt;0,ROUND(E3006/L3006,0),0)</f>
        <v>163</v>
      </c>
      <c r="Q3006" t="s">
        <v>8317</v>
      </c>
      <c r="R3006" t="s">
        <v>8357</v>
      </c>
      <c r="S3006" s="8">
        <f>(((J3006/60)/60)/24)+DATE(1970,1,1)+(-8/24)</f>
        <v>41928.547731481478</v>
      </c>
      <c r="T3006" s="8">
        <f>(((I3006/60)/60)/24)+DATE(1970,1,1)+(-8/24)</f>
        <v>41958.589398148142</v>
      </c>
      <c r="U3006">
        <f>INT(T3006-S3006)</f>
        <v>30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>ROUND((E3007/D3007)*100,0)</f>
        <v>120</v>
      </c>
      <c r="P3007">
        <f>IF(L3007&gt;0,ROUND(E3007/L3007,0),0)</f>
        <v>108</v>
      </c>
      <c r="Q3007" t="s">
        <v>8317</v>
      </c>
      <c r="R3007" t="s">
        <v>8357</v>
      </c>
      <c r="S3007" s="8">
        <f>(((J3007/60)/60)/24)+DATE(1970,1,1)+(-8/24)</f>
        <v>41888.341493055552</v>
      </c>
      <c r="T3007" s="8">
        <f>(((I3007/60)/60)/24)+DATE(1970,1,1)+(-8/24)</f>
        <v>41918.341493055552</v>
      </c>
      <c r="U3007">
        <f>INT(T3007-S3007)</f>
        <v>30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>ROUND((E3008/D3008)*100,0)</f>
        <v>108</v>
      </c>
      <c r="P3008">
        <f>IF(L3008&gt;0,ROUND(E3008/L3008,0),0)</f>
        <v>89</v>
      </c>
      <c r="Q3008" t="s">
        <v>8317</v>
      </c>
      <c r="R3008" t="s">
        <v>8357</v>
      </c>
      <c r="S3008" s="8">
        <f>(((J3008/60)/60)/24)+DATE(1970,1,1)+(-8/24)</f>
        <v>41957.423506944448</v>
      </c>
      <c r="T3008" s="8">
        <f>(((I3008/60)/60)/24)+DATE(1970,1,1)+(-8/24)</f>
        <v>41987.423506944448</v>
      </c>
      <c r="U3008">
        <f>INT(T3008-S3008)</f>
        <v>30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>ROUND((E3009/D3009)*100,0)</f>
        <v>180</v>
      </c>
      <c r="P3009">
        <f>IF(L3009&gt;0,ROUND(E3009/L3009,0),0)</f>
        <v>54</v>
      </c>
      <c r="Q3009" t="s">
        <v>8317</v>
      </c>
      <c r="R3009" t="s">
        <v>8357</v>
      </c>
      <c r="S3009" s="8">
        <f>(((J3009/60)/60)/24)+DATE(1970,1,1)+(-8/24)</f>
        <v>42097.882905092592</v>
      </c>
      <c r="T3009" s="8">
        <f>(((I3009/60)/60)/24)+DATE(1970,1,1)+(-8/24)</f>
        <v>42118.882905092592</v>
      </c>
      <c r="U3009">
        <f>INT(T3009-S3009)</f>
        <v>21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>ROUND((E3010/D3010)*100,0)</f>
        <v>101</v>
      </c>
      <c r="P3010">
        <f>IF(L3010&gt;0,ROUND(E3010/L3010,0),0)</f>
        <v>117</v>
      </c>
      <c r="Q3010" t="s">
        <v>8317</v>
      </c>
      <c r="R3010" t="s">
        <v>8357</v>
      </c>
      <c r="S3010" s="8">
        <f>(((J3010/60)/60)/24)+DATE(1970,1,1)+(-8/24)</f>
        <v>42359.878692129627</v>
      </c>
      <c r="T3010" s="8">
        <f>(((I3010/60)/60)/24)+DATE(1970,1,1)+(-8/24)</f>
        <v>42389.878692129627</v>
      </c>
      <c r="U3010">
        <f>INT(T3010-S3010)</f>
        <v>30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>ROUND((E3011/D3011)*100,0)</f>
        <v>120</v>
      </c>
      <c r="P3011">
        <f>IF(L3011&gt;0,ROUND(E3011/L3011,0),0)</f>
        <v>234</v>
      </c>
      <c r="Q3011" t="s">
        <v>8317</v>
      </c>
      <c r="R3011" t="s">
        <v>8357</v>
      </c>
      <c r="S3011" s="8">
        <f>(((J3011/60)/60)/24)+DATE(1970,1,1)+(-8/24)</f>
        <v>41939.236574074072</v>
      </c>
      <c r="T3011" s="8">
        <f>(((I3011/60)/60)/24)+DATE(1970,1,1)+(-8/24)</f>
        <v>41969.278240740743</v>
      </c>
      <c r="U3011">
        <f>INT(T3011-S3011)</f>
        <v>30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>ROUND((E3012/D3012)*100,0)</f>
        <v>158</v>
      </c>
      <c r="P3012">
        <f>IF(L3012&gt;0,ROUND(E3012/L3012,0),0)</f>
        <v>158</v>
      </c>
      <c r="Q3012" t="s">
        <v>8317</v>
      </c>
      <c r="R3012" t="s">
        <v>8357</v>
      </c>
      <c r="S3012" s="8">
        <f>(((J3012/60)/60)/24)+DATE(1970,1,1)+(-8/24)</f>
        <v>41996.499062499999</v>
      </c>
      <c r="T3012" s="8">
        <f>(((I3012/60)/60)/24)+DATE(1970,1,1)+(-8/24)</f>
        <v>42056.499062499999</v>
      </c>
      <c r="U3012">
        <f>INT(T3012-S3012)</f>
        <v>60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>ROUND((E3013/D3013)*100,0)</f>
        <v>124</v>
      </c>
      <c r="P3013">
        <f>IF(L3013&gt;0,ROUND(E3013/L3013,0),0)</f>
        <v>15</v>
      </c>
      <c r="Q3013" t="s">
        <v>8317</v>
      </c>
      <c r="R3013" t="s">
        <v>8357</v>
      </c>
      <c r="S3013" s="8">
        <f>(((J3013/60)/60)/24)+DATE(1970,1,1)+(-8/24)</f>
        <v>42334.135601851849</v>
      </c>
      <c r="T3013" s="8">
        <f>(((I3013/60)/60)/24)+DATE(1970,1,1)+(-8/24)</f>
        <v>42361.624305555553</v>
      </c>
      <c r="U3013">
        <f>INT(T3013-S3013)</f>
        <v>27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>ROUND((E3014/D3014)*100,0)</f>
        <v>117</v>
      </c>
      <c r="P3014">
        <f>IF(L3014&gt;0,ROUND(E3014/L3014,0),0)</f>
        <v>85</v>
      </c>
      <c r="Q3014" t="s">
        <v>8317</v>
      </c>
      <c r="R3014" t="s">
        <v>8357</v>
      </c>
      <c r="S3014" s="8">
        <f>(((J3014/60)/60)/24)+DATE(1970,1,1)+(-8/24)</f>
        <v>42024.369560185187</v>
      </c>
      <c r="T3014" s="8">
        <f>(((I3014/60)/60)/24)+DATE(1970,1,1)+(-8/24)</f>
        <v>42045.369560185187</v>
      </c>
      <c r="U3014">
        <f>INT(T3014-S3014)</f>
        <v>21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>ROUND((E3015/D3015)*100,0)</f>
        <v>157</v>
      </c>
      <c r="P3015">
        <f>IF(L3015&gt;0,ROUND(E3015/L3015,0),0)</f>
        <v>147</v>
      </c>
      <c r="Q3015" t="s">
        <v>8317</v>
      </c>
      <c r="R3015" t="s">
        <v>8357</v>
      </c>
      <c r="S3015" s="8">
        <f>(((J3015/60)/60)/24)+DATE(1970,1,1)+(-8/24)</f>
        <v>42146.502881944441</v>
      </c>
      <c r="T3015" s="8">
        <f>(((I3015/60)/60)/24)+DATE(1970,1,1)+(-8/24)</f>
        <v>42176.502881944441</v>
      </c>
      <c r="U3015">
        <f>INT(T3015-S3015)</f>
        <v>30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>ROUND((E3016/D3016)*100,0)</f>
        <v>113</v>
      </c>
      <c r="P3016">
        <f>IF(L3016&gt;0,ROUND(E3016/L3016,0),0)</f>
        <v>51</v>
      </c>
      <c r="Q3016" t="s">
        <v>8317</v>
      </c>
      <c r="R3016" t="s">
        <v>8357</v>
      </c>
      <c r="S3016" s="8">
        <f>(((J3016/60)/60)/24)+DATE(1970,1,1)+(-8/24)</f>
        <v>41919.790277777778</v>
      </c>
      <c r="T3016" s="8">
        <f>(((I3016/60)/60)/24)+DATE(1970,1,1)+(-8/24)</f>
        <v>41947.875</v>
      </c>
      <c r="U3016">
        <f>INT(T3016-S3016)</f>
        <v>28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>ROUND((E3017/D3017)*100,0)</f>
        <v>103</v>
      </c>
      <c r="P3017">
        <f>IF(L3017&gt;0,ROUND(E3017/L3017,0),0)</f>
        <v>88</v>
      </c>
      <c r="Q3017" t="s">
        <v>8317</v>
      </c>
      <c r="R3017" t="s">
        <v>8357</v>
      </c>
      <c r="S3017" s="8">
        <f>(((J3017/60)/60)/24)+DATE(1970,1,1)+(-8/24)</f>
        <v>41785.393958333334</v>
      </c>
      <c r="T3017" s="8">
        <f>(((I3017/60)/60)/24)+DATE(1970,1,1)+(-8/24)</f>
        <v>41800.833333333328</v>
      </c>
      <c r="U3017">
        <f>INT(T3017-S3017)</f>
        <v>15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>ROUND((E3018/D3018)*100,0)</f>
        <v>103</v>
      </c>
      <c r="P3018">
        <f>IF(L3018&gt;0,ROUND(E3018/L3018,0),0)</f>
        <v>242</v>
      </c>
      <c r="Q3018" t="s">
        <v>8317</v>
      </c>
      <c r="R3018" t="s">
        <v>8357</v>
      </c>
      <c r="S3018" s="8">
        <f>(((J3018/60)/60)/24)+DATE(1970,1,1)+(-8/24)</f>
        <v>41778.214722222219</v>
      </c>
      <c r="T3018" s="8">
        <f>(((I3018/60)/60)/24)+DATE(1970,1,1)+(-8/24)</f>
        <v>41838.214722222219</v>
      </c>
      <c r="U3018">
        <f>INT(T3018-S3018)</f>
        <v>60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>ROUND((E3019/D3019)*100,0)</f>
        <v>106</v>
      </c>
      <c r="P3019">
        <f>IF(L3019&gt;0,ROUND(E3019/L3019,0),0)</f>
        <v>146</v>
      </c>
      <c r="Q3019" t="s">
        <v>8317</v>
      </c>
      <c r="R3019" t="s">
        <v>8357</v>
      </c>
      <c r="S3019" s="8">
        <f>(((J3019/60)/60)/24)+DATE(1970,1,1)+(-8/24)</f>
        <v>41841.516701388886</v>
      </c>
      <c r="T3019" s="8">
        <f>(((I3019/60)/60)/24)+DATE(1970,1,1)+(-8/24)</f>
        <v>41871.516701388886</v>
      </c>
      <c r="U3019">
        <f>INT(T3019-S3019)</f>
        <v>30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>ROUND((E3020/D3020)*100,0)</f>
        <v>101</v>
      </c>
      <c r="P3020">
        <f>IF(L3020&gt;0,ROUND(E3020/L3020,0),0)</f>
        <v>103</v>
      </c>
      <c r="Q3020" t="s">
        <v>8317</v>
      </c>
      <c r="R3020" t="s">
        <v>8357</v>
      </c>
      <c r="S3020" s="8">
        <f>(((J3020/60)/60)/24)+DATE(1970,1,1)+(-8/24)</f>
        <v>42162.965000000004</v>
      </c>
      <c r="T3020" s="8">
        <f>(((I3020/60)/60)/24)+DATE(1970,1,1)+(-8/24)</f>
        <v>42205.583333333336</v>
      </c>
      <c r="U3020">
        <f>INT(T3020-S3020)</f>
        <v>42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>ROUND((E3021/D3021)*100,0)</f>
        <v>121</v>
      </c>
      <c r="P3021">
        <f>IF(L3021&gt;0,ROUND(E3021/L3021,0),0)</f>
        <v>80</v>
      </c>
      <c r="Q3021" t="s">
        <v>8317</v>
      </c>
      <c r="R3021" t="s">
        <v>8357</v>
      </c>
      <c r="S3021" s="8">
        <f>(((J3021/60)/60)/24)+DATE(1970,1,1)+(-8/24)</f>
        <v>41758.500231481477</v>
      </c>
      <c r="T3021" s="8">
        <f>(((I3021/60)/60)/24)+DATE(1970,1,1)+(-8/24)</f>
        <v>41785.791666666664</v>
      </c>
      <c r="U3021">
        <f>INT(T3021-S3021)</f>
        <v>27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>ROUND((E3022/D3022)*100,0)</f>
        <v>101</v>
      </c>
      <c r="P3022">
        <f>IF(L3022&gt;0,ROUND(E3022/L3022,0),0)</f>
        <v>235</v>
      </c>
      <c r="Q3022" t="s">
        <v>8317</v>
      </c>
      <c r="R3022" t="s">
        <v>8357</v>
      </c>
      <c r="S3022" s="8">
        <f>(((J3022/60)/60)/24)+DATE(1970,1,1)+(-8/24)</f>
        <v>42170.513113425921</v>
      </c>
      <c r="T3022" s="8">
        <f>(((I3022/60)/60)/24)+DATE(1970,1,1)+(-8/24)</f>
        <v>42230.513113425921</v>
      </c>
      <c r="U3022">
        <f>INT(T3022-S3022)</f>
        <v>60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>ROUND((E3023/D3023)*100,0)</f>
        <v>116</v>
      </c>
      <c r="P3023">
        <f>IF(L3023&gt;0,ROUND(E3023/L3023,0),0)</f>
        <v>51</v>
      </c>
      <c r="Q3023" t="s">
        <v>8317</v>
      </c>
      <c r="R3023" t="s">
        <v>8357</v>
      </c>
      <c r="S3023" s="8">
        <f>(((J3023/60)/60)/24)+DATE(1970,1,1)+(-8/24)</f>
        <v>42660.285520833328</v>
      </c>
      <c r="T3023" s="8">
        <f>(((I3023/60)/60)/24)+DATE(1970,1,1)+(-8/24)</f>
        <v>42695.915972222218</v>
      </c>
      <c r="U3023">
        <f>INT(T3023-S3023)</f>
        <v>35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>ROUND((E3024/D3024)*100,0)</f>
        <v>101</v>
      </c>
      <c r="P3024">
        <f>IF(L3024&gt;0,ROUND(E3024/L3024,0),0)</f>
        <v>163</v>
      </c>
      <c r="Q3024" t="s">
        <v>8317</v>
      </c>
      <c r="R3024" t="s">
        <v>8357</v>
      </c>
      <c r="S3024" s="8">
        <f>(((J3024/60)/60)/24)+DATE(1970,1,1)+(-8/24)</f>
        <v>42564.620474537034</v>
      </c>
      <c r="T3024" s="8">
        <f>(((I3024/60)/60)/24)+DATE(1970,1,1)+(-8/24)</f>
        <v>42609.620474537034</v>
      </c>
      <c r="U3024">
        <f>INT(T3024-S3024)</f>
        <v>45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>ROUND((E3025/D3025)*100,0)</f>
        <v>103</v>
      </c>
      <c r="P3025">
        <f>IF(L3025&gt;0,ROUND(E3025/L3025,0),0)</f>
        <v>120</v>
      </c>
      <c r="Q3025" t="s">
        <v>8317</v>
      </c>
      <c r="R3025" t="s">
        <v>8357</v>
      </c>
      <c r="S3025" s="8">
        <f>(((J3025/60)/60)/24)+DATE(1970,1,1)+(-8/24)</f>
        <v>42121.34243055556</v>
      </c>
      <c r="T3025" s="8">
        <f>(((I3025/60)/60)/24)+DATE(1970,1,1)+(-8/24)</f>
        <v>42166.34243055556</v>
      </c>
      <c r="U3025">
        <f>INT(T3025-S3025)</f>
        <v>45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>ROUND((E3026/D3026)*100,0)</f>
        <v>246</v>
      </c>
      <c r="P3026">
        <f>IF(L3026&gt;0,ROUND(E3026/L3026,0),0)</f>
        <v>68</v>
      </c>
      <c r="Q3026" t="s">
        <v>8317</v>
      </c>
      <c r="R3026" t="s">
        <v>8357</v>
      </c>
      <c r="S3026" s="8">
        <f>(((J3026/60)/60)/24)+DATE(1970,1,1)+(-8/24)</f>
        <v>41158.660590277774</v>
      </c>
      <c r="T3026" s="8">
        <f>(((I3026/60)/60)/24)+DATE(1970,1,1)+(-8/24)</f>
        <v>41188.660590277774</v>
      </c>
      <c r="U3026">
        <f>INT(T3026-S3026)</f>
        <v>30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>ROUND((E3027/D3027)*100,0)</f>
        <v>302</v>
      </c>
      <c r="P3027">
        <f>IF(L3027&gt;0,ROUND(E3027/L3027,0),0)</f>
        <v>52</v>
      </c>
      <c r="Q3027" t="s">
        <v>8317</v>
      </c>
      <c r="R3027" t="s">
        <v>8357</v>
      </c>
      <c r="S3027" s="8">
        <f>(((J3027/60)/60)/24)+DATE(1970,1,1)+(-8/24)</f>
        <v>41761.176076388889</v>
      </c>
      <c r="T3027" s="8">
        <f>(((I3027/60)/60)/24)+DATE(1970,1,1)+(-8/24)</f>
        <v>41789.333333333328</v>
      </c>
      <c r="U3027">
        <f>INT(T3027-S3027)</f>
        <v>28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>ROUND((E3028/D3028)*100,0)</f>
        <v>143</v>
      </c>
      <c r="P3028">
        <f>IF(L3028&gt;0,ROUND(E3028/L3028,0),0)</f>
        <v>52</v>
      </c>
      <c r="Q3028" t="s">
        <v>8317</v>
      </c>
      <c r="R3028" t="s">
        <v>8357</v>
      </c>
      <c r="S3028" s="8">
        <f>(((J3028/60)/60)/24)+DATE(1970,1,1)+(-8/24)</f>
        <v>42783.126064814809</v>
      </c>
      <c r="T3028" s="8">
        <f>(((I3028/60)/60)/24)+DATE(1970,1,1)+(-8/24)</f>
        <v>42797.126064814809</v>
      </c>
      <c r="U3028">
        <f>INT(T3028-S3028)</f>
        <v>14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>ROUND((E3029/D3029)*100,0)</f>
        <v>131</v>
      </c>
      <c r="P3029">
        <f>IF(L3029&gt;0,ROUND(E3029/L3029,0),0)</f>
        <v>164</v>
      </c>
      <c r="Q3029" t="s">
        <v>8317</v>
      </c>
      <c r="R3029" t="s">
        <v>8357</v>
      </c>
      <c r="S3029" s="8">
        <f>(((J3029/60)/60)/24)+DATE(1970,1,1)+(-8/24)</f>
        <v>42053.37096064815</v>
      </c>
      <c r="T3029" s="8">
        <f>(((I3029/60)/60)/24)+DATE(1970,1,1)+(-8/24)</f>
        <v>42083.329293981478</v>
      </c>
      <c r="U3029">
        <f>INT(T3029-S3029)</f>
        <v>29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>ROUND((E3030/D3030)*100,0)</f>
        <v>168</v>
      </c>
      <c r="P3030">
        <f>IF(L3030&gt;0,ROUND(E3030/L3030,0),0)</f>
        <v>85</v>
      </c>
      <c r="Q3030" t="s">
        <v>8317</v>
      </c>
      <c r="R3030" t="s">
        <v>8357</v>
      </c>
      <c r="S3030" s="8">
        <f>(((J3030/60)/60)/24)+DATE(1970,1,1)+(-8/24)</f>
        <v>42566.930844907409</v>
      </c>
      <c r="T3030" s="8">
        <f>(((I3030/60)/60)/24)+DATE(1970,1,1)+(-8/24)</f>
        <v>42596.930844907409</v>
      </c>
      <c r="U3030">
        <f>INT(T3030-S3030)</f>
        <v>30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>ROUND((E3031/D3031)*100,0)</f>
        <v>110</v>
      </c>
      <c r="P3031">
        <f>IF(L3031&gt;0,ROUND(E3031/L3031,0),0)</f>
        <v>95</v>
      </c>
      <c r="Q3031" t="s">
        <v>8317</v>
      </c>
      <c r="R3031" t="s">
        <v>8357</v>
      </c>
      <c r="S3031" s="8">
        <f>(((J3031/60)/60)/24)+DATE(1970,1,1)+(-8/24)</f>
        <v>41932.375543981478</v>
      </c>
      <c r="T3031" s="8">
        <f>(((I3031/60)/60)/24)+DATE(1970,1,1)+(-8/24)</f>
        <v>41960.857638888883</v>
      </c>
      <c r="U3031">
        <f>INT(T3031-S3031)</f>
        <v>28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>ROUND((E3032/D3032)*100,0)</f>
        <v>107</v>
      </c>
      <c r="P3032">
        <f>IF(L3032&gt;0,ROUND(E3032/L3032,0),0)</f>
        <v>46</v>
      </c>
      <c r="Q3032" t="s">
        <v>8317</v>
      </c>
      <c r="R3032" t="s">
        <v>8357</v>
      </c>
      <c r="S3032" s="8">
        <f>(((J3032/60)/60)/24)+DATE(1970,1,1)+(-8/24)</f>
        <v>42233.4140162037</v>
      </c>
      <c r="T3032" s="8">
        <f>(((I3032/60)/60)/24)+DATE(1970,1,1)+(-8/24)</f>
        <v>42263.4140162037</v>
      </c>
      <c r="U3032">
        <f>INT(T3032-S3032)</f>
        <v>30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>ROUND((E3033/D3033)*100,0)</f>
        <v>100</v>
      </c>
      <c r="P3033">
        <f>IF(L3033&gt;0,ROUND(E3033/L3033,0),0)</f>
        <v>52</v>
      </c>
      <c r="Q3033" t="s">
        <v>8317</v>
      </c>
      <c r="R3033" t="s">
        <v>8357</v>
      </c>
      <c r="S3033" s="8">
        <f>(((J3033/60)/60)/24)+DATE(1970,1,1)+(-8/24)</f>
        <v>42597.549155092587</v>
      </c>
      <c r="T3033" s="8">
        <f>(((I3033/60)/60)/24)+DATE(1970,1,1)+(-8/24)</f>
        <v>42657.549155092587</v>
      </c>
      <c r="U3033">
        <f>INT(T3033-S3033)</f>
        <v>60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>ROUND((E3034/D3034)*100,0)</f>
        <v>127</v>
      </c>
      <c r="P3034">
        <f>IF(L3034&gt;0,ROUND(E3034/L3034,0),0)</f>
        <v>51</v>
      </c>
      <c r="Q3034" t="s">
        <v>8317</v>
      </c>
      <c r="R3034" t="s">
        <v>8357</v>
      </c>
      <c r="S3034" s="8">
        <f>(((J3034/60)/60)/24)+DATE(1970,1,1)+(-8/24)</f>
        <v>42227.711331018516</v>
      </c>
      <c r="T3034" s="8">
        <f>(((I3034/60)/60)/24)+DATE(1970,1,1)+(-8/24)</f>
        <v>42257.711331018516</v>
      </c>
      <c r="U3034">
        <f>INT(T3034-S3034)</f>
        <v>30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>ROUND((E3035/D3035)*100,0)</f>
        <v>147</v>
      </c>
      <c r="P3035">
        <f>IF(L3035&gt;0,ROUND(E3035/L3035,0),0)</f>
        <v>191</v>
      </c>
      <c r="Q3035" t="s">
        <v>8317</v>
      </c>
      <c r="R3035" t="s">
        <v>8357</v>
      </c>
      <c r="S3035" s="8">
        <f>(((J3035/60)/60)/24)+DATE(1970,1,1)+(-8/24)</f>
        <v>42569.776909722219</v>
      </c>
      <c r="T3035" s="8">
        <f>(((I3035/60)/60)/24)+DATE(1970,1,1)+(-8/24)</f>
        <v>42599.776909722219</v>
      </c>
      <c r="U3035">
        <f>INT(T3035-S3035)</f>
        <v>30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>ROUND((E3036/D3036)*100,0)</f>
        <v>113</v>
      </c>
      <c r="P3036">
        <f>IF(L3036&gt;0,ROUND(E3036/L3036,0),0)</f>
        <v>89</v>
      </c>
      <c r="Q3036" t="s">
        <v>8317</v>
      </c>
      <c r="R3036" t="s">
        <v>8357</v>
      </c>
      <c r="S3036" s="8">
        <f>(((J3036/60)/60)/24)+DATE(1970,1,1)+(-8/24)</f>
        <v>42644.202025462961</v>
      </c>
      <c r="T3036" s="8">
        <f>(((I3036/60)/60)/24)+DATE(1970,1,1)+(-8/24)</f>
        <v>42674.832638888889</v>
      </c>
      <c r="U3036">
        <f>INT(T3036-S3036)</f>
        <v>30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>ROUND((E3037/D3037)*100,0)</f>
        <v>109</v>
      </c>
      <c r="P3037">
        <f>IF(L3037&gt;0,ROUND(E3037/L3037,0),0)</f>
        <v>89</v>
      </c>
      <c r="Q3037" t="s">
        <v>8317</v>
      </c>
      <c r="R3037" t="s">
        <v>8357</v>
      </c>
      <c r="S3037" s="8">
        <f>(((J3037/60)/60)/24)+DATE(1970,1,1)+(-8/24)</f>
        <v>41368.226956018516</v>
      </c>
      <c r="T3037" s="8">
        <f>(((I3037/60)/60)/24)+DATE(1970,1,1)+(-8/24)</f>
        <v>41398.226956018516</v>
      </c>
      <c r="U3037">
        <f>INT(T3037-S3037)</f>
        <v>30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>ROUND((E3038/D3038)*100,0)</f>
        <v>127</v>
      </c>
      <c r="P3038">
        <f>IF(L3038&gt;0,ROUND(E3038/L3038,0),0)</f>
        <v>96</v>
      </c>
      <c r="Q3038" t="s">
        <v>8317</v>
      </c>
      <c r="R3038" t="s">
        <v>8357</v>
      </c>
      <c r="S3038" s="8">
        <f>(((J3038/60)/60)/24)+DATE(1970,1,1)+(-8/24)</f>
        <v>41466.451898148145</v>
      </c>
      <c r="T3038" s="8">
        <f>(((I3038/60)/60)/24)+DATE(1970,1,1)+(-8/24)</f>
        <v>41502.165972222218</v>
      </c>
      <c r="U3038">
        <f>INT(T3038-S3038)</f>
        <v>35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>ROUND((E3039/D3039)*100,0)</f>
        <v>213</v>
      </c>
      <c r="P3039">
        <f>IF(L3039&gt;0,ROUND(E3039/L3039,0),0)</f>
        <v>33</v>
      </c>
      <c r="Q3039" t="s">
        <v>8317</v>
      </c>
      <c r="R3039" t="s">
        <v>8357</v>
      </c>
      <c r="S3039" s="8">
        <f>(((J3039/60)/60)/24)+DATE(1970,1,1)+(-8/24)</f>
        <v>40378.559872685182</v>
      </c>
      <c r="T3039" s="8">
        <f>(((I3039/60)/60)/24)+DATE(1970,1,1)+(-8/24)</f>
        <v>40452.874305555553</v>
      </c>
      <c r="U3039">
        <f>INT(T3039-S3039)</f>
        <v>74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>ROUND((E3040/D3040)*100,0)</f>
        <v>101</v>
      </c>
      <c r="P3040">
        <f>IF(L3040&gt;0,ROUND(E3040/L3040,0),0)</f>
        <v>37</v>
      </c>
      <c r="Q3040" t="s">
        <v>8317</v>
      </c>
      <c r="R3040" t="s">
        <v>8357</v>
      </c>
      <c r="S3040" s="8">
        <f>(((J3040/60)/60)/24)+DATE(1970,1,1)+(-8/24)</f>
        <v>42372.918946759259</v>
      </c>
      <c r="T3040" s="8">
        <f>(((I3040/60)/60)/24)+DATE(1970,1,1)+(-8/24)</f>
        <v>42432.918946759259</v>
      </c>
      <c r="U3040">
        <f>INT(T3040-S3040)</f>
        <v>60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>ROUND((E3041/D3041)*100,0)</f>
        <v>109</v>
      </c>
      <c r="P3041">
        <f>IF(L3041&gt;0,ROUND(E3041/L3041,0),0)</f>
        <v>92</v>
      </c>
      <c r="Q3041" t="s">
        <v>8317</v>
      </c>
      <c r="R3041" t="s">
        <v>8357</v>
      </c>
      <c r="S3041" s="8">
        <f>(((J3041/60)/60)/24)+DATE(1970,1,1)+(-8/24)</f>
        <v>41610.461087962962</v>
      </c>
      <c r="T3041" s="8">
        <f>(((I3041/60)/60)/24)+DATE(1970,1,1)+(-8/24)</f>
        <v>41636.999305555553</v>
      </c>
      <c r="U3041">
        <f>INT(T3041-S3041)</f>
        <v>26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>ROUND((E3042/D3042)*100,0)</f>
        <v>108</v>
      </c>
      <c r="P3042">
        <f>IF(L3042&gt;0,ROUND(E3042/L3042,0),0)</f>
        <v>77</v>
      </c>
      <c r="Q3042" t="s">
        <v>8317</v>
      </c>
      <c r="R3042" t="s">
        <v>8357</v>
      </c>
      <c r="S3042" s="8">
        <f>(((J3042/60)/60)/24)+DATE(1970,1,1)+(-8/24)</f>
        <v>42177.458576388883</v>
      </c>
      <c r="T3042" s="8">
        <f>(((I3042/60)/60)/24)+DATE(1970,1,1)+(-8/24)</f>
        <v>42181.624999999993</v>
      </c>
      <c r="U3042">
        <f>INT(T3042-S3042)</f>
        <v>4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>ROUND((E3043/D3043)*100,0)</f>
        <v>110</v>
      </c>
      <c r="P3043">
        <f>IF(L3043&gt;0,ROUND(E3043/L3043,0),0)</f>
        <v>97</v>
      </c>
      <c r="Q3043" t="s">
        <v>8317</v>
      </c>
      <c r="R3043" t="s">
        <v>8357</v>
      </c>
      <c r="S3043" s="8">
        <f>(((J3043/60)/60)/24)+DATE(1970,1,1)+(-8/24)</f>
        <v>42359.535277777781</v>
      </c>
      <c r="T3043" s="8">
        <f>(((I3043/60)/60)/24)+DATE(1970,1,1)+(-8/24)</f>
        <v>42389.535277777781</v>
      </c>
      <c r="U3043">
        <f>INT(T3043-S3043)</f>
        <v>30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>ROUND((E3044/D3044)*100,0)</f>
        <v>128</v>
      </c>
      <c r="P3044">
        <f>IF(L3044&gt;0,ROUND(E3044/L3044,0),0)</f>
        <v>52</v>
      </c>
      <c r="Q3044" t="s">
        <v>8317</v>
      </c>
      <c r="R3044" t="s">
        <v>8357</v>
      </c>
      <c r="S3044" s="8">
        <f>(((J3044/60)/60)/24)+DATE(1970,1,1)+(-8/24)</f>
        <v>42253.354710648149</v>
      </c>
      <c r="T3044" s="8">
        <f>(((I3044/60)/60)/24)+DATE(1970,1,1)+(-8/24)</f>
        <v>42283.354710648149</v>
      </c>
      <c r="U3044">
        <f>INT(T3044-S3044)</f>
        <v>30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>ROUND((E3045/D3045)*100,0)</f>
        <v>110</v>
      </c>
      <c r="P3045">
        <f>IF(L3045&gt;0,ROUND(E3045/L3045,0),0)</f>
        <v>129</v>
      </c>
      <c r="Q3045" t="s">
        <v>8317</v>
      </c>
      <c r="R3045" t="s">
        <v>8357</v>
      </c>
      <c r="S3045" s="8">
        <f>(((J3045/60)/60)/24)+DATE(1970,1,1)+(-8/24)</f>
        <v>42082.737256944441</v>
      </c>
      <c r="T3045" s="8">
        <f>(((I3045/60)/60)/24)+DATE(1970,1,1)+(-8/24)</f>
        <v>42109.784722222219</v>
      </c>
      <c r="U3045">
        <f>INT(T3045-S3045)</f>
        <v>27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>ROUND((E3046/D3046)*100,0)</f>
        <v>109</v>
      </c>
      <c r="P3046">
        <f>IF(L3046&gt;0,ROUND(E3046/L3046,0),0)</f>
        <v>84</v>
      </c>
      <c r="Q3046" t="s">
        <v>8317</v>
      </c>
      <c r="R3046" t="s">
        <v>8357</v>
      </c>
      <c r="S3046" s="8">
        <f>(((J3046/60)/60)/24)+DATE(1970,1,1)+(-8/24)</f>
        <v>42387.393495370365</v>
      </c>
      <c r="T3046" s="8">
        <f>(((I3046/60)/60)/24)+DATE(1970,1,1)+(-8/24)</f>
        <v>42402.393495370365</v>
      </c>
      <c r="U3046">
        <f>INT(T3046-S3046)</f>
        <v>15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>ROUND((E3047/D3047)*100,0)</f>
        <v>133</v>
      </c>
      <c r="P3047">
        <f>IF(L3047&gt;0,ROUND(E3047/L3047,0),0)</f>
        <v>83</v>
      </c>
      <c r="Q3047" t="s">
        <v>8317</v>
      </c>
      <c r="R3047" t="s">
        <v>8357</v>
      </c>
      <c r="S3047" s="8">
        <f>(((J3047/60)/60)/24)+DATE(1970,1,1)+(-8/24)</f>
        <v>41842.822395833333</v>
      </c>
      <c r="T3047" s="8">
        <f>(((I3047/60)/60)/24)+DATE(1970,1,1)+(-8/24)</f>
        <v>41872.822395833333</v>
      </c>
      <c r="U3047">
        <f>INT(T3047-S3047)</f>
        <v>30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>ROUND((E3048/D3048)*100,0)</f>
        <v>191</v>
      </c>
      <c r="P3048">
        <f>IF(L3048&gt;0,ROUND(E3048/L3048,0),0)</f>
        <v>260</v>
      </c>
      <c r="Q3048" t="s">
        <v>8317</v>
      </c>
      <c r="R3048" t="s">
        <v>8357</v>
      </c>
      <c r="S3048" s="8">
        <f>(((J3048/60)/60)/24)+DATE(1970,1,1)+(-8/24)</f>
        <v>41862.46974537037</v>
      </c>
      <c r="T3048" s="8">
        <f>(((I3048/60)/60)/24)+DATE(1970,1,1)+(-8/24)</f>
        <v>41891.869444444441</v>
      </c>
      <c r="U3048">
        <f>INT(T3048-S3048)</f>
        <v>29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>ROUND((E3049/D3049)*100,0)</f>
        <v>149</v>
      </c>
      <c r="P3049">
        <f>IF(L3049&gt;0,ROUND(E3049/L3049,0),0)</f>
        <v>37</v>
      </c>
      <c r="Q3049" t="s">
        <v>8317</v>
      </c>
      <c r="R3049" t="s">
        <v>8357</v>
      </c>
      <c r="S3049" s="8">
        <f>(((J3049/60)/60)/24)+DATE(1970,1,1)+(-8/24)</f>
        <v>42443.655717592592</v>
      </c>
      <c r="T3049" s="8">
        <f>(((I3049/60)/60)/24)+DATE(1970,1,1)+(-8/24)</f>
        <v>42487.219444444439</v>
      </c>
      <c r="U3049">
        <f>INT(T3049-S3049)</f>
        <v>43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>ROUND((E3050/D3050)*100,0)</f>
        <v>166</v>
      </c>
      <c r="P3050">
        <f>IF(L3050&gt;0,ROUND(E3050/L3050,0),0)</f>
        <v>177</v>
      </c>
      <c r="Q3050" t="s">
        <v>8317</v>
      </c>
      <c r="R3050" t="s">
        <v>8357</v>
      </c>
      <c r="S3050" s="8">
        <f>(((J3050/60)/60)/24)+DATE(1970,1,1)+(-8/24)</f>
        <v>41975.567847222213</v>
      </c>
      <c r="T3050" s="8">
        <f>(((I3050/60)/60)/24)+DATE(1970,1,1)+(-8/24)</f>
        <v>42004.556944444441</v>
      </c>
      <c r="U3050">
        <f>INT(T3050-S3050)</f>
        <v>28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>ROUND((E3051/D3051)*100,0)</f>
        <v>107</v>
      </c>
      <c r="P3051">
        <f>IF(L3051&gt;0,ROUND(E3051/L3051,0),0)</f>
        <v>74</v>
      </c>
      <c r="Q3051" t="s">
        <v>8317</v>
      </c>
      <c r="R3051" t="s">
        <v>8357</v>
      </c>
      <c r="S3051" s="8">
        <f>(((J3051/60)/60)/24)+DATE(1970,1,1)+(-8/24)</f>
        <v>42138.681192129625</v>
      </c>
      <c r="T3051" s="8">
        <f>(((I3051/60)/60)/24)+DATE(1970,1,1)+(-8/24)</f>
        <v>42168.681192129625</v>
      </c>
      <c r="U3051">
        <f>INT(T3051-S3051)</f>
        <v>30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>ROUND((E3052/D3052)*100,0)</f>
        <v>106</v>
      </c>
      <c r="P3052">
        <f>IF(L3052&gt;0,ROUND(E3052/L3052,0),0)</f>
        <v>71</v>
      </c>
      <c r="Q3052" t="s">
        <v>8317</v>
      </c>
      <c r="R3052" t="s">
        <v>8357</v>
      </c>
      <c r="S3052" s="8">
        <f>(((J3052/60)/60)/24)+DATE(1970,1,1)+(-8/24)</f>
        <v>42464.835185185184</v>
      </c>
      <c r="T3052" s="8">
        <f>(((I3052/60)/60)/24)+DATE(1970,1,1)+(-8/24)</f>
        <v>42494.835185185184</v>
      </c>
      <c r="U3052">
        <f>INT(T3052-S3052)</f>
        <v>30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>ROUND((E3053/D3053)*100,0)</f>
        <v>24</v>
      </c>
      <c r="P3053">
        <f>IF(L3053&gt;0,ROUND(E3053/L3053,0),0)</f>
        <v>24</v>
      </c>
      <c r="Q3053" t="s">
        <v>8317</v>
      </c>
      <c r="R3053" t="s">
        <v>8357</v>
      </c>
      <c r="S3053" s="8">
        <f>(((J3053/60)/60)/24)+DATE(1970,1,1)+(-8/24)</f>
        <v>42744.082696759251</v>
      </c>
      <c r="T3053" s="8">
        <f>(((I3053/60)/60)/24)+DATE(1970,1,1)+(-8/24)</f>
        <v>42774.082696759251</v>
      </c>
      <c r="U3053">
        <f>INT(T3053-S3053)</f>
        <v>30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>ROUND((E3054/D3054)*100,0)</f>
        <v>0</v>
      </c>
      <c r="P3054">
        <f>IF(L3054&gt;0,ROUND(E3054/L3054,0),0)</f>
        <v>38</v>
      </c>
      <c r="Q3054" t="s">
        <v>8317</v>
      </c>
      <c r="R3054" t="s">
        <v>8357</v>
      </c>
      <c r="S3054" s="8">
        <f>(((J3054/60)/60)/24)+DATE(1970,1,1)+(-8/24)</f>
        <v>42122.336736111109</v>
      </c>
      <c r="T3054" s="8">
        <f>(((I3054/60)/60)/24)+DATE(1970,1,1)+(-8/24)</f>
        <v>42152.332638888889</v>
      </c>
      <c r="U3054">
        <f>INT(T3054-S3054)</f>
        <v>29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>ROUND((E3055/D3055)*100,0)</f>
        <v>0</v>
      </c>
      <c r="P3055">
        <f>IF(L3055&gt;0,ROUND(E3055/L3055,0),0)</f>
        <v>13</v>
      </c>
      <c r="Q3055" t="s">
        <v>8317</v>
      </c>
      <c r="R3055" t="s">
        <v>8357</v>
      </c>
      <c r="S3055" s="8">
        <f>(((J3055/60)/60)/24)+DATE(1970,1,1)+(-8/24)</f>
        <v>41862.428391203699</v>
      </c>
      <c r="T3055" s="8">
        <f>(((I3055/60)/60)/24)+DATE(1970,1,1)+(-8/24)</f>
        <v>41913.832638888889</v>
      </c>
      <c r="U3055">
        <f>INT(T3055-S3055)</f>
        <v>51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>ROUND((E3056/D3056)*100,0)</f>
        <v>0</v>
      </c>
      <c r="P3056">
        <f>IF(L3056&gt;0,ROUND(E3056/L3056,0),0)</f>
        <v>0</v>
      </c>
      <c r="Q3056" t="s">
        <v>8317</v>
      </c>
      <c r="R3056" t="s">
        <v>8357</v>
      </c>
      <c r="S3056" s="8">
        <f>(((J3056/60)/60)/24)+DATE(1970,1,1)+(-8/24)</f>
        <v>42027.499467592592</v>
      </c>
      <c r="T3056" s="8">
        <f>(((I3056/60)/60)/24)+DATE(1970,1,1)+(-8/24)</f>
        <v>42064.711111111108</v>
      </c>
      <c r="U3056">
        <f>INT(T3056-S3056)</f>
        <v>37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>ROUND((E3057/D3057)*100,0)</f>
        <v>0</v>
      </c>
      <c r="P3057">
        <f>IF(L3057&gt;0,ROUND(E3057/L3057,0),0)</f>
        <v>1</v>
      </c>
      <c r="Q3057" t="s">
        <v>8317</v>
      </c>
      <c r="R3057" t="s">
        <v>8357</v>
      </c>
      <c r="S3057" s="8">
        <f>(((J3057/60)/60)/24)+DATE(1970,1,1)+(-8/24)</f>
        <v>41953.624884259254</v>
      </c>
      <c r="T3057" s="8">
        <f>(((I3057/60)/60)/24)+DATE(1970,1,1)+(-8/24)</f>
        <v>42013.624884259254</v>
      </c>
      <c r="U3057">
        <f>INT(T3057-S3057)</f>
        <v>60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>ROUND((E3058/D3058)*100,0)</f>
        <v>0</v>
      </c>
      <c r="P3058">
        <f>IF(L3058&gt;0,ROUND(E3058/L3058,0),0)</f>
        <v>0</v>
      </c>
      <c r="Q3058" t="s">
        <v>8317</v>
      </c>
      <c r="R3058" t="s">
        <v>8357</v>
      </c>
      <c r="S3058" s="8">
        <f>(((J3058/60)/60)/24)+DATE(1970,1,1)+(-8/24)</f>
        <v>41851.303055555552</v>
      </c>
      <c r="T3058" s="8">
        <f>(((I3058/60)/60)/24)+DATE(1970,1,1)+(-8/24)</f>
        <v>41911.303055555552</v>
      </c>
      <c r="U3058">
        <f>INT(T3058-S3058)</f>
        <v>60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>ROUND((E3059/D3059)*100,0)</f>
        <v>0</v>
      </c>
      <c r="P3059">
        <f>IF(L3059&gt;0,ROUND(E3059/L3059,0),0)</f>
        <v>0</v>
      </c>
      <c r="Q3059" t="s">
        <v>8317</v>
      </c>
      <c r="R3059" t="s">
        <v>8357</v>
      </c>
      <c r="S3059" s="8">
        <f>(((J3059/60)/60)/24)+DATE(1970,1,1)+(-8/24)</f>
        <v>42433.317256944443</v>
      </c>
      <c r="T3059" s="8">
        <f>(((I3059/60)/60)/24)+DATE(1970,1,1)+(-8/24)</f>
        <v>42463.275590277779</v>
      </c>
      <c r="U3059">
        <f>INT(T3059-S3059)</f>
        <v>29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>ROUND((E3060/D3060)*100,0)</f>
        <v>0</v>
      </c>
      <c r="P3060">
        <f>IF(L3060&gt;0,ROUND(E3060/L3060,0),0)</f>
        <v>1</v>
      </c>
      <c r="Q3060" t="s">
        <v>8317</v>
      </c>
      <c r="R3060" t="s">
        <v>8357</v>
      </c>
      <c r="S3060" s="8">
        <f>(((J3060/60)/60)/24)+DATE(1970,1,1)+(-8/24)</f>
        <v>42460.040972222218</v>
      </c>
      <c r="T3060" s="8">
        <f>(((I3060/60)/60)/24)+DATE(1970,1,1)+(-8/24)</f>
        <v>42510.040972222218</v>
      </c>
      <c r="U3060">
        <f>INT(T3060-S3060)</f>
        <v>50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>ROUND((E3061/D3061)*100,0)</f>
        <v>3</v>
      </c>
      <c r="P3061">
        <f>IF(L3061&gt;0,ROUND(E3061/L3061,0),0)</f>
        <v>41</v>
      </c>
      <c r="Q3061" t="s">
        <v>8317</v>
      </c>
      <c r="R3061" t="s">
        <v>8357</v>
      </c>
      <c r="S3061" s="8">
        <f>(((J3061/60)/60)/24)+DATE(1970,1,1)+(-8/24)</f>
        <v>41829.602384259255</v>
      </c>
      <c r="T3061" s="8">
        <f>(((I3061/60)/60)/24)+DATE(1970,1,1)+(-8/24)</f>
        <v>41859.602384259255</v>
      </c>
      <c r="U3061">
        <f>INT(T3061-S3061)</f>
        <v>30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>ROUND((E3062/D3062)*100,0)</f>
        <v>0</v>
      </c>
      <c r="P3062">
        <f>IF(L3062&gt;0,ROUND(E3062/L3062,0),0)</f>
        <v>56</v>
      </c>
      <c r="Q3062" t="s">
        <v>8317</v>
      </c>
      <c r="R3062" t="s">
        <v>8357</v>
      </c>
      <c r="S3062" s="8">
        <f>(((J3062/60)/60)/24)+DATE(1970,1,1)+(-8/24)</f>
        <v>42244.941365740735</v>
      </c>
      <c r="T3062" s="8">
        <f>(((I3062/60)/60)/24)+DATE(1970,1,1)+(-8/24)</f>
        <v>42274.941365740735</v>
      </c>
      <c r="U3062">
        <f>INT(T3062-S3062)</f>
        <v>30</v>
      </c>
    </row>
    <row r="3063" spans="1:21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>ROUND((E3063/D3063)*100,0)</f>
        <v>0</v>
      </c>
      <c r="P3063">
        <f>IF(L3063&gt;0,ROUND(E3063/L3063,0),0)</f>
        <v>0</v>
      </c>
      <c r="Q3063" t="s">
        <v>8317</v>
      </c>
      <c r="R3063" t="s">
        <v>8357</v>
      </c>
      <c r="S3063" s="8">
        <f>(((J3063/60)/60)/24)+DATE(1970,1,1)+(-8/24)</f>
        <v>41834.450787037036</v>
      </c>
      <c r="T3063" s="8">
        <f>(((I3063/60)/60)/24)+DATE(1970,1,1)+(-8/24)</f>
        <v>41864.450787037036</v>
      </c>
      <c r="U3063">
        <f>INT(T3063-S3063)</f>
        <v>30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>ROUND((E3064/D3064)*100,0)</f>
        <v>67</v>
      </c>
      <c r="P3064">
        <f>IF(L3064&gt;0,ROUND(E3064/L3064,0),0)</f>
        <v>100</v>
      </c>
      <c r="Q3064" t="s">
        <v>8317</v>
      </c>
      <c r="R3064" t="s">
        <v>8357</v>
      </c>
      <c r="S3064" s="8">
        <f>(((J3064/60)/60)/24)+DATE(1970,1,1)+(-8/24)</f>
        <v>42248.2024537037</v>
      </c>
      <c r="T3064" s="8">
        <f>(((I3064/60)/60)/24)+DATE(1970,1,1)+(-8/24)</f>
        <v>42277.416666666664</v>
      </c>
      <c r="U3064">
        <f>INT(T3064-S3064)</f>
        <v>29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>ROUND((E3065/D3065)*100,0)</f>
        <v>20</v>
      </c>
      <c r="P3065">
        <f>IF(L3065&gt;0,ROUND(E3065/L3065,0),0)</f>
        <v>26</v>
      </c>
      <c r="Q3065" t="s">
        <v>8317</v>
      </c>
      <c r="R3065" t="s">
        <v>8357</v>
      </c>
      <c r="S3065" s="8">
        <f>(((J3065/60)/60)/24)+DATE(1970,1,1)+(-8/24)</f>
        <v>42630.589560185181</v>
      </c>
      <c r="T3065" s="8">
        <f>(((I3065/60)/60)/24)+DATE(1970,1,1)+(-8/24)</f>
        <v>42665.589560185181</v>
      </c>
      <c r="U3065">
        <f>INT(T3065-S3065)</f>
        <v>35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>ROUND((E3066/D3066)*100,0)</f>
        <v>11</v>
      </c>
      <c r="P3066">
        <f>IF(L3066&gt;0,ROUND(E3066/L3066,0),0)</f>
        <v>118</v>
      </c>
      <c r="Q3066" t="s">
        <v>8317</v>
      </c>
      <c r="R3066" t="s">
        <v>8357</v>
      </c>
      <c r="S3066" s="8">
        <f>(((J3066/60)/60)/24)+DATE(1970,1,1)+(-8/24)</f>
        <v>42298.7968287037</v>
      </c>
      <c r="T3066" s="8">
        <f>(((I3066/60)/60)/24)+DATE(1970,1,1)+(-8/24)</f>
        <v>42329.957638888889</v>
      </c>
      <c r="U3066">
        <f>INT(T3066-S3066)</f>
        <v>31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>ROUND((E3067/D3067)*100,0)</f>
        <v>0</v>
      </c>
      <c r="P3067">
        <f>IF(L3067&gt;0,ROUND(E3067/L3067,0),0)</f>
        <v>5</v>
      </c>
      <c r="Q3067" t="s">
        <v>8317</v>
      </c>
      <c r="R3067" t="s">
        <v>8357</v>
      </c>
      <c r="S3067" s="8">
        <f>(((J3067/60)/60)/24)+DATE(1970,1,1)+(-8/24)</f>
        <v>41824.721898148149</v>
      </c>
      <c r="T3067" s="8">
        <f>(((I3067/60)/60)/24)+DATE(1970,1,1)+(-8/24)</f>
        <v>41849.721898148149</v>
      </c>
      <c r="U3067">
        <f>INT(T3067-S3067)</f>
        <v>25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>ROUND((E3068/D3068)*100,0)</f>
        <v>12</v>
      </c>
      <c r="P3068">
        <f>IF(L3068&gt;0,ROUND(E3068/L3068,0),0)</f>
        <v>2797</v>
      </c>
      <c r="Q3068" t="s">
        <v>8317</v>
      </c>
      <c r="R3068" t="s">
        <v>8357</v>
      </c>
      <c r="S3068" s="8">
        <f>(((J3068/60)/60)/24)+DATE(1970,1,1)+(-8/24)</f>
        <v>42530.895104166666</v>
      </c>
      <c r="T3068" s="8">
        <f>(((I3068/60)/60)/24)+DATE(1970,1,1)+(-8/24)</f>
        <v>42560.895104166666</v>
      </c>
      <c r="U3068">
        <f>INT(T3068-S3068)</f>
        <v>30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>ROUND((E3069/D3069)*100,0)</f>
        <v>3</v>
      </c>
      <c r="P3069">
        <f>IF(L3069&gt;0,ROUND(E3069/L3069,0),0)</f>
        <v>200</v>
      </c>
      <c r="Q3069" t="s">
        <v>8317</v>
      </c>
      <c r="R3069" t="s">
        <v>8357</v>
      </c>
      <c r="S3069" s="8">
        <f>(((J3069/60)/60)/24)+DATE(1970,1,1)+(-8/24)</f>
        <v>42226.605081018519</v>
      </c>
      <c r="T3069" s="8">
        <f>(((I3069/60)/60)/24)+DATE(1970,1,1)+(-8/24)</f>
        <v>42256.605081018519</v>
      </c>
      <c r="U3069">
        <f>INT(T3069-S3069)</f>
        <v>30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>ROUND((E3070/D3070)*100,0)</f>
        <v>0</v>
      </c>
      <c r="P3070">
        <f>IF(L3070&gt;0,ROUND(E3070/L3070,0),0)</f>
        <v>88</v>
      </c>
      <c r="Q3070" t="s">
        <v>8317</v>
      </c>
      <c r="R3070" t="s">
        <v>8357</v>
      </c>
      <c r="S3070" s="8">
        <f>(((J3070/60)/60)/24)+DATE(1970,1,1)+(-8/24)</f>
        <v>42263.358240740738</v>
      </c>
      <c r="T3070" s="8">
        <f>(((I3070/60)/60)/24)+DATE(1970,1,1)+(-8/24)</f>
        <v>42293.358240740738</v>
      </c>
      <c r="U3070">
        <f>INT(T3070-S3070)</f>
        <v>30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>ROUND((E3071/D3071)*100,0)</f>
        <v>14</v>
      </c>
      <c r="P3071">
        <f>IF(L3071&gt;0,ROUND(E3071/L3071,0),0)</f>
        <v>20</v>
      </c>
      <c r="Q3071" t="s">
        <v>8317</v>
      </c>
      <c r="R3071" t="s">
        <v>8357</v>
      </c>
      <c r="S3071" s="8">
        <f>(((J3071/60)/60)/24)+DATE(1970,1,1)+(-8/24)</f>
        <v>41957.500393518516</v>
      </c>
      <c r="T3071" s="8">
        <f>(((I3071/60)/60)/24)+DATE(1970,1,1)+(-8/24)</f>
        <v>41987.500393518516</v>
      </c>
      <c r="U3071">
        <f>INT(T3071-S3071)</f>
        <v>30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>ROUND((E3072/D3072)*100,0)</f>
        <v>3</v>
      </c>
      <c r="P3072">
        <f>IF(L3072&gt;0,ROUND(E3072/L3072,0),0)</f>
        <v>21</v>
      </c>
      <c r="Q3072" t="s">
        <v>8317</v>
      </c>
      <c r="R3072" t="s">
        <v>8357</v>
      </c>
      <c r="S3072" s="8">
        <f>(((J3072/60)/60)/24)+DATE(1970,1,1)+(-8/24)</f>
        <v>42690.400104166663</v>
      </c>
      <c r="T3072" s="8">
        <f>(((I3072/60)/60)/24)+DATE(1970,1,1)+(-8/24)</f>
        <v>42711.400104166663</v>
      </c>
      <c r="U3072">
        <f>INT(T3072-S3072)</f>
        <v>21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>ROUND((E3073/D3073)*100,0)</f>
        <v>60</v>
      </c>
      <c r="P3073">
        <f>IF(L3073&gt;0,ROUND(E3073/L3073,0),0)</f>
        <v>61</v>
      </c>
      <c r="Q3073" t="s">
        <v>8317</v>
      </c>
      <c r="R3073" t="s">
        <v>8357</v>
      </c>
      <c r="S3073" s="8">
        <f>(((J3073/60)/60)/24)+DATE(1970,1,1)+(-8/24)</f>
        <v>42097.399085648147</v>
      </c>
      <c r="T3073" s="8">
        <f>(((I3073/60)/60)/24)+DATE(1970,1,1)+(-8/24)</f>
        <v>42114.915972222218</v>
      </c>
      <c r="U3073">
        <f>INT(T3073-S3073)</f>
        <v>17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>ROUND((E3074/D3074)*100,0)</f>
        <v>0</v>
      </c>
      <c r="P3074">
        <f>IF(L3074&gt;0,ROUND(E3074/L3074,0),0)</f>
        <v>1</v>
      </c>
      <c r="Q3074" t="s">
        <v>8317</v>
      </c>
      <c r="R3074" t="s">
        <v>8357</v>
      </c>
      <c r="S3074" s="8">
        <f>(((J3074/60)/60)/24)+DATE(1970,1,1)+(-8/24)</f>
        <v>42658.357199074067</v>
      </c>
      <c r="T3074" s="8">
        <f>(((I3074/60)/60)/24)+DATE(1970,1,1)+(-8/24)</f>
        <v>42672.740277777775</v>
      </c>
      <c r="U3074">
        <f>INT(T3074-S3074)</f>
        <v>14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>ROUND((E3075/D3075)*100,0)</f>
        <v>0</v>
      </c>
      <c r="P3075">
        <f>IF(L3075&gt;0,ROUND(E3075/L3075,0),0)</f>
        <v>92</v>
      </c>
      <c r="Q3075" t="s">
        <v>8317</v>
      </c>
      <c r="R3075" t="s">
        <v>8357</v>
      </c>
      <c r="S3075" s="8">
        <f>(((J3075/60)/60)/24)+DATE(1970,1,1)+(-8/24)</f>
        <v>42111.350694444445</v>
      </c>
      <c r="T3075" s="8">
        <f>(((I3075/60)/60)/24)+DATE(1970,1,1)+(-8/24)</f>
        <v>42169.47152777778</v>
      </c>
      <c r="U3075">
        <f>INT(T3075-S3075)</f>
        <v>58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>ROUND((E3076/D3076)*100,0)</f>
        <v>0</v>
      </c>
      <c r="P3076">
        <f>IF(L3076&gt;0,ROUND(E3076/L3076,0),0)</f>
        <v>7</v>
      </c>
      <c r="Q3076" t="s">
        <v>8317</v>
      </c>
      <c r="R3076" t="s">
        <v>8357</v>
      </c>
      <c r="S3076" s="8">
        <f>(((J3076/60)/60)/24)+DATE(1970,1,1)+(-8/24)</f>
        <v>42409.237951388881</v>
      </c>
      <c r="T3076" s="8">
        <f>(((I3076/60)/60)/24)+DATE(1970,1,1)+(-8/24)</f>
        <v>42439.237951388881</v>
      </c>
      <c r="U3076">
        <f>INT(T3076-S3076)</f>
        <v>30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>ROUND((E3077/D3077)*100,0)</f>
        <v>9</v>
      </c>
      <c r="P3077">
        <f>IF(L3077&gt;0,ROUND(E3077/L3077,0),0)</f>
        <v>65</v>
      </c>
      <c r="Q3077" t="s">
        <v>8317</v>
      </c>
      <c r="R3077" t="s">
        <v>8357</v>
      </c>
      <c r="S3077" s="8">
        <f>(((J3077/60)/60)/24)+DATE(1970,1,1)+(-8/24)</f>
        <v>42550.768981481473</v>
      </c>
      <c r="T3077" s="8">
        <f>(((I3077/60)/60)/24)+DATE(1970,1,1)+(-8/24)</f>
        <v>42600.768981481473</v>
      </c>
      <c r="U3077">
        <f>INT(T3077-S3077)</f>
        <v>50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>ROUND((E3078/D3078)*100,0)</f>
        <v>15</v>
      </c>
      <c r="P3078">
        <f>IF(L3078&gt;0,ROUND(E3078/L3078,0),0)</f>
        <v>30</v>
      </c>
      <c r="Q3078" t="s">
        <v>8317</v>
      </c>
      <c r="R3078" t="s">
        <v>8357</v>
      </c>
      <c r="S3078" s="8">
        <f>(((J3078/60)/60)/24)+DATE(1970,1,1)+(-8/24)</f>
        <v>42226.318553240737</v>
      </c>
      <c r="T3078" s="8">
        <f>(((I3078/60)/60)/24)+DATE(1970,1,1)+(-8/24)</f>
        <v>42286.318553240737</v>
      </c>
      <c r="U3078">
        <f>INT(T3078-S3078)</f>
        <v>60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>ROUND((E3079/D3079)*100,0)</f>
        <v>0</v>
      </c>
      <c r="P3079">
        <f>IF(L3079&gt;0,ROUND(E3079/L3079,0),0)</f>
        <v>53</v>
      </c>
      <c r="Q3079" t="s">
        <v>8317</v>
      </c>
      <c r="R3079" t="s">
        <v>8357</v>
      </c>
      <c r="S3079" s="8">
        <f>(((J3079/60)/60)/24)+DATE(1970,1,1)+(-8/24)</f>
        <v>42766.62358796296</v>
      </c>
      <c r="T3079" s="8">
        <f>(((I3079/60)/60)/24)+DATE(1970,1,1)+(-8/24)</f>
        <v>42796.62358796296</v>
      </c>
      <c r="U3079">
        <f>INT(T3079-S3079)</f>
        <v>30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>ROUND((E3080/D3080)*100,0)</f>
        <v>0</v>
      </c>
      <c r="P3080">
        <f>IF(L3080&gt;0,ROUND(E3080/L3080,0),0)</f>
        <v>24</v>
      </c>
      <c r="Q3080" t="s">
        <v>8317</v>
      </c>
      <c r="R3080" t="s">
        <v>8357</v>
      </c>
      <c r="S3080" s="8">
        <f>(((J3080/60)/60)/24)+DATE(1970,1,1)+(-8/24)</f>
        <v>42030.805497685178</v>
      </c>
      <c r="T3080" s="8">
        <f>(((I3080/60)/60)/24)+DATE(1970,1,1)+(-8/24)</f>
        <v>42060.805497685178</v>
      </c>
      <c r="U3080">
        <f>INT(T3080-S3080)</f>
        <v>30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>ROUND((E3081/D3081)*100,0)</f>
        <v>1</v>
      </c>
      <c r="P3081">
        <f>IF(L3081&gt;0,ROUND(E3081/L3081,0),0)</f>
        <v>416</v>
      </c>
      <c r="Q3081" t="s">
        <v>8317</v>
      </c>
      <c r="R3081" t="s">
        <v>8357</v>
      </c>
      <c r="S3081" s="8">
        <f>(((J3081/60)/60)/24)+DATE(1970,1,1)+(-8/24)</f>
        <v>42055.38003472222</v>
      </c>
      <c r="T3081" s="8">
        <f>(((I3081/60)/60)/24)+DATE(1970,1,1)+(-8/24)</f>
        <v>42085.338368055549</v>
      </c>
      <c r="U3081">
        <f>INT(T3081-S3081)</f>
        <v>29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>ROUND((E3082/D3082)*100,0)</f>
        <v>0</v>
      </c>
      <c r="P3082">
        <f>IF(L3082&gt;0,ROUND(E3082/L3082,0),0)</f>
        <v>54</v>
      </c>
      <c r="Q3082" t="s">
        <v>8317</v>
      </c>
      <c r="R3082" t="s">
        <v>8357</v>
      </c>
      <c r="S3082" s="8">
        <f>(((J3082/60)/60)/24)+DATE(1970,1,1)+(-8/24)</f>
        <v>41939.6949537037</v>
      </c>
      <c r="T3082" s="8">
        <f>(((I3082/60)/60)/24)+DATE(1970,1,1)+(-8/24)</f>
        <v>41999.736620370364</v>
      </c>
      <c r="U3082">
        <f>INT(T3082-S3082)</f>
        <v>60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>ROUND((E3083/D3083)*100,0)</f>
        <v>0</v>
      </c>
      <c r="P3083">
        <f>IF(L3083&gt;0,ROUND(E3083/L3083,0),0)</f>
        <v>421</v>
      </c>
      <c r="Q3083" t="s">
        <v>8317</v>
      </c>
      <c r="R3083" t="s">
        <v>8357</v>
      </c>
      <c r="S3083" s="8">
        <f>(((J3083/60)/60)/24)+DATE(1970,1,1)+(-8/24)</f>
        <v>42236.848275462959</v>
      </c>
      <c r="T3083" s="8">
        <f>(((I3083/60)/60)/24)+DATE(1970,1,1)+(-8/24)</f>
        <v>42266.848275462959</v>
      </c>
      <c r="U3083">
        <f>INT(T3083-S3083)</f>
        <v>30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>ROUND((E3084/D3084)*100,0)</f>
        <v>0</v>
      </c>
      <c r="P3084">
        <f>IF(L3084&gt;0,ROUND(E3084/L3084,0),0)</f>
        <v>0</v>
      </c>
      <c r="Q3084" t="s">
        <v>8317</v>
      </c>
      <c r="R3084" t="s">
        <v>8357</v>
      </c>
      <c r="S3084" s="8">
        <f>(((J3084/60)/60)/24)+DATE(1970,1,1)+(-8/24)</f>
        <v>42293.589652777773</v>
      </c>
      <c r="T3084" s="8">
        <f>(((I3084/60)/60)/24)+DATE(1970,1,1)+(-8/24)</f>
        <v>42323.631319444445</v>
      </c>
      <c r="U3084">
        <f>INT(T3084-S3084)</f>
        <v>30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>ROUND((E3085/D3085)*100,0)</f>
        <v>0</v>
      </c>
      <c r="P3085">
        <f>IF(L3085&gt;0,ROUND(E3085/L3085,0),0)</f>
        <v>19</v>
      </c>
      <c r="Q3085" t="s">
        <v>8317</v>
      </c>
      <c r="R3085" t="s">
        <v>8357</v>
      </c>
      <c r="S3085" s="8">
        <f>(((J3085/60)/60)/24)+DATE(1970,1,1)+(-8/24)</f>
        <v>41853.230069444442</v>
      </c>
      <c r="T3085" s="8">
        <f>(((I3085/60)/60)/24)+DATE(1970,1,1)+(-8/24)</f>
        <v>41882.875</v>
      </c>
      <c r="U3085">
        <f>INT(T3085-S3085)</f>
        <v>29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>ROUND((E3086/D3086)*100,0)</f>
        <v>12</v>
      </c>
      <c r="P3086">
        <f>IF(L3086&gt;0,ROUND(E3086/L3086,0),0)</f>
        <v>78</v>
      </c>
      <c r="Q3086" t="s">
        <v>8317</v>
      </c>
      <c r="R3086" t="s">
        <v>8357</v>
      </c>
      <c r="S3086" s="8">
        <f>(((J3086/60)/60)/24)+DATE(1970,1,1)+(-8/24)</f>
        <v>42100.390405092585</v>
      </c>
      <c r="T3086" s="8">
        <f>(((I3086/60)/60)/24)+DATE(1970,1,1)+(-8/24)</f>
        <v>42129.45</v>
      </c>
      <c r="U3086">
        <f>INT(T3086-S3086)</f>
        <v>29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>ROUND((E3087/D3087)*100,0)</f>
        <v>2</v>
      </c>
      <c r="P3087">
        <f>IF(L3087&gt;0,ROUND(E3087/L3087,0),0)</f>
        <v>68</v>
      </c>
      <c r="Q3087" t="s">
        <v>8317</v>
      </c>
      <c r="R3087" t="s">
        <v>8357</v>
      </c>
      <c r="S3087" s="8">
        <f>(((J3087/60)/60)/24)+DATE(1970,1,1)+(-8/24)</f>
        <v>42246.550451388881</v>
      </c>
      <c r="T3087" s="8">
        <f>(((I3087/60)/60)/24)+DATE(1970,1,1)+(-8/24)</f>
        <v>42276.550451388881</v>
      </c>
      <c r="U3087">
        <f>INT(T3087-S3087)</f>
        <v>30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>ROUND((E3088/D3088)*100,0)</f>
        <v>0</v>
      </c>
      <c r="P3088">
        <f>IF(L3088&gt;0,ROUND(E3088/L3088,0),0)</f>
        <v>17</v>
      </c>
      <c r="Q3088" t="s">
        <v>8317</v>
      </c>
      <c r="R3088" t="s">
        <v>8357</v>
      </c>
      <c r="S3088" s="8">
        <f>(((J3088/60)/60)/24)+DATE(1970,1,1)+(-8/24)</f>
        <v>42173.337488425925</v>
      </c>
      <c r="T3088" s="8">
        <f>(((I3088/60)/60)/24)+DATE(1970,1,1)+(-8/24)</f>
        <v>42233.337488425925</v>
      </c>
      <c r="U3088">
        <f>INT(T3088-S3088)</f>
        <v>60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>ROUND((E3089/D3089)*100,0)</f>
        <v>1</v>
      </c>
      <c r="P3089">
        <f>IF(L3089&gt;0,ROUND(E3089/L3089,0),0)</f>
        <v>63</v>
      </c>
      <c r="Q3089" t="s">
        <v>8317</v>
      </c>
      <c r="R3089" t="s">
        <v>8357</v>
      </c>
      <c r="S3089" s="8">
        <f>(((J3089/60)/60)/24)+DATE(1970,1,1)+(-8/24)</f>
        <v>42664.817013888889</v>
      </c>
      <c r="T3089" s="8">
        <f>(((I3089/60)/60)/24)+DATE(1970,1,1)+(-8/24)</f>
        <v>42724.858680555553</v>
      </c>
      <c r="U3089">
        <f>INT(T3089-S3089)</f>
        <v>60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>ROUND((E3090/D3090)*100,0)</f>
        <v>0</v>
      </c>
      <c r="P3090">
        <f>IF(L3090&gt;0,ROUND(E3090/L3090,0),0)</f>
        <v>42</v>
      </c>
      <c r="Q3090" t="s">
        <v>8317</v>
      </c>
      <c r="R3090" t="s">
        <v>8357</v>
      </c>
      <c r="S3090" s="8">
        <f>(((J3090/60)/60)/24)+DATE(1970,1,1)+(-8/24)</f>
        <v>41981.238969907405</v>
      </c>
      <c r="T3090" s="8">
        <f>(((I3090/60)/60)/24)+DATE(1970,1,1)+(-8/24)</f>
        <v>42012.236805555549</v>
      </c>
      <c r="U3090">
        <f>INT(T3090-S3090)</f>
        <v>30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>ROUND((E3091/D3091)*100,0)</f>
        <v>23</v>
      </c>
      <c r="P3091">
        <f>IF(L3091&gt;0,ROUND(E3091/L3091,0),0)</f>
        <v>130</v>
      </c>
      <c r="Q3091" t="s">
        <v>8317</v>
      </c>
      <c r="R3091" t="s">
        <v>8357</v>
      </c>
      <c r="S3091" s="8">
        <f>(((J3091/60)/60)/24)+DATE(1970,1,1)+(-8/24)</f>
        <v>42528.209293981483</v>
      </c>
      <c r="T3091" s="8">
        <f>(((I3091/60)/60)/24)+DATE(1970,1,1)+(-8/24)</f>
        <v>42559.749305555553</v>
      </c>
      <c r="U3091">
        <f>INT(T3091-S3091)</f>
        <v>31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>ROUND((E3092/D3092)*100,0)</f>
        <v>5</v>
      </c>
      <c r="P3092">
        <f>IF(L3092&gt;0,ROUND(E3092/L3092,0),0)</f>
        <v>1270</v>
      </c>
      <c r="Q3092" t="s">
        <v>8317</v>
      </c>
      <c r="R3092" t="s">
        <v>8357</v>
      </c>
      <c r="S3092" s="8">
        <f>(((J3092/60)/60)/24)+DATE(1970,1,1)+(-8/24)</f>
        <v>42065.485474537032</v>
      </c>
      <c r="T3092" s="8">
        <f>(((I3092/60)/60)/24)+DATE(1970,1,1)+(-8/24)</f>
        <v>42125.443807870368</v>
      </c>
      <c r="U3092">
        <f>INT(T3092-S3092)</f>
        <v>59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>ROUND((E3093/D3093)*100,0)</f>
        <v>16</v>
      </c>
      <c r="P3093">
        <f>IF(L3093&gt;0,ROUND(E3093/L3093,0),0)</f>
        <v>88</v>
      </c>
      <c r="Q3093" t="s">
        <v>8317</v>
      </c>
      <c r="R3093" t="s">
        <v>8357</v>
      </c>
      <c r="S3093" s="8">
        <f>(((J3093/60)/60)/24)+DATE(1970,1,1)+(-8/24)</f>
        <v>42566.615081018514</v>
      </c>
      <c r="T3093" s="8">
        <f>(((I3093/60)/60)/24)+DATE(1970,1,1)+(-8/24)</f>
        <v>42596.615081018514</v>
      </c>
      <c r="U3093">
        <f>INT(T3093-S3093)</f>
        <v>30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>ROUND((E3094/D3094)*100,0)</f>
        <v>1</v>
      </c>
      <c r="P3094">
        <f>IF(L3094&gt;0,ROUND(E3094/L3094,0),0)</f>
        <v>56</v>
      </c>
      <c r="Q3094" t="s">
        <v>8317</v>
      </c>
      <c r="R3094" t="s">
        <v>8357</v>
      </c>
      <c r="S3094" s="8">
        <f>(((J3094/60)/60)/24)+DATE(1970,1,1)+(-8/24)</f>
        <v>42255.28601851852</v>
      </c>
      <c r="T3094" s="8">
        <f>(((I3094/60)/60)/24)+DATE(1970,1,1)+(-8/24)</f>
        <v>42292.583333333336</v>
      </c>
      <c r="U3094">
        <f>INT(T3094-S3094)</f>
        <v>37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>ROUND((E3095/D3095)*100,0)</f>
        <v>23</v>
      </c>
      <c r="P3095">
        <f>IF(L3095&gt;0,ROUND(E3095/L3095,0),0)</f>
        <v>54</v>
      </c>
      <c r="Q3095" t="s">
        <v>8317</v>
      </c>
      <c r="R3095" t="s">
        <v>8357</v>
      </c>
      <c r="S3095" s="8">
        <f>(((J3095/60)/60)/24)+DATE(1970,1,1)+(-8/24)</f>
        <v>41760.575706018513</v>
      </c>
      <c r="T3095" s="8">
        <f>(((I3095/60)/60)/24)+DATE(1970,1,1)+(-8/24)</f>
        <v>41790.832638888889</v>
      </c>
      <c r="U3095">
        <f>INT(T3095-S3095)</f>
        <v>30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>ROUND((E3096/D3096)*100,0)</f>
        <v>0</v>
      </c>
      <c r="P3096">
        <f>IF(L3096&gt;0,ROUND(E3096/L3096,0),0)</f>
        <v>25</v>
      </c>
      <c r="Q3096" t="s">
        <v>8317</v>
      </c>
      <c r="R3096" t="s">
        <v>8357</v>
      </c>
      <c r="S3096" s="8">
        <f>(((J3096/60)/60)/24)+DATE(1970,1,1)+(-8/24)</f>
        <v>42207.462453703702</v>
      </c>
      <c r="T3096" s="8">
        <f>(((I3096/60)/60)/24)+DATE(1970,1,1)+(-8/24)</f>
        <v>42267.462453703702</v>
      </c>
      <c r="U3096">
        <f>INT(T3096-S3096)</f>
        <v>60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>ROUND((E3097/D3097)*100,0)</f>
        <v>0</v>
      </c>
      <c r="P3097">
        <f>IF(L3097&gt;0,ROUND(E3097/L3097,0),0)</f>
        <v>50</v>
      </c>
      <c r="Q3097" t="s">
        <v>8317</v>
      </c>
      <c r="R3097" t="s">
        <v>8357</v>
      </c>
      <c r="S3097" s="8">
        <f>(((J3097/60)/60)/24)+DATE(1970,1,1)+(-8/24)</f>
        <v>42522.69189814815</v>
      </c>
      <c r="T3097" s="8">
        <f>(((I3097/60)/60)/24)+DATE(1970,1,1)+(-8/24)</f>
        <v>42582.69189814815</v>
      </c>
      <c r="U3097">
        <f>INT(T3097-S3097)</f>
        <v>60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>ROUND((E3098/D3098)*100,0)</f>
        <v>4</v>
      </c>
      <c r="P3098">
        <f>IF(L3098&gt;0,ROUND(E3098/L3098,0),0)</f>
        <v>57</v>
      </c>
      <c r="Q3098" t="s">
        <v>8317</v>
      </c>
      <c r="R3098" t="s">
        <v>8357</v>
      </c>
      <c r="S3098" s="8">
        <f>(((J3098/60)/60)/24)+DATE(1970,1,1)+(-8/24)</f>
        <v>42114.492199074077</v>
      </c>
      <c r="T3098" s="8">
        <f>(((I3098/60)/60)/24)+DATE(1970,1,1)+(-8/24)</f>
        <v>42144.492199074077</v>
      </c>
      <c r="U3098">
        <f>INT(T3098-S3098)</f>
        <v>30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>ROUND((E3099/D3099)*100,0)</f>
        <v>17</v>
      </c>
      <c r="P3099">
        <f>IF(L3099&gt;0,ROUND(E3099/L3099,0),0)</f>
        <v>41</v>
      </c>
      <c r="Q3099" t="s">
        <v>8317</v>
      </c>
      <c r="R3099" t="s">
        <v>8357</v>
      </c>
      <c r="S3099" s="8">
        <f>(((J3099/60)/60)/24)+DATE(1970,1,1)+(-8/24)</f>
        <v>42629.17015046296</v>
      </c>
      <c r="T3099" s="8">
        <f>(((I3099/60)/60)/24)+DATE(1970,1,1)+(-8/24)</f>
        <v>42650.249999999993</v>
      </c>
      <c r="U3099">
        <f>INT(T3099-S3099)</f>
        <v>21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>ROUND((E3100/D3100)*100,0)</f>
        <v>4</v>
      </c>
      <c r="P3100">
        <f>IF(L3100&gt;0,ROUND(E3100/L3100,0),0)</f>
        <v>65</v>
      </c>
      <c r="Q3100" t="s">
        <v>8317</v>
      </c>
      <c r="R3100" t="s">
        <v>8357</v>
      </c>
      <c r="S3100" s="8">
        <f>(((J3100/60)/60)/24)+DATE(1970,1,1)+(-8/24)</f>
        <v>42359.45890046296</v>
      </c>
      <c r="T3100" s="8">
        <f>(((I3100/60)/60)/24)+DATE(1970,1,1)+(-8/24)</f>
        <v>42407.678472222215</v>
      </c>
      <c r="U3100">
        <f>INT(T3100-S3100)</f>
        <v>48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>ROUND((E3101/D3101)*100,0)</f>
        <v>14</v>
      </c>
      <c r="P3101">
        <f>IF(L3101&gt;0,ROUND(E3101/L3101,0),0)</f>
        <v>56</v>
      </c>
      <c r="Q3101" t="s">
        <v>8317</v>
      </c>
      <c r="R3101" t="s">
        <v>8357</v>
      </c>
      <c r="S3101" s="8">
        <f>(((J3101/60)/60)/24)+DATE(1970,1,1)+(-8/24)</f>
        <v>42381.856377314813</v>
      </c>
      <c r="T3101" s="8">
        <f>(((I3101/60)/60)/24)+DATE(1970,1,1)+(-8/24)</f>
        <v>42411.856377314813</v>
      </c>
      <c r="U3101">
        <f>INT(T3101-S3101)</f>
        <v>30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>ROUND((E3102/D3102)*100,0)</f>
        <v>15</v>
      </c>
      <c r="P3102">
        <f>IF(L3102&gt;0,ROUND(E3102/L3102,0),0)</f>
        <v>141</v>
      </c>
      <c r="Q3102" t="s">
        <v>8317</v>
      </c>
      <c r="R3102" t="s">
        <v>8357</v>
      </c>
      <c r="S3102" s="8">
        <f>(((J3102/60)/60)/24)+DATE(1970,1,1)+(-8/24)</f>
        <v>41902.2890625</v>
      </c>
      <c r="T3102" s="8">
        <f>(((I3102/60)/60)/24)+DATE(1970,1,1)+(-8/24)</f>
        <v>41932.2890625</v>
      </c>
      <c r="U3102">
        <f>INT(T3102-S3102)</f>
        <v>30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>ROUND((E3103/D3103)*100,0)</f>
        <v>12</v>
      </c>
      <c r="P3103">
        <f>IF(L3103&gt;0,ROUND(E3103/L3103,0),0)</f>
        <v>25</v>
      </c>
      <c r="Q3103" t="s">
        <v>8317</v>
      </c>
      <c r="R3103" t="s">
        <v>8357</v>
      </c>
      <c r="S3103" s="8">
        <f>(((J3103/60)/60)/24)+DATE(1970,1,1)+(-8/24)</f>
        <v>42171.050196759257</v>
      </c>
      <c r="T3103" s="8">
        <f>(((I3103/60)/60)/24)+DATE(1970,1,1)+(-8/24)</f>
        <v>42200.99722222222</v>
      </c>
      <c r="U3103">
        <f>INT(T3103-S3103)</f>
        <v>29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>ROUND((E3104/D3104)*100,0)</f>
        <v>39</v>
      </c>
      <c r="P3104">
        <f>IF(L3104&gt;0,ROUND(E3104/L3104,0),0)</f>
        <v>70</v>
      </c>
      <c r="Q3104" t="s">
        <v>8317</v>
      </c>
      <c r="R3104" t="s">
        <v>8357</v>
      </c>
      <c r="S3104" s="8">
        <f>(((J3104/60)/60)/24)+DATE(1970,1,1)+(-8/24)</f>
        <v>42555.007152777776</v>
      </c>
      <c r="T3104" s="8">
        <f>(((I3104/60)/60)/24)+DATE(1970,1,1)+(-8/24)</f>
        <v>42605.007152777776</v>
      </c>
      <c r="U3104">
        <f>INT(T3104-S3104)</f>
        <v>50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>ROUND((E3105/D3105)*100,0)</f>
        <v>0</v>
      </c>
      <c r="P3105">
        <f>IF(L3105&gt;0,ROUND(E3105/L3105,0),0)</f>
        <v>6</v>
      </c>
      <c r="Q3105" t="s">
        <v>8317</v>
      </c>
      <c r="R3105" t="s">
        <v>8357</v>
      </c>
      <c r="S3105" s="8">
        <f>(((J3105/60)/60)/24)+DATE(1970,1,1)+(-8/24)</f>
        <v>42106.82298611111</v>
      </c>
      <c r="T3105" s="8">
        <f>(((I3105/60)/60)/24)+DATE(1970,1,1)+(-8/24)</f>
        <v>42166.82298611111</v>
      </c>
      <c r="U3105">
        <f>INT(T3105-S3105)</f>
        <v>60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>ROUND((E3106/D3106)*100,0)</f>
        <v>30</v>
      </c>
      <c r="P3106">
        <f>IF(L3106&gt;0,ROUND(E3106/L3106,0),0)</f>
        <v>237</v>
      </c>
      <c r="Q3106" t="s">
        <v>8317</v>
      </c>
      <c r="R3106" t="s">
        <v>8357</v>
      </c>
      <c r="S3106" s="8">
        <f>(((J3106/60)/60)/24)+DATE(1970,1,1)+(-8/24)</f>
        <v>42006.57535879629</v>
      </c>
      <c r="T3106" s="8">
        <f>(((I3106/60)/60)/24)+DATE(1970,1,1)+(-8/24)</f>
        <v>42037.749999999993</v>
      </c>
      <c r="U3106">
        <f>INT(T3106-S3106)</f>
        <v>31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>ROUND((E3107/D3107)*100,0)</f>
        <v>42</v>
      </c>
      <c r="P3107">
        <f>IF(L3107&gt;0,ROUND(E3107/L3107,0),0)</f>
        <v>80</v>
      </c>
      <c r="Q3107" t="s">
        <v>8317</v>
      </c>
      <c r="R3107" t="s">
        <v>8357</v>
      </c>
      <c r="S3107" s="8">
        <f>(((J3107/60)/60)/24)+DATE(1970,1,1)+(-8/24)</f>
        <v>41876.385601851849</v>
      </c>
      <c r="T3107" s="8">
        <f>(((I3107/60)/60)/24)+DATE(1970,1,1)+(-8/24)</f>
        <v>41930.875</v>
      </c>
      <c r="U3107">
        <f>INT(T3107-S3107)</f>
        <v>54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>ROUND((E3108/D3108)*100,0)</f>
        <v>4</v>
      </c>
      <c r="P3108">
        <f>IF(L3108&gt;0,ROUND(E3108/L3108,0),0)</f>
        <v>10</v>
      </c>
      <c r="Q3108" t="s">
        <v>8317</v>
      </c>
      <c r="R3108" t="s">
        <v>8357</v>
      </c>
      <c r="S3108" s="8">
        <f>(((J3108/60)/60)/24)+DATE(1970,1,1)+(-8/24)</f>
        <v>42241.09578703704</v>
      </c>
      <c r="T3108" s="8">
        <f>(((I3108/60)/60)/24)+DATE(1970,1,1)+(-8/24)</f>
        <v>42263.583333333336</v>
      </c>
      <c r="U3108">
        <f>INT(T3108-S3108)</f>
        <v>22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>ROUND((E3109/D3109)*100,0)</f>
        <v>20</v>
      </c>
      <c r="P3109">
        <f>IF(L3109&gt;0,ROUND(E3109/L3109,0),0)</f>
        <v>273</v>
      </c>
      <c r="Q3109" t="s">
        <v>8317</v>
      </c>
      <c r="R3109" t="s">
        <v>8357</v>
      </c>
      <c r="S3109" s="8">
        <f>(((J3109/60)/60)/24)+DATE(1970,1,1)+(-8/24)</f>
        <v>42128.480914351843</v>
      </c>
      <c r="T3109" s="8">
        <f>(((I3109/60)/60)/24)+DATE(1970,1,1)+(-8/24)</f>
        <v>42135.480914351843</v>
      </c>
      <c r="U3109">
        <f>INT(T3109-S3109)</f>
        <v>7</v>
      </c>
    </row>
    <row r="3110" spans="1:21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>ROUND((E3110/D3110)*100,0)</f>
        <v>0</v>
      </c>
      <c r="P3110">
        <f>IF(L3110&gt;0,ROUND(E3110/L3110,0),0)</f>
        <v>13</v>
      </c>
      <c r="Q3110" t="s">
        <v>8317</v>
      </c>
      <c r="R3110" t="s">
        <v>8357</v>
      </c>
      <c r="S3110" s="8">
        <f>(((J3110/60)/60)/24)+DATE(1970,1,1)+(-8/24)</f>
        <v>42062.34715277778</v>
      </c>
      <c r="T3110" s="8">
        <f>(((I3110/60)/60)/24)+DATE(1970,1,1)+(-8/24)</f>
        <v>42122.305486111109</v>
      </c>
      <c r="U3110">
        <f>INT(T3110-S3110)</f>
        <v>59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>ROUND((E3111/D3111)*100,0)</f>
        <v>25</v>
      </c>
      <c r="P3111">
        <f>IF(L3111&gt;0,ROUND(E3111/L3111,0),0)</f>
        <v>58</v>
      </c>
      <c r="Q3111" t="s">
        <v>8317</v>
      </c>
      <c r="R3111" t="s">
        <v>8357</v>
      </c>
      <c r="S3111" s="8">
        <f>(((J3111/60)/60)/24)+DATE(1970,1,1)+(-8/24)</f>
        <v>41843.791782407403</v>
      </c>
      <c r="T3111" s="8">
        <f>(((I3111/60)/60)/24)+DATE(1970,1,1)+(-8/24)</f>
        <v>41878.791782407403</v>
      </c>
      <c r="U3111">
        <f>INT(T3111-S3111)</f>
        <v>35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>ROUND((E3112/D3112)*100,0)</f>
        <v>0</v>
      </c>
      <c r="P3112">
        <f>IF(L3112&gt;0,ROUND(E3112/L3112,0),0)</f>
        <v>10</v>
      </c>
      <c r="Q3112" t="s">
        <v>8317</v>
      </c>
      <c r="R3112" t="s">
        <v>8357</v>
      </c>
      <c r="S3112" s="8">
        <f>(((J3112/60)/60)/24)+DATE(1970,1,1)+(-8/24)</f>
        <v>42744.698136574072</v>
      </c>
      <c r="T3112" s="8">
        <f>(((I3112/60)/60)/24)+DATE(1970,1,1)+(-8/24)</f>
        <v>42784.698136574072</v>
      </c>
      <c r="U3112">
        <f>INT(T3112-S3112)</f>
        <v>40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>ROUND((E3113/D3113)*100,0)</f>
        <v>27</v>
      </c>
      <c r="P3113">
        <f>IF(L3113&gt;0,ROUND(E3113/L3113,0),0)</f>
        <v>70</v>
      </c>
      <c r="Q3113" t="s">
        <v>8317</v>
      </c>
      <c r="R3113" t="s">
        <v>8357</v>
      </c>
      <c r="S3113" s="8">
        <f>(((J3113/60)/60)/24)+DATE(1970,1,1)+(-8/24)</f>
        <v>41885.26180555555</v>
      </c>
      <c r="T3113" s="8">
        <f>(((I3113/60)/60)/24)+DATE(1970,1,1)+(-8/24)</f>
        <v>41916.26180555555</v>
      </c>
      <c r="U3113">
        <f>INT(T3113-S3113)</f>
        <v>31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>ROUND((E3114/D3114)*100,0)</f>
        <v>5</v>
      </c>
      <c r="P3114">
        <f>IF(L3114&gt;0,ROUND(E3114/L3114,0),0)</f>
        <v>58</v>
      </c>
      <c r="Q3114" t="s">
        <v>8317</v>
      </c>
      <c r="R3114" t="s">
        <v>8357</v>
      </c>
      <c r="S3114" s="8">
        <f>(((J3114/60)/60)/24)+DATE(1970,1,1)+(-8/24)</f>
        <v>42614.788587962961</v>
      </c>
      <c r="T3114" s="8">
        <f>(((I3114/60)/60)/24)+DATE(1970,1,1)+(-8/24)</f>
        <v>42674.788587962961</v>
      </c>
      <c r="U3114">
        <f>INT(T3114-S3114)</f>
        <v>60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>ROUND((E3115/D3115)*100,0)</f>
        <v>4</v>
      </c>
      <c r="P3115">
        <f>IF(L3115&gt;0,ROUND(E3115/L3115,0),0)</f>
        <v>125</v>
      </c>
      <c r="Q3115" t="s">
        <v>8317</v>
      </c>
      <c r="R3115" t="s">
        <v>8357</v>
      </c>
      <c r="S3115" s="8">
        <f>(((J3115/60)/60)/24)+DATE(1970,1,1)+(-8/24)</f>
        <v>42081.397939814815</v>
      </c>
      <c r="T3115" s="8">
        <f>(((I3115/60)/60)/24)+DATE(1970,1,1)+(-8/24)</f>
        <v>42111.397939814815</v>
      </c>
      <c r="U3115">
        <f>INT(T3115-S3115)</f>
        <v>30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>ROUND((E3116/D3116)*100,0)</f>
        <v>0</v>
      </c>
      <c r="P3116">
        <f>IF(L3116&gt;0,ROUND(E3116/L3116,0),0)</f>
        <v>0</v>
      </c>
      <c r="Q3116" t="s">
        <v>8317</v>
      </c>
      <c r="R3116" t="s">
        <v>8357</v>
      </c>
      <c r="S3116" s="8">
        <f>(((J3116/60)/60)/24)+DATE(1970,1,1)+(-8/24)</f>
        <v>41843.29918981481</v>
      </c>
      <c r="T3116" s="8">
        <f>(((I3116/60)/60)/24)+DATE(1970,1,1)+(-8/24)</f>
        <v>41903.29918981481</v>
      </c>
      <c r="U3116">
        <f>INT(T3116-S3116)</f>
        <v>60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>ROUND((E3117/D3117)*100,0)</f>
        <v>3</v>
      </c>
      <c r="P3117">
        <f>IF(L3117&gt;0,ROUND(E3117/L3117,0),0)</f>
        <v>300</v>
      </c>
      <c r="Q3117" t="s">
        <v>8317</v>
      </c>
      <c r="R3117" t="s">
        <v>8357</v>
      </c>
      <c r="S3117" s="8">
        <f>(((J3117/60)/60)/24)+DATE(1970,1,1)+(-8/24)</f>
        <v>42496.113738425927</v>
      </c>
      <c r="T3117" s="8">
        <f>(((I3117/60)/60)/24)+DATE(1970,1,1)+(-8/24)</f>
        <v>42526.113738425927</v>
      </c>
      <c r="U3117">
        <f>INT(T3117-S3117)</f>
        <v>30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>ROUND((E3118/D3118)*100,0)</f>
        <v>57</v>
      </c>
      <c r="P3118">
        <f>IF(L3118&gt;0,ROUND(E3118/L3118,0),0)</f>
        <v>43</v>
      </c>
      <c r="Q3118" t="s">
        <v>8317</v>
      </c>
      <c r="R3118" t="s">
        <v>8357</v>
      </c>
      <c r="S3118" s="8">
        <f>(((J3118/60)/60)/24)+DATE(1970,1,1)+(-8/24)</f>
        <v>42081.18200231481</v>
      </c>
      <c r="T3118" s="8">
        <f>(((I3118/60)/60)/24)+DATE(1970,1,1)+(-8/24)</f>
        <v>42095.18200231481</v>
      </c>
      <c r="U3118">
        <f>INT(T3118-S3118)</f>
        <v>14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>ROUND((E3119/D3119)*100,0)</f>
        <v>0</v>
      </c>
      <c r="P3119">
        <f>IF(L3119&gt;0,ROUND(E3119/L3119,0),0)</f>
        <v>1</v>
      </c>
      <c r="Q3119" t="s">
        <v>8317</v>
      </c>
      <c r="R3119" t="s">
        <v>8357</v>
      </c>
      <c r="S3119" s="8">
        <f>(((J3119/60)/60)/24)+DATE(1970,1,1)+(-8/24)</f>
        <v>42509.041203703695</v>
      </c>
      <c r="T3119" s="8">
        <f>(((I3119/60)/60)/24)+DATE(1970,1,1)+(-8/24)</f>
        <v>42517.216666666667</v>
      </c>
      <c r="U3119">
        <f>INT(T3119-S3119)</f>
        <v>8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>ROUND((E3120/D3120)*100,0)</f>
        <v>0</v>
      </c>
      <c r="P3120">
        <f>IF(L3120&gt;0,ROUND(E3120/L3120,0),0)</f>
        <v>775</v>
      </c>
      <c r="Q3120" t="s">
        <v>8317</v>
      </c>
      <c r="R3120" t="s">
        <v>8357</v>
      </c>
      <c r="S3120" s="8">
        <f>(((J3120/60)/60)/24)+DATE(1970,1,1)+(-8/24)</f>
        <v>42534.316238425927</v>
      </c>
      <c r="T3120" s="8">
        <f>(((I3120/60)/60)/24)+DATE(1970,1,1)+(-8/24)</f>
        <v>42553.316238425927</v>
      </c>
      <c r="U3120">
        <f>INT(T3120-S3120)</f>
        <v>19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>ROUND((E3121/D3121)*100,0)</f>
        <v>0</v>
      </c>
      <c r="P3121">
        <f>IF(L3121&gt;0,ROUND(E3121/L3121,0),0)</f>
        <v>5</v>
      </c>
      <c r="Q3121" t="s">
        <v>8317</v>
      </c>
      <c r="R3121" t="s">
        <v>8357</v>
      </c>
      <c r="S3121" s="8">
        <f>(((J3121/60)/60)/24)+DATE(1970,1,1)+(-8/24)</f>
        <v>42059.712175925924</v>
      </c>
      <c r="T3121" s="8">
        <f>(((I3121/60)/60)/24)+DATE(1970,1,1)+(-8/24)</f>
        <v>42089.670509259253</v>
      </c>
      <c r="U3121">
        <f>INT(T3121-S3121)</f>
        <v>29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>ROUND((E3122/D3122)*100,0)</f>
        <v>0</v>
      </c>
      <c r="P3122">
        <f>IF(L3122&gt;0,ROUND(E3122/L3122,0),0)</f>
        <v>13</v>
      </c>
      <c r="Q3122" t="s">
        <v>8317</v>
      </c>
      <c r="R3122" t="s">
        <v>8357</v>
      </c>
      <c r="S3122" s="8">
        <f>(((J3122/60)/60)/24)+DATE(1970,1,1)+(-8/24)</f>
        <v>42435.608749999999</v>
      </c>
      <c r="T3122" s="8">
        <f>(((I3122/60)/60)/24)+DATE(1970,1,1)+(-8/24)</f>
        <v>42495.567083333335</v>
      </c>
      <c r="U3122">
        <f>INT(T3122-S3122)</f>
        <v>59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>ROUND((E3123/D3123)*100,0)</f>
        <v>1</v>
      </c>
      <c r="P3123">
        <f>IF(L3123&gt;0,ROUND(E3123/L3123,0),0)</f>
        <v>10</v>
      </c>
      <c r="Q3123" t="s">
        <v>8317</v>
      </c>
      <c r="R3123" t="s">
        <v>8357</v>
      </c>
      <c r="S3123" s="8">
        <f>(((J3123/60)/60)/24)+DATE(1970,1,1)+(-8/24)</f>
        <v>41848.346469907403</v>
      </c>
      <c r="T3123" s="8">
        <f>(((I3123/60)/60)/24)+DATE(1970,1,1)+(-8/24)</f>
        <v>41908.346469907403</v>
      </c>
      <c r="U3123">
        <f>INT(T3123-S3123)</f>
        <v>60</v>
      </c>
    </row>
    <row r="3124" spans="1:2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>ROUND((E3124/D3124)*100,0)</f>
        <v>58</v>
      </c>
      <c r="P3124">
        <f>IF(L3124&gt;0,ROUND(E3124/L3124,0),0)</f>
        <v>58</v>
      </c>
      <c r="Q3124" t="s">
        <v>8317</v>
      </c>
      <c r="R3124" t="s">
        <v>8357</v>
      </c>
      <c r="S3124" s="8">
        <f>(((J3124/60)/60)/24)+DATE(1970,1,1)+(-8/24)</f>
        <v>42678.598749999997</v>
      </c>
      <c r="T3124" s="8">
        <f>(((I3124/60)/60)/24)+DATE(1970,1,1)+(-8/24)</f>
        <v>42683.640416666669</v>
      </c>
      <c r="U3124">
        <f>INT(T3124-S3124)</f>
        <v>5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>ROUND((E3125/D3125)*100,0)</f>
        <v>68</v>
      </c>
      <c r="P3125">
        <f>IF(L3125&gt;0,ROUND(E3125/L3125,0),0)</f>
        <v>245</v>
      </c>
      <c r="Q3125" t="s">
        <v>8317</v>
      </c>
      <c r="R3125" t="s">
        <v>8357</v>
      </c>
      <c r="S3125" s="8">
        <f>(((J3125/60)/60)/24)+DATE(1970,1,1)+(-8/24)</f>
        <v>42530.659699074073</v>
      </c>
      <c r="T3125" s="8">
        <f>(((I3125/60)/60)/24)+DATE(1970,1,1)+(-8/24)</f>
        <v>42560.659699074073</v>
      </c>
      <c r="U3125">
        <f>INT(T3125-S3125)</f>
        <v>30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>ROUND((E3126/D3126)*100,0)</f>
        <v>0</v>
      </c>
      <c r="P3126">
        <f>IF(L3126&gt;0,ROUND(E3126/L3126,0),0)</f>
        <v>7</v>
      </c>
      <c r="Q3126" t="s">
        <v>8317</v>
      </c>
      <c r="R3126" t="s">
        <v>8357</v>
      </c>
      <c r="S3126" s="8">
        <f>(((J3126/60)/60)/24)+DATE(1970,1,1)+(-8/24)</f>
        <v>41977.446770833332</v>
      </c>
      <c r="T3126" s="8">
        <f>(((I3126/60)/60)/24)+DATE(1970,1,1)+(-8/24)</f>
        <v>42037.446770833332</v>
      </c>
      <c r="U3126">
        <f>INT(T3126-S3126)</f>
        <v>60</v>
      </c>
    </row>
    <row r="3127" spans="1:2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>ROUND((E3127/D3127)*100,0)</f>
        <v>0</v>
      </c>
      <c r="P3127">
        <f>IF(L3127&gt;0,ROUND(E3127/L3127,0),0)</f>
        <v>0</v>
      </c>
      <c r="Q3127" t="s">
        <v>8317</v>
      </c>
      <c r="R3127" t="s">
        <v>8357</v>
      </c>
      <c r="S3127" s="8">
        <f>(((J3127/60)/60)/24)+DATE(1970,1,1)+(-8/24)</f>
        <v>42345.873518518514</v>
      </c>
      <c r="T3127" s="8">
        <f>(((I3127/60)/60)/24)+DATE(1970,1,1)+(-8/24)</f>
        <v>42375.873518518514</v>
      </c>
      <c r="U3127">
        <f>INT(T3127-S3127)</f>
        <v>30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>ROUND((E3128/D3128)*100,0)</f>
        <v>4</v>
      </c>
      <c r="P3128">
        <f>IF(L3128&gt;0,ROUND(E3128/L3128,0),0)</f>
        <v>61</v>
      </c>
      <c r="Q3128" t="s">
        <v>8317</v>
      </c>
      <c r="R3128" t="s">
        <v>8357</v>
      </c>
      <c r="S3128" s="8">
        <f>(((J3128/60)/60)/24)+DATE(1970,1,1)+(-8/24)</f>
        <v>42426.684745370374</v>
      </c>
      <c r="T3128" s="8">
        <f>(((I3128/60)/60)/24)+DATE(1970,1,1)+(-8/24)</f>
        <v>42456.643078703702</v>
      </c>
      <c r="U3128">
        <f>INT(T3128-S3128)</f>
        <v>29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>ROUND((E3129/D3129)*100,0)</f>
        <v>0</v>
      </c>
      <c r="P3129">
        <f>IF(L3129&gt;0,ROUND(E3129/L3129,0),0)</f>
        <v>0</v>
      </c>
      <c r="Q3129" t="s">
        <v>8317</v>
      </c>
      <c r="R3129" t="s">
        <v>8357</v>
      </c>
      <c r="S3129" s="8">
        <f>(((J3129/60)/60)/24)+DATE(1970,1,1)+(-8/24)</f>
        <v>42034.523483796293</v>
      </c>
      <c r="T3129" s="8">
        <f>(((I3129/60)/60)/24)+DATE(1970,1,1)+(-8/24)</f>
        <v>42064.523483796293</v>
      </c>
      <c r="U3129">
        <f>INT(T3129-S3129)</f>
        <v>30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>ROUND((E3130/D3130)*100,0)</f>
        <v>109</v>
      </c>
      <c r="P3130">
        <f>IF(L3130&gt;0,ROUND(E3130/L3130,0),0)</f>
        <v>139</v>
      </c>
      <c r="Q3130" t="s">
        <v>8317</v>
      </c>
      <c r="R3130" t="s">
        <v>8318</v>
      </c>
      <c r="S3130" s="8">
        <f>(((J3130/60)/60)/24)+DATE(1970,1,1)+(-8/24)</f>
        <v>42780.492372685178</v>
      </c>
      <c r="T3130" s="8">
        <f>(((I3130/60)/60)/24)+DATE(1970,1,1)+(-8/24)</f>
        <v>42810.450706018521</v>
      </c>
      <c r="U3130">
        <f>INT(T3130-S3130)</f>
        <v>29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>ROUND((E3131/D3131)*100,0)</f>
        <v>1</v>
      </c>
      <c r="P3131">
        <f>IF(L3131&gt;0,ROUND(E3131/L3131,0),0)</f>
        <v>10</v>
      </c>
      <c r="Q3131" t="s">
        <v>8317</v>
      </c>
      <c r="R3131" t="s">
        <v>8318</v>
      </c>
      <c r="S3131" s="8">
        <f>(((J3131/60)/60)/24)+DATE(1970,1,1)+(-8/24)</f>
        <v>42803.509479166663</v>
      </c>
      <c r="T3131" s="8">
        <f>(((I3131/60)/60)/24)+DATE(1970,1,1)+(-8/24)</f>
        <v>42843.467812499999</v>
      </c>
      <c r="U3131">
        <f>INT(T3131-S3131)</f>
        <v>39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>ROUND((E3132/D3132)*100,0)</f>
        <v>4</v>
      </c>
      <c r="P3132">
        <f>IF(L3132&gt;0,ROUND(E3132/L3132,0),0)</f>
        <v>94</v>
      </c>
      <c r="Q3132" t="s">
        <v>8317</v>
      </c>
      <c r="R3132" t="s">
        <v>8318</v>
      </c>
      <c r="S3132" s="8">
        <f>(((J3132/60)/60)/24)+DATE(1970,1,1)+(-8/24)</f>
        <v>42808.306898148141</v>
      </c>
      <c r="T3132" s="8">
        <f>(((I3132/60)/60)/24)+DATE(1970,1,1)+(-8/24)</f>
        <v>42838.874305555553</v>
      </c>
      <c r="U3132">
        <f>INT(T3132-S3132)</f>
        <v>30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>ROUND((E3133/D3133)*100,0)</f>
        <v>16</v>
      </c>
      <c r="P3133">
        <f>IF(L3133&gt;0,ROUND(E3133/L3133,0),0)</f>
        <v>54</v>
      </c>
      <c r="Q3133" t="s">
        <v>8317</v>
      </c>
      <c r="R3133" t="s">
        <v>8318</v>
      </c>
      <c r="S3133" s="8">
        <f>(((J3133/60)/60)/24)+DATE(1970,1,1)+(-8/24)</f>
        <v>42803.245891203704</v>
      </c>
      <c r="T3133" s="8">
        <f>(((I3133/60)/60)/24)+DATE(1970,1,1)+(-8/24)</f>
        <v>42833.204224537032</v>
      </c>
      <c r="U3133">
        <f>INT(T3133-S3133)</f>
        <v>29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>ROUND((E3134/D3134)*100,0)</f>
        <v>0</v>
      </c>
      <c r="P3134">
        <f>IF(L3134&gt;0,ROUND(E3134/L3134,0),0)</f>
        <v>10</v>
      </c>
      <c r="Q3134" t="s">
        <v>8317</v>
      </c>
      <c r="R3134" t="s">
        <v>8318</v>
      </c>
      <c r="S3134" s="8">
        <f>(((J3134/60)/60)/24)+DATE(1970,1,1)+(-8/24)</f>
        <v>42786.016898148147</v>
      </c>
      <c r="T3134" s="8">
        <f>(((I3134/60)/60)/24)+DATE(1970,1,1)+(-8/24)</f>
        <v>42845.975231481476</v>
      </c>
      <c r="U3134">
        <f>INT(T3134-S3134)</f>
        <v>59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>ROUND((E3135/D3135)*100,0)</f>
        <v>108</v>
      </c>
      <c r="P3135">
        <f>IF(L3135&gt;0,ROUND(E3135/L3135,0),0)</f>
        <v>34</v>
      </c>
      <c r="Q3135" t="s">
        <v>8317</v>
      </c>
      <c r="R3135" t="s">
        <v>8318</v>
      </c>
      <c r="S3135" s="8">
        <f>(((J3135/60)/60)/24)+DATE(1970,1,1)+(-8/24)</f>
        <v>42788.231874999998</v>
      </c>
      <c r="T3135" s="8">
        <f>(((I3135/60)/60)/24)+DATE(1970,1,1)+(-8/24)</f>
        <v>42818.190208333333</v>
      </c>
      <c r="U3135">
        <f>INT(T3135-S3135)</f>
        <v>29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>ROUND((E3136/D3136)*100,0)</f>
        <v>23</v>
      </c>
      <c r="P3136">
        <f>IF(L3136&gt;0,ROUND(E3136/L3136,0),0)</f>
        <v>19</v>
      </c>
      <c r="Q3136" t="s">
        <v>8317</v>
      </c>
      <c r="R3136" t="s">
        <v>8318</v>
      </c>
      <c r="S3136" s="8">
        <f>(((J3136/60)/60)/24)+DATE(1970,1,1)+(-8/24)</f>
        <v>42800.386793981481</v>
      </c>
      <c r="T3136" s="8">
        <f>(((I3136/60)/60)/24)+DATE(1970,1,1)+(-8/24)</f>
        <v>42821.345127314817</v>
      </c>
      <c r="U3136">
        <f>INT(T3136-S3136)</f>
        <v>20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>ROUND((E3137/D3137)*100,0)</f>
        <v>21</v>
      </c>
      <c r="P3137">
        <f>IF(L3137&gt;0,ROUND(E3137/L3137,0),0)</f>
        <v>23</v>
      </c>
      <c r="Q3137" t="s">
        <v>8317</v>
      </c>
      <c r="R3137" t="s">
        <v>8318</v>
      </c>
      <c r="S3137" s="8">
        <f>(((J3137/60)/60)/24)+DATE(1970,1,1)+(-8/24)</f>
        <v>42806.818530092591</v>
      </c>
      <c r="T3137" s="8">
        <f>(((I3137/60)/60)/24)+DATE(1970,1,1)+(-8/24)</f>
        <v>42828.818530092591</v>
      </c>
      <c r="U3137">
        <f>INT(T3137-S3137)</f>
        <v>22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>ROUND((E3138/D3138)*100,0)</f>
        <v>128</v>
      </c>
      <c r="P3138">
        <f>IF(L3138&gt;0,ROUND(E3138/L3138,0),0)</f>
        <v>29</v>
      </c>
      <c r="Q3138" t="s">
        <v>8317</v>
      </c>
      <c r="R3138" t="s">
        <v>8318</v>
      </c>
      <c r="S3138" s="8">
        <f>(((J3138/60)/60)/24)+DATE(1970,1,1)+(-8/24)</f>
        <v>42789.12909722222</v>
      </c>
      <c r="T3138" s="8">
        <f>(((I3138/60)/60)/24)+DATE(1970,1,1)+(-8/24)</f>
        <v>42825.624305555553</v>
      </c>
      <c r="U3138">
        <f>INT(T3138-S3138)</f>
        <v>36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>ROUND((E3139/D3139)*100,0)</f>
        <v>3</v>
      </c>
      <c r="P3139">
        <f>IF(L3139&gt;0,ROUND(E3139/L3139,0),0)</f>
        <v>50</v>
      </c>
      <c r="Q3139" t="s">
        <v>8317</v>
      </c>
      <c r="R3139" t="s">
        <v>8318</v>
      </c>
      <c r="S3139" s="8">
        <f>(((J3139/60)/60)/24)+DATE(1970,1,1)+(-8/24)</f>
        <v>42807.551724537036</v>
      </c>
      <c r="T3139" s="8">
        <f>(((I3139/60)/60)/24)+DATE(1970,1,1)+(-8/24)</f>
        <v>42858.466666666667</v>
      </c>
      <c r="U3139">
        <f>INT(T3139-S3139)</f>
        <v>50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>ROUND((E3140/D3140)*100,0)</f>
        <v>0</v>
      </c>
      <c r="P3140">
        <f>IF(L3140&gt;0,ROUND(E3140/L3140,0),0)</f>
        <v>0</v>
      </c>
      <c r="Q3140" t="s">
        <v>8317</v>
      </c>
      <c r="R3140" t="s">
        <v>8318</v>
      </c>
      <c r="S3140" s="8">
        <f>(((J3140/60)/60)/24)+DATE(1970,1,1)+(-8/24)</f>
        <v>42809.312581018516</v>
      </c>
      <c r="T3140" s="8">
        <f>(((I3140/60)/60)/24)+DATE(1970,1,1)+(-8/24)</f>
        <v>42828.312581018516</v>
      </c>
      <c r="U3140">
        <f>INT(T3140-S3140)</f>
        <v>19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>ROUND((E3141/D3141)*100,0)</f>
        <v>5</v>
      </c>
      <c r="P3141">
        <f>IF(L3141&gt;0,ROUND(E3141/L3141,0),0)</f>
        <v>450</v>
      </c>
      <c r="Q3141" t="s">
        <v>8317</v>
      </c>
      <c r="R3141" t="s">
        <v>8318</v>
      </c>
      <c r="S3141" s="8">
        <f>(((J3141/60)/60)/24)+DATE(1970,1,1)+(-8/24)</f>
        <v>42784.937037037038</v>
      </c>
      <c r="T3141" s="8">
        <f>(((I3141/60)/60)/24)+DATE(1970,1,1)+(-8/24)</f>
        <v>42818.856249999997</v>
      </c>
      <c r="U3141">
        <f>INT(T3141-S3141)</f>
        <v>33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>ROUND((E3142/D3142)*100,0)</f>
        <v>1</v>
      </c>
      <c r="P3142">
        <f>IF(L3142&gt;0,ROUND(E3142/L3142,0),0)</f>
        <v>24</v>
      </c>
      <c r="Q3142" t="s">
        <v>8317</v>
      </c>
      <c r="R3142" t="s">
        <v>8318</v>
      </c>
      <c r="S3142" s="8">
        <f>(((J3142/60)/60)/24)+DATE(1970,1,1)+(-8/24)</f>
        <v>42802.385451388887</v>
      </c>
      <c r="T3142" s="8">
        <f>(((I3142/60)/60)/24)+DATE(1970,1,1)+(-8/24)</f>
        <v>42832.343784722216</v>
      </c>
      <c r="U3142">
        <f>INT(T3142-S3142)</f>
        <v>29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>ROUND((E3143/D3143)*100,0)</f>
        <v>52</v>
      </c>
      <c r="P3143">
        <f>IF(L3143&gt;0,ROUND(E3143/L3143,0),0)</f>
        <v>32</v>
      </c>
      <c r="Q3143" t="s">
        <v>8317</v>
      </c>
      <c r="R3143" t="s">
        <v>8318</v>
      </c>
      <c r="S3143" s="8">
        <f>(((J3143/60)/60)/24)+DATE(1970,1,1)+(-8/24)</f>
        <v>42800.42</v>
      </c>
      <c r="T3143" s="8">
        <f>(((I3143/60)/60)/24)+DATE(1970,1,1)+(-8/24)</f>
        <v>42841.499999999993</v>
      </c>
      <c r="U3143">
        <f>INT(T3143-S3143)</f>
        <v>41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>ROUND((E3144/D3144)*100,0)</f>
        <v>2</v>
      </c>
      <c r="P3144">
        <f>IF(L3144&gt;0,ROUND(E3144/L3144,0),0)</f>
        <v>15</v>
      </c>
      <c r="Q3144" t="s">
        <v>8317</v>
      </c>
      <c r="R3144" t="s">
        <v>8318</v>
      </c>
      <c r="S3144" s="8">
        <f>(((J3144/60)/60)/24)+DATE(1970,1,1)+(-8/24)</f>
        <v>42783.179849537039</v>
      </c>
      <c r="T3144" s="8">
        <f>(((I3144/60)/60)/24)+DATE(1970,1,1)+(-8/24)</f>
        <v>42813.138182870367</v>
      </c>
      <c r="U3144">
        <f>INT(T3144-S3144)</f>
        <v>29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>ROUND((E3145/D3145)*100,0)</f>
        <v>0</v>
      </c>
      <c r="P3145">
        <f>IF(L3145&gt;0,ROUND(E3145/L3145,0),0)</f>
        <v>0</v>
      </c>
      <c r="Q3145" t="s">
        <v>8317</v>
      </c>
      <c r="R3145" t="s">
        <v>8318</v>
      </c>
      <c r="S3145" s="8">
        <f>(((J3145/60)/60)/24)+DATE(1970,1,1)+(-8/24)</f>
        <v>42808.024953703702</v>
      </c>
      <c r="T3145" s="8">
        <f>(((I3145/60)/60)/24)+DATE(1970,1,1)+(-8/24)</f>
        <v>42834.024953703702</v>
      </c>
      <c r="U3145">
        <f>INT(T3145-S3145)</f>
        <v>26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>ROUND((E3146/D3146)*100,0)</f>
        <v>75</v>
      </c>
      <c r="P3146">
        <f>IF(L3146&gt;0,ROUND(E3146/L3146,0),0)</f>
        <v>251</v>
      </c>
      <c r="Q3146" t="s">
        <v>8317</v>
      </c>
      <c r="R3146" t="s">
        <v>8318</v>
      </c>
      <c r="S3146" s="8">
        <f>(((J3146/60)/60)/24)+DATE(1970,1,1)+(-8/24)</f>
        <v>42796.204942129632</v>
      </c>
      <c r="T3146" s="8">
        <f>(((I3146/60)/60)/24)+DATE(1970,1,1)+(-8/24)</f>
        <v>42812.916666666664</v>
      </c>
      <c r="U3146">
        <f>INT(T3146-S3146)</f>
        <v>16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>ROUND((E3147/D3147)*100,0)</f>
        <v>0</v>
      </c>
      <c r="P3147">
        <f>IF(L3147&gt;0,ROUND(E3147/L3147,0),0)</f>
        <v>0</v>
      </c>
      <c r="Q3147" t="s">
        <v>8317</v>
      </c>
      <c r="R3147" t="s">
        <v>8318</v>
      </c>
      <c r="S3147" s="8">
        <f>(((J3147/60)/60)/24)+DATE(1970,1,1)+(-8/24)</f>
        <v>42761.707569444443</v>
      </c>
      <c r="T3147" s="8">
        <f>(((I3147/60)/60)/24)+DATE(1970,1,1)+(-8/24)</f>
        <v>42821.665902777771</v>
      </c>
      <c r="U3147">
        <f>INT(T3147-S3147)</f>
        <v>59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>ROUND((E3148/D3148)*100,0)</f>
        <v>11</v>
      </c>
      <c r="P3148">
        <f>IF(L3148&gt;0,ROUND(E3148/L3148,0),0)</f>
        <v>438</v>
      </c>
      <c r="Q3148" t="s">
        <v>8317</v>
      </c>
      <c r="R3148" t="s">
        <v>8318</v>
      </c>
      <c r="S3148" s="8">
        <f>(((J3148/60)/60)/24)+DATE(1970,1,1)+(-8/24)</f>
        <v>42796.349143518521</v>
      </c>
      <c r="T3148" s="8">
        <f>(((I3148/60)/60)/24)+DATE(1970,1,1)+(-8/24)</f>
        <v>42841.307476851849</v>
      </c>
      <c r="U3148">
        <f>INT(T3148-S3148)</f>
        <v>44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>ROUND((E3149/D3149)*100,0)</f>
        <v>118</v>
      </c>
      <c r="P3149">
        <f>IF(L3149&gt;0,ROUND(E3149/L3149,0),0)</f>
        <v>110</v>
      </c>
      <c r="Q3149" t="s">
        <v>8317</v>
      </c>
      <c r="R3149" t="s">
        <v>8318</v>
      </c>
      <c r="S3149" s="8">
        <f>(((J3149/60)/60)/24)+DATE(1970,1,1)+(-8/24)</f>
        <v>41909.636053240742</v>
      </c>
      <c r="T3149" s="8">
        <f>(((I3149/60)/60)/24)+DATE(1970,1,1)+(-8/24)</f>
        <v>41949.677719907406</v>
      </c>
      <c r="U3149">
        <f>INT(T3149-S3149)</f>
        <v>40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>ROUND((E3150/D3150)*100,0)</f>
        <v>131</v>
      </c>
      <c r="P3150">
        <f>IF(L3150&gt;0,ROUND(E3150/L3150,0),0)</f>
        <v>41</v>
      </c>
      <c r="Q3150" t="s">
        <v>8317</v>
      </c>
      <c r="R3150" t="s">
        <v>8318</v>
      </c>
      <c r="S3150" s="8">
        <f>(((J3150/60)/60)/24)+DATE(1970,1,1)+(-8/24)</f>
        <v>41891.331990740735</v>
      </c>
      <c r="T3150" s="8">
        <f>(((I3150/60)/60)/24)+DATE(1970,1,1)+(-8/24)</f>
        <v>41912.833333333328</v>
      </c>
      <c r="U3150">
        <f>INT(T3150-S3150)</f>
        <v>21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>ROUND((E3151/D3151)*100,0)</f>
        <v>104</v>
      </c>
      <c r="P3151">
        <f>IF(L3151&gt;0,ROUND(E3151/L3151,0),0)</f>
        <v>52</v>
      </c>
      <c r="Q3151" t="s">
        <v>8317</v>
      </c>
      <c r="R3151" t="s">
        <v>8318</v>
      </c>
      <c r="S3151" s="8">
        <f>(((J3151/60)/60)/24)+DATE(1970,1,1)+(-8/24)</f>
        <v>41225.684027777774</v>
      </c>
      <c r="T3151" s="8">
        <f>(((I3151/60)/60)/24)+DATE(1970,1,1)+(-8/24)</f>
        <v>41249.75</v>
      </c>
      <c r="U3151">
        <f>INT(T3151-S3151)</f>
        <v>24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>ROUND((E3152/D3152)*100,0)</f>
        <v>101</v>
      </c>
      <c r="P3152">
        <f>IF(L3152&gt;0,ROUND(E3152/L3152,0),0)</f>
        <v>34</v>
      </c>
      <c r="Q3152" t="s">
        <v>8317</v>
      </c>
      <c r="R3152" t="s">
        <v>8318</v>
      </c>
      <c r="S3152" s="8">
        <f>(((J3152/60)/60)/24)+DATE(1970,1,1)+(-8/24)</f>
        <v>40477.930590277778</v>
      </c>
      <c r="T3152" s="8">
        <f>(((I3152/60)/60)/24)+DATE(1970,1,1)+(-8/24)</f>
        <v>40567.833333333328</v>
      </c>
      <c r="U3152">
        <f>INT(T3152-S3152)</f>
        <v>89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>ROUND((E3153/D3153)*100,0)</f>
        <v>100</v>
      </c>
      <c r="P3153">
        <f>IF(L3153&gt;0,ROUND(E3153/L3153,0),0)</f>
        <v>103</v>
      </c>
      <c r="Q3153" t="s">
        <v>8317</v>
      </c>
      <c r="R3153" t="s">
        <v>8318</v>
      </c>
      <c r="S3153" s="8">
        <f>(((J3153/60)/60)/24)+DATE(1970,1,1)+(-8/24)</f>
        <v>41862.506643518514</v>
      </c>
      <c r="T3153" s="8">
        <f>(((I3153/60)/60)/24)+DATE(1970,1,1)+(-8/24)</f>
        <v>41892.506643518514</v>
      </c>
      <c r="U3153">
        <f>INT(T3153-S3153)</f>
        <v>30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>ROUND((E3154/D3154)*100,0)</f>
        <v>106</v>
      </c>
      <c r="P3154">
        <f>IF(L3154&gt;0,ROUND(E3154/L3154,0),0)</f>
        <v>35</v>
      </c>
      <c r="Q3154" t="s">
        <v>8317</v>
      </c>
      <c r="R3154" t="s">
        <v>8318</v>
      </c>
      <c r="S3154" s="8">
        <f>(((J3154/60)/60)/24)+DATE(1970,1,1)+(-8/24)</f>
        <v>41550.534340277773</v>
      </c>
      <c r="T3154" s="8">
        <f>(((I3154/60)/60)/24)+DATE(1970,1,1)+(-8/24)</f>
        <v>41580.534340277773</v>
      </c>
      <c r="U3154">
        <f>INT(T3154-S3154)</f>
        <v>30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>ROUND((E3155/D3155)*100,0)</f>
        <v>336</v>
      </c>
      <c r="P3155">
        <f>IF(L3155&gt;0,ROUND(E3155/L3155,0),0)</f>
        <v>42</v>
      </c>
      <c r="Q3155" t="s">
        <v>8317</v>
      </c>
      <c r="R3155" t="s">
        <v>8318</v>
      </c>
      <c r="S3155" s="8">
        <f>(((J3155/60)/60)/24)+DATE(1970,1,1)+(-8/24)</f>
        <v>40632.821030092593</v>
      </c>
      <c r="T3155" s="8">
        <f>(((I3155/60)/60)/24)+DATE(1970,1,1)+(-8/24)</f>
        <v>40663.874305555553</v>
      </c>
      <c r="U3155">
        <f>INT(T3155-S3155)</f>
        <v>31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>ROUND((E3156/D3156)*100,0)</f>
        <v>113</v>
      </c>
      <c r="P3156">
        <f>IF(L3156&gt;0,ROUND(E3156/L3156,0),0)</f>
        <v>64</v>
      </c>
      <c r="Q3156" t="s">
        <v>8317</v>
      </c>
      <c r="R3156" t="s">
        <v>8318</v>
      </c>
      <c r="S3156" s="8">
        <f>(((J3156/60)/60)/24)+DATE(1970,1,1)+(-8/24)</f>
        <v>40970.542337962957</v>
      </c>
      <c r="T3156" s="8">
        <f>(((I3156/60)/60)/24)+DATE(1970,1,1)+(-8/24)</f>
        <v>41000.500671296293</v>
      </c>
      <c r="U3156">
        <f>INT(T3156-S3156)</f>
        <v>29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>ROUND((E3157/D3157)*100,0)</f>
        <v>189</v>
      </c>
      <c r="P3157">
        <f>IF(L3157&gt;0,ROUND(E3157/L3157,0),0)</f>
        <v>31</v>
      </c>
      <c r="Q3157" t="s">
        <v>8317</v>
      </c>
      <c r="R3157" t="s">
        <v>8318</v>
      </c>
      <c r="S3157" s="8">
        <f>(((J3157/60)/60)/24)+DATE(1970,1,1)+(-8/24)</f>
        <v>41233.165798611109</v>
      </c>
      <c r="T3157" s="8">
        <f>(((I3157/60)/60)/24)+DATE(1970,1,1)+(-8/24)</f>
        <v>41263.165798611109</v>
      </c>
      <c r="U3157">
        <f>INT(T3157-S3157)</f>
        <v>30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>ROUND((E3158/D3158)*100,0)</f>
        <v>102</v>
      </c>
      <c r="P3158">
        <f>IF(L3158&gt;0,ROUND(E3158/L3158,0),0)</f>
        <v>63</v>
      </c>
      <c r="Q3158" t="s">
        <v>8317</v>
      </c>
      <c r="R3158" t="s">
        <v>8318</v>
      </c>
      <c r="S3158" s="8">
        <f>(((J3158/60)/60)/24)+DATE(1970,1,1)+(-8/24)</f>
        <v>41026.619722222218</v>
      </c>
      <c r="T3158" s="8">
        <f>(((I3158/60)/60)/24)+DATE(1970,1,1)+(-8/24)</f>
        <v>41061.619722222218</v>
      </c>
      <c r="U3158">
        <f>INT(T3158-S3158)</f>
        <v>35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>ROUND((E3159/D3159)*100,0)</f>
        <v>101</v>
      </c>
      <c r="P3159">
        <f>IF(L3159&gt;0,ROUND(E3159/L3159,0),0)</f>
        <v>99</v>
      </c>
      <c r="Q3159" t="s">
        <v>8317</v>
      </c>
      <c r="R3159" t="s">
        <v>8318</v>
      </c>
      <c r="S3159" s="8">
        <f>(((J3159/60)/60)/24)+DATE(1970,1,1)+(-8/24)</f>
        <v>41829.454918981479</v>
      </c>
      <c r="T3159" s="8">
        <f>(((I3159/60)/60)/24)+DATE(1970,1,1)+(-8/24)</f>
        <v>41838.875</v>
      </c>
      <c r="U3159">
        <f>INT(T3159-S3159)</f>
        <v>9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>ROUND((E3160/D3160)*100,0)</f>
        <v>114</v>
      </c>
      <c r="P3160">
        <f>IF(L3160&gt;0,ROUND(E3160/L3160,0),0)</f>
        <v>83</v>
      </c>
      <c r="Q3160" t="s">
        <v>8317</v>
      </c>
      <c r="R3160" t="s">
        <v>8318</v>
      </c>
      <c r="S3160" s="8">
        <f>(((J3160/60)/60)/24)+DATE(1970,1,1)+(-8/24)</f>
        <v>41447.506388888884</v>
      </c>
      <c r="T3160" s="8">
        <f>(((I3160/60)/60)/24)+DATE(1970,1,1)+(-8/24)</f>
        <v>41477.506388888884</v>
      </c>
      <c r="U3160">
        <f>INT(T3160-S3160)</f>
        <v>30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>ROUND((E3161/D3161)*100,0)</f>
        <v>133</v>
      </c>
      <c r="P3161">
        <f>IF(L3161&gt;0,ROUND(E3161/L3161,0),0)</f>
        <v>39</v>
      </c>
      <c r="Q3161" t="s">
        <v>8317</v>
      </c>
      <c r="R3161" t="s">
        <v>8318</v>
      </c>
      <c r="S3161" s="8">
        <f>(((J3161/60)/60)/24)+DATE(1970,1,1)+(-8/24)</f>
        <v>40883.733344907407</v>
      </c>
      <c r="T3161" s="8">
        <f>(((I3161/60)/60)/24)+DATE(1970,1,1)+(-8/24)</f>
        <v>40926.625</v>
      </c>
      <c r="U3161">
        <f>INT(T3161-S3161)</f>
        <v>42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>ROUND((E3162/D3162)*100,0)</f>
        <v>102</v>
      </c>
      <c r="P3162">
        <f>IF(L3162&gt;0,ROUND(E3162/L3162,0),0)</f>
        <v>80</v>
      </c>
      <c r="Q3162" t="s">
        <v>8317</v>
      </c>
      <c r="R3162" t="s">
        <v>8318</v>
      </c>
      <c r="S3162" s="8">
        <f>(((J3162/60)/60)/24)+DATE(1970,1,1)+(-8/24)</f>
        <v>41840.931562499994</v>
      </c>
      <c r="T3162" s="8">
        <f>(((I3162/60)/60)/24)+DATE(1970,1,1)+(-8/24)</f>
        <v>41863.874305555553</v>
      </c>
      <c r="U3162">
        <f>INT(T3162-S3162)</f>
        <v>22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>ROUND((E3163/D3163)*100,0)</f>
        <v>105</v>
      </c>
      <c r="P3163">
        <f>IF(L3163&gt;0,ROUND(E3163/L3163,0),0)</f>
        <v>28</v>
      </c>
      <c r="Q3163" t="s">
        <v>8317</v>
      </c>
      <c r="R3163" t="s">
        <v>8318</v>
      </c>
      <c r="S3163" s="8">
        <f>(((J3163/60)/60)/24)+DATE(1970,1,1)+(-8/24)</f>
        <v>41897.202800925923</v>
      </c>
      <c r="T3163" s="8">
        <f>(((I3163/60)/60)/24)+DATE(1970,1,1)+(-8/24)</f>
        <v>41927.202800925923</v>
      </c>
      <c r="U3163">
        <f>INT(T3163-S3163)</f>
        <v>30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>ROUND((E3164/D3164)*100,0)</f>
        <v>127</v>
      </c>
      <c r="P3164">
        <f>IF(L3164&gt;0,ROUND(E3164/L3164,0),0)</f>
        <v>81</v>
      </c>
      <c r="Q3164" t="s">
        <v>8317</v>
      </c>
      <c r="R3164" t="s">
        <v>8318</v>
      </c>
      <c r="S3164" s="8">
        <f>(((J3164/60)/60)/24)+DATE(1970,1,1)+(-8/24)</f>
        <v>41799.35256944444</v>
      </c>
      <c r="T3164" s="8">
        <f>(((I3164/60)/60)/24)+DATE(1970,1,1)+(-8/24)</f>
        <v>41826.75</v>
      </c>
      <c r="U3164">
        <f>INT(T3164-S3164)</f>
        <v>27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>ROUND((E3165/D3165)*100,0)</f>
        <v>111</v>
      </c>
      <c r="P3165">
        <f>IF(L3165&gt;0,ROUND(E3165/L3165,0),0)</f>
        <v>201</v>
      </c>
      <c r="Q3165" t="s">
        <v>8317</v>
      </c>
      <c r="R3165" t="s">
        <v>8318</v>
      </c>
      <c r="S3165" s="8">
        <f>(((J3165/60)/60)/24)+DATE(1970,1,1)+(-8/24)</f>
        <v>41775.420428240737</v>
      </c>
      <c r="T3165" s="8">
        <f>(((I3165/60)/60)/24)+DATE(1970,1,1)+(-8/24)</f>
        <v>41805.420428240737</v>
      </c>
      <c r="U3165">
        <f>INT(T3165-S3165)</f>
        <v>30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>ROUND((E3166/D3166)*100,0)</f>
        <v>107</v>
      </c>
      <c r="P3166">
        <f>IF(L3166&gt;0,ROUND(E3166/L3166,0),0)</f>
        <v>38</v>
      </c>
      <c r="Q3166" t="s">
        <v>8317</v>
      </c>
      <c r="R3166" t="s">
        <v>8318</v>
      </c>
      <c r="S3166" s="8">
        <f>(((J3166/60)/60)/24)+DATE(1970,1,1)+(-8/24)</f>
        <v>41766.472395833334</v>
      </c>
      <c r="T3166" s="8">
        <f>(((I3166/60)/60)/24)+DATE(1970,1,1)+(-8/24)</f>
        <v>41799.472395833334</v>
      </c>
      <c r="U3166">
        <f>INT(T3166-S3166)</f>
        <v>33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>ROUND((E3167/D3167)*100,0)</f>
        <v>163</v>
      </c>
      <c r="P3167">
        <f>IF(L3167&gt;0,ROUND(E3167/L3167,0),0)</f>
        <v>58</v>
      </c>
      <c r="Q3167" t="s">
        <v>8317</v>
      </c>
      <c r="R3167" t="s">
        <v>8318</v>
      </c>
      <c r="S3167" s="8">
        <f>(((J3167/60)/60)/24)+DATE(1970,1,1)+(-8/24)</f>
        <v>40643.825925925921</v>
      </c>
      <c r="T3167" s="8">
        <f>(((I3167/60)/60)/24)+DATE(1970,1,1)+(-8/24)</f>
        <v>40665.832638888889</v>
      </c>
      <c r="U3167">
        <f>INT(T3167-S3167)</f>
        <v>22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>ROUND((E3168/D3168)*100,0)</f>
        <v>160</v>
      </c>
      <c r="P3168">
        <f>IF(L3168&gt;0,ROUND(E3168/L3168,0),0)</f>
        <v>60</v>
      </c>
      <c r="Q3168" t="s">
        <v>8317</v>
      </c>
      <c r="R3168" t="s">
        <v>8318</v>
      </c>
      <c r="S3168" s="8">
        <f>(((J3168/60)/60)/24)+DATE(1970,1,1)+(-8/24)</f>
        <v>41940.358252314814</v>
      </c>
      <c r="T3168" s="8">
        <f>(((I3168/60)/60)/24)+DATE(1970,1,1)+(-8/24)</f>
        <v>41968.999305555553</v>
      </c>
      <c r="U3168">
        <f>INT(T3168-S3168)</f>
        <v>28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>ROUND((E3169/D3169)*100,0)</f>
        <v>116</v>
      </c>
      <c r="P3169">
        <f>IF(L3169&gt;0,ROUND(E3169/L3169,0),0)</f>
        <v>63</v>
      </c>
      <c r="Q3169" t="s">
        <v>8317</v>
      </c>
      <c r="R3169" t="s">
        <v>8318</v>
      </c>
      <c r="S3169" s="8">
        <f>(((J3169/60)/60)/24)+DATE(1970,1,1)+(-8/24)</f>
        <v>41838.842372685183</v>
      </c>
      <c r="T3169" s="8">
        <f>(((I3169/60)/60)/24)+DATE(1970,1,1)+(-8/24)</f>
        <v>41852.842372685183</v>
      </c>
      <c r="U3169">
        <f>INT(T3169-S3169)</f>
        <v>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>ROUND((E3170/D3170)*100,0)</f>
        <v>124</v>
      </c>
      <c r="P3170">
        <f>IF(L3170&gt;0,ROUND(E3170/L3170,0),0)</f>
        <v>51</v>
      </c>
      <c r="Q3170" t="s">
        <v>8317</v>
      </c>
      <c r="R3170" t="s">
        <v>8318</v>
      </c>
      <c r="S3170" s="8">
        <f>(((J3170/60)/60)/24)+DATE(1970,1,1)+(-8/24)</f>
        <v>41771.772604166668</v>
      </c>
      <c r="T3170" s="8">
        <f>(((I3170/60)/60)/24)+DATE(1970,1,1)+(-8/24)</f>
        <v>41803.583333333328</v>
      </c>
      <c r="U3170">
        <f>INT(T3170-S3170)</f>
        <v>31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>ROUND((E3171/D3171)*100,0)</f>
        <v>103</v>
      </c>
      <c r="P3171">
        <f>IF(L3171&gt;0,ROUND(E3171/L3171,0),0)</f>
        <v>101</v>
      </c>
      <c r="Q3171" t="s">
        <v>8317</v>
      </c>
      <c r="R3171" t="s">
        <v>8318</v>
      </c>
      <c r="S3171" s="8">
        <f>(((J3171/60)/60)/24)+DATE(1970,1,1)+(-8/24)</f>
        <v>41591.404641203699</v>
      </c>
      <c r="T3171" s="8">
        <f>(((I3171/60)/60)/24)+DATE(1970,1,1)+(-8/24)</f>
        <v>41620.874305555553</v>
      </c>
      <c r="U3171">
        <f>INT(T3171-S3171)</f>
        <v>29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>ROUND((E3172/D3172)*100,0)</f>
        <v>112</v>
      </c>
      <c r="P3172">
        <f>IF(L3172&gt;0,ROUND(E3172/L3172,0),0)</f>
        <v>32</v>
      </c>
      <c r="Q3172" t="s">
        <v>8317</v>
      </c>
      <c r="R3172" t="s">
        <v>8318</v>
      </c>
      <c r="S3172" s="8">
        <f>(((J3172/60)/60)/24)+DATE(1970,1,1)+(-8/24)</f>
        <v>41788.747037037036</v>
      </c>
      <c r="T3172" s="8">
        <f>(((I3172/60)/60)/24)+DATE(1970,1,1)+(-8/24)</f>
        <v>41821.833333333328</v>
      </c>
      <c r="U3172">
        <f>INT(T3172-S3172)</f>
        <v>33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>ROUND((E3173/D3173)*100,0)</f>
        <v>109</v>
      </c>
      <c r="P3173">
        <f>IF(L3173&gt;0,ROUND(E3173/L3173,0),0)</f>
        <v>65</v>
      </c>
      <c r="Q3173" t="s">
        <v>8317</v>
      </c>
      <c r="R3173" t="s">
        <v>8318</v>
      </c>
      <c r="S3173" s="8">
        <f>(((J3173/60)/60)/24)+DATE(1970,1,1)+(-8/24)</f>
        <v>42466.274976851848</v>
      </c>
      <c r="T3173" s="8">
        <f>(((I3173/60)/60)/24)+DATE(1970,1,1)+(-8/24)</f>
        <v>42496.274976851848</v>
      </c>
      <c r="U3173">
        <f>INT(T3173-S3173)</f>
        <v>30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>ROUND((E3174/D3174)*100,0)</f>
        <v>115</v>
      </c>
      <c r="P3174">
        <f>IF(L3174&gt;0,ROUND(E3174/L3174,0),0)</f>
        <v>79</v>
      </c>
      <c r="Q3174" t="s">
        <v>8317</v>
      </c>
      <c r="R3174" t="s">
        <v>8318</v>
      </c>
      <c r="S3174" s="8">
        <f>(((J3174/60)/60)/24)+DATE(1970,1,1)+(-8/24)</f>
        <v>40923.396620370368</v>
      </c>
      <c r="T3174" s="8">
        <f>(((I3174/60)/60)/24)+DATE(1970,1,1)+(-8/24)</f>
        <v>40953.396620370368</v>
      </c>
      <c r="U3174">
        <f>INT(T3174-S3174)</f>
        <v>30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>ROUND((E3175/D3175)*100,0)</f>
        <v>103</v>
      </c>
      <c r="P3175">
        <f>IF(L3175&gt;0,ROUND(E3175/L3175,0),0)</f>
        <v>139</v>
      </c>
      <c r="Q3175" t="s">
        <v>8317</v>
      </c>
      <c r="R3175" t="s">
        <v>8318</v>
      </c>
      <c r="S3175" s="8">
        <f>(((J3175/60)/60)/24)+DATE(1970,1,1)+(-8/24)</f>
        <v>41878.545046296291</v>
      </c>
      <c r="T3175" s="8">
        <f>(((I3175/60)/60)/24)+DATE(1970,1,1)+(-8/24)</f>
        <v>41908.545046296291</v>
      </c>
      <c r="U3175">
        <f>INT(T3175-S3175)</f>
        <v>30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>ROUND((E3176/D3176)*100,0)</f>
        <v>101</v>
      </c>
      <c r="P3176">
        <f>IF(L3176&gt;0,ROUND(E3176/L3176,0),0)</f>
        <v>132</v>
      </c>
      <c r="Q3176" t="s">
        <v>8317</v>
      </c>
      <c r="R3176" t="s">
        <v>8318</v>
      </c>
      <c r="S3176" s="8">
        <f>(((J3176/60)/60)/24)+DATE(1970,1,1)+(-8/24)</f>
        <v>41862.531342592592</v>
      </c>
      <c r="T3176" s="8">
        <f>(((I3176/60)/60)/24)+DATE(1970,1,1)+(-8/24)</f>
        <v>41876.531342592592</v>
      </c>
      <c r="U3176">
        <f>INT(T3176-S3176)</f>
        <v>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>ROUND((E3177/D3177)*100,0)</f>
        <v>110</v>
      </c>
      <c r="P3177">
        <f>IF(L3177&gt;0,ROUND(E3177/L3177,0),0)</f>
        <v>91</v>
      </c>
      <c r="Q3177" t="s">
        <v>8317</v>
      </c>
      <c r="R3177" t="s">
        <v>8318</v>
      </c>
      <c r="S3177" s="8">
        <f>(((J3177/60)/60)/24)+DATE(1970,1,1)+(-8/24)</f>
        <v>40531.553553240738</v>
      </c>
      <c r="T3177" s="8">
        <f>(((I3177/60)/60)/24)+DATE(1970,1,1)+(-8/24)</f>
        <v>40591.553553240738</v>
      </c>
      <c r="U3177">
        <f>INT(T3177-S3177)</f>
        <v>60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>ROUND((E3178/D3178)*100,0)</f>
        <v>115</v>
      </c>
      <c r="P3178">
        <f>IF(L3178&gt;0,ROUND(E3178/L3178,0),0)</f>
        <v>40</v>
      </c>
      <c r="Q3178" t="s">
        <v>8317</v>
      </c>
      <c r="R3178" t="s">
        <v>8318</v>
      </c>
      <c r="S3178" s="8">
        <f>(((J3178/60)/60)/24)+DATE(1970,1,1)+(-8/24)</f>
        <v>41477.597581018512</v>
      </c>
      <c r="T3178" s="8">
        <f>(((I3178/60)/60)/24)+DATE(1970,1,1)+(-8/24)</f>
        <v>41504.291666666664</v>
      </c>
      <c r="U3178">
        <f>INT(T3178-S3178)</f>
        <v>26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>ROUND((E3179/D3179)*100,0)</f>
        <v>117</v>
      </c>
      <c r="P3179">
        <f>IF(L3179&gt;0,ROUND(E3179/L3179,0),0)</f>
        <v>58</v>
      </c>
      <c r="Q3179" t="s">
        <v>8317</v>
      </c>
      <c r="R3179" t="s">
        <v>8318</v>
      </c>
      <c r="S3179" s="8">
        <f>(((J3179/60)/60)/24)+DATE(1970,1,1)+(-8/24)</f>
        <v>41781.333437499998</v>
      </c>
      <c r="T3179" s="8">
        <f>(((I3179/60)/60)/24)+DATE(1970,1,1)+(-8/24)</f>
        <v>41811.333437499998</v>
      </c>
      <c r="U3179">
        <f>INT(T3179-S3179)</f>
        <v>30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>ROUND((E3180/D3180)*100,0)</f>
        <v>172</v>
      </c>
      <c r="P3180">
        <f>IF(L3180&gt;0,ROUND(E3180/L3180,0),0)</f>
        <v>33</v>
      </c>
      <c r="Q3180" t="s">
        <v>8317</v>
      </c>
      <c r="R3180" t="s">
        <v>8318</v>
      </c>
      <c r="S3180" s="8">
        <f>(((J3180/60)/60)/24)+DATE(1970,1,1)+(-8/24)</f>
        <v>41806.271701388883</v>
      </c>
      <c r="T3180" s="8">
        <f>(((I3180/60)/60)/24)+DATE(1970,1,1)+(-8/24)</f>
        <v>41836.271701388883</v>
      </c>
      <c r="U3180">
        <f>INT(T3180-S3180)</f>
        <v>30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>ROUND((E3181/D3181)*100,0)</f>
        <v>114</v>
      </c>
      <c r="P3181">
        <f>IF(L3181&gt;0,ROUND(E3181/L3181,0),0)</f>
        <v>77</v>
      </c>
      <c r="Q3181" t="s">
        <v>8317</v>
      </c>
      <c r="R3181" t="s">
        <v>8318</v>
      </c>
      <c r="S3181" s="8">
        <f>(((J3181/60)/60)/24)+DATE(1970,1,1)+(-8/24)</f>
        <v>41375.36887731481</v>
      </c>
      <c r="T3181" s="8">
        <f>(((I3181/60)/60)/24)+DATE(1970,1,1)+(-8/24)</f>
        <v>41400.36887731481</v>
      </c>
      <c r="U3181">
        <f>INT(T3181-S3181)</f>
        <v>25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>ROUND((E3182/D3182)*100,0)</f>
        <v>120</v>
      </c>
      <c r="P3182">
        <f>IF(L3182&gt;0,ROUND(E3182/L3182,0),0)</f>
        <v>32</v>
      </c>
      <c r="Q3182" t="s">
        <v>8317</v>
      </c>
      <c r="R3182" t="s">
        <v>8318</v>
      </c>
      <c r="S3182" s="8">
        <f>(((J3182/60)/60)/24)+DATE(1970,1,1)+(-8/24)</f>
        <v>41780.079270833332</v>
      </c>
      <c r="T3182" s="8">
        <f>(((I3182/60)/60)/24)+DATE(1970,1,1)+(-8/24)</f>
        <v>41810.079270833332</v>
      </c>
      <c r="U3182">
        <f>INT(T3182-S3182)</f>
        <v>30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>ROUND((E3183/D3183)*100,0)</f>
        <v>109</v>
      </c>
      <c r="P3183">
        <f>IF(L3183&gt;0,ROUND(E3183/L3183,0),0)</f>
        <v>36</v>
      </c>
      <c r="Q3183" t="s">
        <v>8317</v>
      </c>
      <c r="R3183" t="s">
        <v>8318</v>
      </c>
      <c r="S3183" s="8">
        <f>(((J3183/60)/60)/24)+DATE(1970,1,1)+(-8/24)</f>
        <v>41778.976701388885</v>
      </c>
      <c r="T3183" s="8">
        <f>(((I3183/60)/60)/24)+DATE(1970,1,1)+(-8/24)</f>
        <v>41805.333333333328</v>
      </c>
      <c r="U3183">
        <f>INT(T3183-S3183)</f>
        <v>26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>ROUND((E3184/D3184)*100,0)</f>
        <v>101</v>
      </c>
      <c r="P3184">
        <f>IF(L3184&gt;0,ROUND(E3184/L3184,0),0)</f>
        <v>47</v>
      </c>
      <c r="Q3184" t="s">
        <v>8317</v>
      </c>
      <c r="R3184" t="s">
        <v>8318</v>
      </c>
      <c r="S3184" s="8">
        <f>(((J3184/60)/60)/24)+DATE(1970,1,1)+(-8/24)</f>
        <v>40883.615983796291</v>
      </c>
      <c r="T3184" s="8">
        <f>(((I3184/60)/60)/24)+DATE(1970,1,1)+(-8/24)</f>
        <v>40939.375</v>
      </c>
      <c r="U3184">
        <f>INT(T3184-S3184)</f>
        <v>55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>ROUND((E3185/D3185)*100,0)</f>
        <v>109</v>
      </c>
      <c r="P3185">
        <f>IF(L3185&gt;0,ROUND(E3185/L3185,0),0)</f>
        <v>40</v>
      </c>
      <c r="Q3185" t="s">
        <v>8317</v>
      </c>
      <c r="R3185" t="s">
        <v>8318</v>
      </c>
      <c r="S3185" s="8">
        <f>(((J3185/60)/60)/24)+DATE(1970,1,1)+(-8/24)</f>
        <v>41491.461446759255</v>
      </c>
      <c r="T3185" s="8">
        <f>(((I3185/60)/60)/24)+DATE(1970,1,1)+(-8/24)</f>
        <v>41509.461446759255</v>
      </c>
      <c r="U3185">
        <f>INT(T3185-S3185)</f>
        <v>18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>ROUND((E3186/D3186)*100,0)</f>
        <v>107</v>
      </c>
      <c r="P3186">
        <f>IF(L3186&gt;0,ROUND(E3186/L3186,0),0)</f>
        <v>100</v>
      </c>
      <c r="Q3186" t="s">
        <v>8317</v>
      </c>
      <c r="R3186" t="s">
        <v>8318</v>
      </c>
      <c r="S3186" s="8">
        <f>(((J3186/60)/60)/24)+DATE(1970,1,1)+(-8/24)</f>
        <v>41791.660081018512</v>
      </c>
      <c r="T3186" s="8">
        <f>(((I3186/60)/60)/24)+DATE(1970,1,1)+(-8/24)</f>
        <v>41821.660081018512</v>
      </c>
      <c r="U3186">
        <f>INT(T3186-S3186)</f>
        <v>30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>ROUND((E3187/D3187)*100,0)</f>
        <v>100</v>
      </c>
      <c r="P3187">
        <f>IF(L3187&gt;0,ROUND(E3187/L3187,0),0)</f>
        <v>42</v>
      </c>
      <c r="Q3187" t="s">
        <v>8317</v>
      </c>
      <c r="R3187" t="s">
        <v>8318</v>
      </c>
      <c r="S3187" s="8">
        <f>(((J3187/60)/60)/24)+DATE(1970,1,1)+(-8/24)</f>
        <v>41829.643993055557</v>
      </c>
      <c r="T3187" s="8">
        <f>(((I3187/60)/60)/24)+DATE(1970,1,1)+(-8/24)</f>
        <v>41836.643993055557</v>
      </c>
      <c r="U3187">
        <f>INT(T3187-S3187)</f>
        <v>7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>ROUND((E3188/D3188)*100,0)</f>
        <v>102</v>
      </c>
      <c r="P3188">
        <f>IF(L3188&gt;0,ROUND(E3188/L3188,0),0)</f>
        <v>47</v>
      </c>
      <c r="Q3188" t="s">
        <v>8317</v>
      </c>
      <c r="R3188" t="s">
        <v>8318</v>
      </c>
      <c r="S3188" s="8">
        <f>(((J3188/60)/60)/24)+DATE(1970,1,1)+(-8/24)</f>
        <v>41868.590717592589</v>
      </c>
      <c r="T3188" s="8">
        <f>(((I3188/60)/60)/24)+DATE(1970,1,1)+(-8/24)</f>
        <v>41898.541666666664</v>
      </c>
      <c r="U3188">
        <f>INT(T3188-S3188)</f>
        <v>29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>ROUND((E3189/D3189)*100,0)</f>
        <v>116</v>
      </c>
      <c r="P3189">
        <f>IF(L3189&gt;0,ROUND(E3189/L3189,0),0)</f>
        <v>71</v>
      </c>
      <c r="Q3189" t="s">
        <v>8317</v>
      </c>
      <c r="R3189" t="s">
        <v>8318</v>
      </c>
      <c r="S3189" s="8">
        <f>(((J3189/60)/60)/24)+DATE(1970,1,1)+(-8/24)</f>
        <v>41835.333020833328</v>
      </c>
      <c r="T3189" s="8">
        <f>(((I3189/60)/60)/24)+DATE(1970,1,1)+(-8/24)</f>
        <v>41855.333020833328</v>
      </c>
      <c r="U3189">
        <f>INT(T3189-S3189)</f>
        <v>20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>ROUND((E3190/D3190)*100,0)</f>
        <v>65</v>
      </c>
      <c r="P3190">
        <f>IF(L3190&gt;0,ROUND(E3190/L3190,0),0)</f>
        <v>14</v>
      </c>
      <c r="Q3190" t="s">
        <v>8317</v>
      </c>
      <c r="R3190" t="s">
        <v>8359</v>
      </c>
      <c r="S3190" s="8">
        <f>(((J3190/60)/60)/24)+DATE(1970,1,1)+(-8/24)</f>
        <v>42144.082199074073</v>
      </c>
      <c r="T3190" s="8">
        <f>(((I3190/60)/60)/24)+DATE(1970,1,1)+(-8/24)</f>
        <v>42165.082199074073</v>
      </c>
      <c r="U3190">
        <f>INT(T3190-S3190)</f>
        <v>21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>ROUND((E3191/D3191)*100,0)</f>
        <v>12</v>
      </c>
      <c r="P3191">
        <f>IF(L3191&gt;0,ROUND(E3191/L3191,0),0)</f>
        <v>357</v>
      </c>
      <c r="Q3191" t="s">
        <v>8317</v>
      </c>
      <c r="R3191" t="s">
        <v>8359</v>
      </c>
      <c r="S3191" s="8">
        <f>(((J3191/60)/60)/24)+DATE(1970,1,1)+(-8/24)</f>
        <v>42118.013101851851</v>
      </c>
      <c r="T3191" s="8">
        <f>(((I3191/60)/60)/24)+DATE(1970,1,1)+(-8/24)</f>
        <v>42148.013101851851</v>
      </c>
      <c r="U3191">
        <f>INT(T3191-S3191)</f>
        <v>30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>ROUND((E3192/D3192)*100,0)</f>
        <v>0</v>
      </c>
      <c r="P3192">
        <f>IF(L3192&gt;0,ROUND(E3192/L3192,0),0)</f>
        <v>0</v>
      </c>
      <c r="Q3192" t="s">
        <v>8317</v>
      </c>
      <c r="R3192" t="s">
        <v>8359</v>
      </c>
      <c r="S3192" s="8">
        <f>(((J3192/60)/60)/24)+DATE(1970,1,1)+(-8/24)</f>
        <v>42682.817997685182</v>
      </c>
      <c r="T3192" s="8">
        <f>(((I3192/60)/60)/24)+DATE(1970,1,1)+(-8/24)</f>
        <v>42712.859664351847</v>
      </c>
      <c r="U3192">
        <f>INT(T3192-S3192)</f>
        <v>30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>ROUND((E3193/D3193)*100,0)</f>
        <v>4</v>
      </c>
      <c r="P3193">
        <f>IF(L3193&gt;0,ROUND(E3193/L3193,0),0)</f>
        <v>38</v>
      </c>
      <c r="Q3193" t="s">
        <v>8317</v>
      </c>
      <c r="R3193" t="s">
        <v>8359</v>
      </c>
      <c r="S3193" s="8">
        <f>(((J3193/60)/60)/24)+DATE(1970,1,1)+(-8/24)</f>
        <v>42538.422094907401</v>
      </c>
      <c r="T3193" s="8">
        <f>(((I3193/60)/60)/24)+DATE(1970,1,1)+(-8/24)</f>
        <v>42598.422094907401</v>
      </c>
      <c r="U3193">
        <f>INT(T3193-S3193)</f>
        <v>60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>ROUND((E3194/D3194)*100,0)</f>
        <v>1</v>
      </c>
      <c r="P3194">
        <f>IF(L3194&gt;0,ROUND(E3194/L3194,0),0)</f>
        <v>13</v>
      </c>
      <c r="Q3194" t="s">
        <v>8317</v>
      </c>
      <c r="R3194" t="s">
        <v>8359</v>
      </c>
      <c r="S3194" s="8">
        <f>(((J3194/60)/60)/24)+DATE(1970,1,1)+(-8/24)</f>
        <v>42018.607164351844</v>
      </c>
      <c r="T3194" s="8">
        <f>(((I3194/60)/60)/24)+DATE(1970,1,1)+(-8/24)</f>
        <v>42063.583333333336</v>
      </c>
      <c r="U3194">
        <f>INT(T3194-S3194)</f>
        <v>44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>ROUND((E3195/D3195)*100,0)</f>
        <v>12</v>
      </c>
      <c r="P3195">
        <f>IF(L3195&gt;0,ROUND(E3195/L3195,0),0)</f>
        <v>24</v>
      </c>
      <c r="Q3195" t="s">
        <v>8317</v>
      </c>
      <c r="R3195" t="s">
        <v>8359</v>
      </c>
      <c r="S3195" s="8">
        <f>(((J3195/60)/60)/24)+DATE(1970,1,1)+(-8/24)</f>
        <v>42010.634907407402</v>
      </c>
      <c r="T3195" s="8">
        <f>(((I3195/60)/60)/24)+DATE(1970,1,1)+(-8/24)</f>
        <v>42055.634907407402</v>
      </c>
      <c r="U3195">
        <f>INT(T3195-S3195)</f>
        <v>45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>ROUND((E3196/D3196)*100,0)</f>
        <v>0</v>
      </c>
      <c r="P3196">
        <f>IF(L3196&gt;0,ROUND(E3196/L3196,0),0)</f>
        <v>0</v>
      </c>
      <c r="Q3196" t="s">
        <v>8317</v>
      </c>
      <c r="R3196" t="s">
        <v>8359</v>
      </c>
      <c r="S3196" s="8">
        <f>(((J3196/60)/60)/24)+DATE(1970,1,1)+(-8/24)</f>
        <v>42181.729143518511</v>
      </c>
      <c r="T3196" s="8">
        <f>(((I3196/60)/60)/24)+DATE(1970,1,1)+(-8/24)</f>
        <v>42211.729143518511</v>
      </c>
      <c r="U3196">
        <f>INT(T3196-S3196)</f>
        <v>30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>ROUND((E3197/D3197)*100,0)</f>
        <v>59</v>
      </c>
      <c r="P3197">
        <f>IF(L3197&gt;0,ROUND(E3197/L3197,0),0)</f>
        <v>53</v>
      </c>
      <c r="Q3197" t="s">
        <v>8317</v>
      </c>
      <c r="R3197" t="s">
        <v>8359</v>
      </c>
      <c r="S3197" s="8">
        <f>(((J3197/60)/60)/24)+DATE(1970,1,1)+(-8/24)</f>
        <v>42017.260902777773</v>
      </c>
      <c r="T3197" s="8">
        <f>(((I3197/60)/60)/24)+DATE(1970,1,1)+(-8/24)</f>
        <v>42047.260902777773</v>
      </c>
      <c r="U3197">
        <f>INT(T3197-S3197)</f>
        <v>30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>ROUND((E3198/D3198)*100,0)</f>
        <v>0</v>
      </c>
      <c r="P3198">
        <f>IF(L3198&gt;0,ROUND(E3198/L3198,0),0)</f>
        <v>300</v>
      </c>
      <c r="Q3198" t="s">
        <v>8317</v>
      </c>
      <c r="R3198" t="s">
        <v>8359</v>
      </c>
      <c r="S3198" s="8">
        <f>(((J3198/60)/60)/24)+DATE(1970,1,1)+(-8/24)</f>
        <v>42157.264756944445</v>
      </c>
      <c r="T3198" s="8">
        <f>(((I3198/60)/60)/24)+DATE(1970,1,1)+(-8/24)</f>
        <v>42217.249999999993</v>
      </c>
      <c r="U3198">
        <f>INT(T3198-S3198)</f>
        <v>59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>ROUND((E3199/D3199)*100,0)</f>
        <v>11</v>
      </c>
      <c r="P3199">
        <f>IF(L3199&gt;0,ROUND(E3199/L3199,0),0)</f>
        <v>286</v>
      </c>
      <c r="Q3199" t="s">
        <v>8317</v>
      </c>
      <c r="R3199" t="s">
        <v>8359</v>
      </c>
      <c r="S3199" s="8">
        <f>(((J3199/60)/60)/24)+DATE(1970,1,1)+(-8/24)</f>
        <v>42009.15993055555</v>
      </c>
      <c r="T3199" s="8">
        <f>(((I3199/60)/60)/24)+DATE(1970,1,1)+(-8/24)</f>
        <v>42039.15993055555</v>
      </c>
      <c r="U3199">
        <f>INT(T3199-S3199)</f>
        <v>30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>ROUND((E3200/D3200)*100,0)</f>
        <v>0</v>
      </c>
      <c r="P3200">
        <f>IF(L3200&gt;0,ROUND(E3200/L3200,0),0)</f>
        <v>37</v>
      </c>
      <c r="Q3200" t="s">
        <v>8317</v>
      </c>
      <c r="R3200" t="s">
        <v>8359</v>
      </c>
      <c r="S3200" s="8">
        <f>(((J3200/60)/60)/24)+DATE(1970,1,1)+(-8/24)</f>
        <v>42013.091168981475</v>
      </c>
      <c r="T3200" s="8">
        <f>(((I3200/60)/60)/24)+DATE(1970,1,1)+(-8/24)</f>
        <v>42051.091168981475</v>
      </c>
      <c r="U3200">
        <f>INT(T3200-S3200)</f>
        <v>38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>ROUND((E3201/D3201)*100,0)</f>
        <v>52</v>
      </c>
      <c r="P3201">
        <f>IF(L3201&gt;0,ROUND(E3201/L3201,0),0)</f>
        <v>49</v>
      </c>
      <c r="Q3201" t="s">
        <v>8317</v>
      </c>
      <c r="R3201" t="s">
        <v>8359</v>
      </c>
      <c r="S3201" s="8">
        <f>(((J3201/60)/60)/24)+DATE(1970,1,1)+(-8/24)</f>
        <v>41858.428449074068</v>
      </c>
      <c r="T3201" s="8">
        <f>(((I3201/60)/60)/24)+DATE(1970,1,1)+(-8/24)</f>
        <v>41888.541666666664</v>
      </c>
      <c r="U3201">
        <f>INT(T3201-S3201)</f>
        <v>30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>ROUND((E3202/D3202)*100,0)</f>
        <v>0</v>
      </c>
      <c r="P3202">
        <f>IF(L3202&gt;0,ROUND(E3202/L3202,0),0)</f>
        <v>1</v>
      </c>
      <c r="Q3202" t="s">
        <v>8317</v>
      </c>
      <c r="R3202" t="s">
        <v>8359</v>
      </c>
      <c r="S3202" s="8">
        <f>(((J3202/60)/60)/24)+DATE(1970,1,1)+(-8/24)</f>
        <v>42459.987280092588</v>
      </c>
      <c r="T3202" s="8">
        <f>(((I3202/60)/60)/24)+DATE(1970,1,1)+(-8/24)</f>
        <v>42489.898611111108</v>
      </c>
      <c r="U3202">
        <f>INT(T3202-S3202)</f>
        <v>29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>ROUND((E3203/D3203)*100,0)</f>
        <v>1</v>
      </c>
      <c r="P3203">
        <f>IF(L3203&gt;0,ROUND(E3203/L3203,0),0)</f>
        <v>13</v>
      </c>
      <c r="Q3203" t="s">
        <v>8317</v>
      </c>
      <c r="R3203" t="s">
        <v>8359</v>
      </c>
      <c r="S3203" s="8">
        <f>(((J3203/60)/60)/24)+DATE(1970,1,1)+(-8/24)</f>
        <v>41861.433761574073</v>
      </c>
      <c r="T3203" s="8">
        <f>(((I3203/60)/60)/24)+DATE(1970,1,1)+(-8/24)</f>
        <v>41882.433761574073</v>
      </c>
      <c r="U3203">
        <f>INT(T3203-S3203)</f>
        <v>21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>ROUND((E3204/D3204)*100,0)</f>
        <v>55</v>
      </c>
      <c r="P3204">
        <f>IF(L3204&gt;0,ROUND(E3204/L3204,0),0)</f>
        <v>109</v>
      </c>
      <c r="Q3204" t="s">
        <v>8317</v>
      </c>
      <c r="R3204" t="s">
        <v>8359</v>
      </c>
      <c r="S3204" s="8">
        <f>(((J3204/60)/60)/24)+DATE(1970,1,1)+(-8/24)</f>
        <v>42293.520208333335</v>
      </c>
      <c r="T3204" s="8">
        <f>(((I3204/60)/60)/24)+DATE(1970,1,1)+(-8/24)</f>
        <v>42351.915972222218</v>
      </c>
      <c r="U3204">
        <f>INT(T3204-S3204)</f>
        <v>58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>ROUND((E3205/D3205)*100,0)</f>
        <v>25</v>
      </c>
      <c r="P3205">
        <f>IF(L3205&gt;0,ROUND(E3205/L3205,0),0)</f>
        <v>42</v>
      </c>
      <c r="Q3205" t="s">
        <v>8317</v>
      </c>
      <c r="R3205" t="s">
        <v>8359</v>
      </c>
      <c r="S3205" s="8">
        <f>(((J3205/60)/60)/24)+DATE(1970,1,1)+(-8/24)</f>
        <v>42242.655347222222</v>
      </c>
      <c r="T3205" s="8">
        <f>(((I3205/60)/60)/24)+DATE(1970,1,1)+(-8/24)</f>
        <v>42272.655347222222</v>
      </c>
      <c r="U3205">
        <f>INT(T3205-S3205)</f>
        <v>30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>ROUND((E3206/D3206)*100,0)</f>
        <v>0</v>
      </c>
      <c r="P3206">
        <f>IF(L3206&gt;0,ROUND(E3206/L3206,0),0)</f>
        <v>0</v>
      </c>
      <c r="Q3206" t="s">
        <v>8317</v>
      </c>
      <c r="R3206" t="s">
        <v>8359</v>
      </c>
      <c r="S3206" s="8">
        <f>(((J3206/60)/60)/24)+DATE(1970,1,1)+(-8/24)</f>
        <v>42172.352766203701</v>
      </c>
      <c r="T3206" s="8">
        <f>(((I3206/60)/60)/24)+DATE(1970,1,1)+(-8/24)</f>
        <v>42202.343055555553</v>
      </c>
      <c r="U3206">
        <f>INT(T3206-S3206)</f>
        <v>29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>ROUND((E3207/D3207)*100,0)</f>
        <v>3</v>
      </c>
      <c r="P3207">
        <f>IF(L3207&gt;0,ROUND(E3207/L3207,0),0)</f>
        <v>23</v>
      </c>
      <c r="Q3207" t="s">
        <v>8317</v>
      </c>
      <c r="R3207" t="s">
        <v>8359</v>
      </c>
      <c r="S3207" s="8">
        <f>(((J3207/60)/60)/24)+DATE(1970,1,1)+(-8/24)</f>
        <v>42095.041342592587</v>
      </c>
      <c r="T3207" s="8">
        <f>(((I3207/60)/60)/24)+DATE(1970,1,1)+(-8/24)</f>
        <v>42125.041342592587</v>
      </c>
      <c r="U3207">
        <f>INT(T3207-S3207)</f>
        <v>30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>ROUND((E3208/D3208)*100,0)</f>
        <v>0</v>
      </c>
      <c r="P3208">
        <f>IF(L3208&gt;0,ROUND(E3208/L3208,0),0)</f>
        <v>0</v>
      </c>
      <c r="Q3208" t="s">
        <v>8317</v>
      </c>
      <c r="R3208" t="s">
        <v>8359</v>
      </c>
      <c r="S3208" s="8">
        <f>(((J3208/60)/60)/24)+DATE(1970,1,1)+(-8/24)</f>
        <v>42235.942719907405</v>
      </c>
      <c r="T3208" s="8">
        <f>(((I3208/60)/60)/24)+DATE(1970,1,1)+(-8/24)</f>
        <v>42265.942719907405</v>
      </c>
      <c r="U3208">
        <f>INT(T3208-S3208)</f>
        <v>30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>ROUND((E3209/D3209)*100,0)</f>
        <v>46</v>
      </c>
      <c r="P3209">
        <f>IF(L3209&gt;0,ROUND(E3209/L3209,0),0)</f>
        <v>71</v>
      </c>
      <c r="Q3209" t="s">
        <v>8317</v>
      </c>
      <c r="R3209" t="s">
        <v>8359</v>
      </c>
      <c r="S3209" s="8">
        <f>(((J3209/60)/60)/24)+DATE(1970,1,1)+(-8/24)</f>
        <v>42056.944525462961</v>
      </c>
      <c r="T3209" s="8">
        <f>(((I3209/60)/60)/24)+DATE(1970,1,1)+(-8/24)</f>
        <v>42116.902858796289</v>
      </c>
      <c r="U3209">
        <f>INT(T3209-S3209)</f>
        <v>59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>ROUND((E3210/D3210)*100,0)</f>
        <v>104</v>
      </c>
      <c r="P3210">
        <f>IF(L3210&gt;0,ROUND(E3210/L3210,0),0)</f>
        <v>63</v>
      </c>
      <c r="Q3210" t="s">
        <v>8317</v>
      </c>
      <c r="R3210" t="s">
        <v>8318</v>
      </c>
      <c r="S3210" s="8">
        <f>(((J3210/60)/60)/24)+DATE(1970,1,1)+(-8/24)</f>
        <v>41827.271724537037</v>
      </c>
      <c r="T3210" s="8">
        <f>(((I3210/60)/60)/24)+DATE(1970,1,1)+(-8/24)</f>
        <v>41848.271724537037</v>
      </c>
      <c r="U3210">
        <f>INT(T3210-S3210)</f>
        <v>21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>ROUND((E3211/D3211)*100,0)</f>
        <v>119</v>
      </c>
      <c r="P3211">
        <f>IF(L3211&gt;0,ROUND(E3211/L3211,0),0)</f>
        <v>50</v>
      </c>
      <c r="Q3211" t="s">
        <v>8317</v>
      </c>
      <c r="R3211" t="s">
        <v>8318</v>
      </c>
      <c r="S3211" s="8">
        <f>(((J3211/60)/60)/24)+DATE(1970,1,1)+(-8/24)</f>
        <v>41778.303912037038</v>
      </c>
      <c r="T3211" s="8">
        <f>(((I3211/60)/60)/24)+DATE(1970,1,1)+(-8/24)</f>
        <v>41810.625</v>
      </c>
      <c r="U3211">
        <f>INT(T3211-S3211)</f>
        <v>32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>ROUND((E3212/D3212)*100,0)</f>
        <v>126</v>
      </c>
      <c r="P3212">
        <f>IF(L3212&gt;0,ROUND(E3212/L3212,0),0)</f>
        <v>63</v>
      </c>
      <c r="Q3212" t="s">
        <v>8317</v>
      </c>
      <c r="R3212" t="s">
        <v>8318</v>
      </c>
      <c r="S3212" s="8">
        <f>(((J3212/60)/60)/24)+DATE(1970,1,1)+(-8/24)</f>
        <v>41013.603229166663</v>
      </c>
      <c r="T3212" s="8">
        <f>(((I3212/60)/60)/24)+DATE(1970,1,1)+(-8/24)</f>
        <v>41060.832638888889</v>
      </c>
      <c r="U3212">
        <f>INT(T3212-S3212)</f>
        <v>47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>ROUND((E3213/D3213)*100,0)</f>
        <v>120</v>
      </c>
      <c r="P3213">
        <f>IF(L3213&gt;0,ROUND(E3213/L3213,0),0)</f>
        <v>86</v>
      </c>
      <c r="Q3213" t="s">
        <v>8317</v>
      </c>
      <c r="R3213" t="s">
        <v>8318</v>
      </c>
      <c r="S3213" s="8">
        <f>(((J3213/60)/60)/24)+DATE(1970,1,1)+(-8/24)</f>
        <v>41834.253240740742</v>
      </c>
      <c r="T3213" s="8">
        <f>(((I3213/60)/60)/24)+DATE(1970,1,1)+(-8/24)</f>
        <v>41865.75</v>
      </c>
      <c r="U3213">
        <f>INT(T3213-S3213)</f>
        <v>31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>ROUND((E3214/D3214)*100,0)</f>
        <v>126</v>
      </c>
      <c r="P3214">
        <f>IF(L3214&gt;0,ROUND(E3214/L3214,0),0)</f>
        <v>54</v>
      </c>
      <c r="Q3214" t="s">
        <v>8317</v>
      </c>
      <c r="R3214" t="s">
        <v>8318</v>
      </c>
      <c r="S3214" s="8">
        <f>(((J3214/60)/60)/24)+DATE(1970,1,1)+(-8/24)</f>
        <v>41829.462395833332</v>
      </c>
      <c r="T3214" s="8">
        <f>(((I3214/60)/60)/24)+DATE(1970,1,1)+(-8/24)</f>
        <v>41859.462395833332</v>
      </c>
      <c r="U3214">
        <f>INT(T3214-S3214)</f>
        <v>30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>ROUND((E3215/D3215)*100,0)</f>
        <v>100</v>
      </c>
      <c r="P3215">
        <f>IF(L3215&gt;0,ROUND(E3215/L3215,0),0)</f>
        <v>128</v>
      </c>
      <c r="Q3215" t="s">
        <v>8317</v>
      </c>
      <c r="R3215" t="s">
        <v>8318</v>
      </c>
      <c r="S3215" s="8">
        <f>(((J3215/60)/60)/24)+DATE(1970,1,1)+(-8/24)</f>
        <v>42171.430081018516</v>
      </c>
      <c r="T3215" s="8">
        <f>(((I3215/60)/60)/24)+DATE(1970,1,1)+(-8/24)</f>
        <v>42211.430081018516</v>
      </c>
      <c r="U3215">
        <f>INT(T3215-S3215)</f>
        <v>40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>ROUND((E3216/D3216)*100,0)</f>
        <v>102</v>
      </c>
      <c r="P3216">
        <f>IF(L3216&gt;0,ROUND(E3216/L3216,0),0)</f>
        <v>107</v>
      </c>
      <c r="Q3216" t="s">
        <v>8317</v>
      </c>
      <c r="R3216" t="s">
        <v>8318</v>
      </c>
      <c r="S3216" s="8">
        <f>(((J3216/60)/60)/24)+DATE(1970,1,1)+(-8/24)</f>
        <v>42337.459178240737</v>
      </c>
      <c r="T3216" s="8">
        <f>(((I3216/60)/60)/24)+DATE(1970,1,1)+(-8/24)</f>
        <v>42374.663194444445</v>
      </c>
      <c r="U3216">
        <f>INT(T3216-S3216)</f>
        <v>37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>ROUND((E3217/D3217)*100,0)</f>
        <v>100</v>
      </c>
      <c r="P3217">
        <f>IF(L3217&gt;0,ROUND(E3217/L3217,0),0)</f>
        <v>262</v>
      </c>
      <c r="Q3217" t="s">
        <v>8317</v>
      </c>
      <c r="R3217" t="s">
        <v>8318</v>
      </c>
      <c r="S3217" s="8">
        <f>(((J3217/60)/60)/24)+DATE(1970,1,1)+(-8/24)</f>
        <v>42219.331840277773</v>
      </c>
      <c r="T3217" s="8">
        <f>(((I3217/60)/60)/24)+DATE(1970,1,1)+(-8/24)</f>
        <v>42256.832638888889</v>
      </c>
      <c r="U3217">
        <f>INT(T3217-S3217)</f>
        <v>37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>ROUND((E3218/D3218)*100,0)</f>
        <v>100</v>
      </c>
      <c r="P3218">
        <f>IF(L3218&gt;0,ROUND(E3218/L3218,0),0)</f>
        <v>57</v>
      </c>
      <c r="Q3218" t="s">
        <v>8317</v>
      </c>
      <c r="R3218" t="s">
        <v>8318</v>
      </c>
      <c r="S3218" s="8">
        <f>(((J3218/60)/60)/24)+DATE(1970,1,1)+(-8/24)</f>
        <v>42165.129293981481</v>
      </c>
      <c r="T3218" s="8">
        <f>(((I3218/60)/60)/24)+DATE(1970,1,1)+(-8/24)</f>
        <v>42196.270833333336</v>
      </c>
      <c r="U3218">
        <f>INT(T3218-S3218)</f>
        <v>31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>ROUND((E3219/D3219)*100,0)</f>
        <v>116</v>
      </c>
      <c r="P3219">
        <f>IF(L3219&gt;0,ROUND(E3219/L3219,0),0)</f>
        <v>50</v>
      </c>
      <c r="Q3219" t="s">
        <v>8317</v>
      </c>
      <c r="R3219" t="s">
        <v>8318</v>
      </c>
      <c r="S3219" s="8">
        <f>(((J3219/60)/60)/24)+DATE(1970,1,1)+(-8/24)</f>
        <v>42648.212777777771</v>
      </c>
      <c r="T3219" s="8">
        <f>(((I3219/60)/60)/24)+DATE(1970,1,1)+(-8/24)</f>
        <v>42678.212777777771</v>
      </c>
      <c r="U3219">
        <f>INT(T3219-S3219)</f>
        <v>30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>ROUND((E3220/D3220)*100,0)</f>
        <v>102</v>
      </c>
      <c r="P3220">
        <f>IF(L3220&gt;0,ROUND(E3220/L3220,0),0)</f>
        <v>67</v>
      </c>
      <c r="Q3220" t="s">
        <v>8317</v>
      </c>
      <c r="R3220" t="s">
        <v>8318</v>
      </c>
      <c r="S3220" s="8">
        <f>(((J3220/60)/60)/24)+DATE(1970,1,1)+(-8/24)</f>
        <v>41970.668819444443</v>
      </c>
      <c r="T3220" s="8">
        <f>(((I3220/60)/60)/24)+DATE(1970,1,1)+(-8/24)</f>
        <v>42003.666666666664</v>
      </c>
      <c r="U3220">
        <f>INT(T3220-S3220)</f>
        <v>32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>ROUND((E3221/D3221)*100,0)</f>
        <v>100</v>
      </c>
      <c r="P3221">
        <f>IF(L3221&gt;0,ROUND(E3221/L3221,0),0)</f>
        <v>168</v>
      </c>
      <c r="Q3221" t="s">
        <v>8317</v>
      </c>
      <c r="R3221" t="s">
        <v>8318</v>
      </c>
      <c r="S3221" s="8">
        <f>(((J3221/60)/60)/24)+DATE(1970,1,1)+(-8/24)</f>
        <v>42050.64984953704</v>
      </c>
      <c r="T3221" s="8">
        <f>(((I3221/60)/60)/24)+DATE(1970,1,1)+(-8/24)</f>
        <v>42085.608182870368</v>
      </c>
      <c r="U3221">
        <f>INT(T3221-S3221)</f>
        <v>34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>ROUND((E3222/D3222)*100,0)</f>
        <v>101</v>
      </c>
      <c r="P3222">
        <f>IF(L3222&gt;0,ROUND(E3222/L3222,0),0)</f>
        <v>256</v>
      </c>
      <c r="Q3222" t="s">
        <v>8317</v>
      </c>
      <c r="R3222" t="s">
        <v>8318</v>
      </c>
      <c r="S3222" s="8">
        <f>(((J3222/60)/60)/24)+DATE(1970,1,1)+(-8/24)</f>
        <v>42772.500046296293</v>
      </c>
      <c r="T3222" s="8">
        <f>(((I3222/60)/60)/24)+DATE(1970,1,1)+(-8/24)</f>
        <v>42806.541666666664</v>
      </c>
      <c r="U3222">
        <f>INT(T3222-S3222)</f>
        <v>34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>ROUND((E3223/D3223)*100,0)</f>
        <v>103</v>
      </c>
      <c r="P3223">
        <f>IF(L3223&gt;0,ROUND(E3223/L3223,0),0)</f>
        <v>37</v>
      </c>
      <c r="Q3223" t="s">
        <v>8317</v>
      </c>
      <c r="R3223" t="s">
        <v>8318</v>
      </c>
      <c r="S3223" s="8">
        <f>(((J3223/60)/60)/24)+DATE(1970,1,1)+(-8/24)</f>
        <v>42155.363460648143</v>
      </c>
      <c r="T3223" s="8">
        <f>(((I3223/60)/60)/24)+DATE(1970,1,1)+(-8/24)</f>
        <v>42190.363460648143</v>
      </c>
      <c r="U3223">
        <f>INT(T3223-S3223)</f>
        <v>35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>ROUND((E3224/D3224)*100,0)</f>
        <v>125</v>
      </c>
      <c r="P3224">
        <f>IF(L3224&gt;0,ROUND(E3224/L3224,0),0)</f>
        <v>37</v>
      </c>
      <c r="Q3224" t="s">
        <v>8317</v>
      </c>
      <c r="R3224" t="s">
        <v>8318</v>
      </c>
      <c r="S3224" s="8">
        <f>(((J3224/60)/60)/24)+DATE(1970,1,1)+(-8/24)</f>
        <v>42270.248807870368</v>
      </c>
      <c r="T3224" s="8">
        <f>(((I3224/60)/60)/24)+DATE(1970,1,1)+(-8/24)</f>
        <v>42301.561805555553</v>
      </c>
      <c r="U3224">
        <f>INT(T3224-S3224)</f>
        <v>31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>ROUND((E3225/D3225)*100,0)</f>
        <v>110</v>
      </c>
      <c r="P3225">
        <f>IF(L3225&gt;0,ROUND(E3225/L3225,0),0)</f>
        <v>46</v>
      </c>
      <c r="Q3225" t="s">
        <v>8317</v>
      </c>
      <c r="R3225" t="s">
        <v>8318</v>
      </c>
      <c r="S3225" s="8">
        <f>(((J3225/60)/60)/24)+DATE(1970,1,1)+(-8/24)</f>
        <v>42206.50203703704</v>
      </c>
      <c r="T3225" s="8">
        <f>(((I3225/60)/60)/24)+DATE(1970,1,1)+(-8/24)</f>
        <v>42236.50203703704</v>
      </c>
      <c r="U3225">
        <f>INT(T3225-S3225)</f>
        <v>30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>ROUND((E3226/D3226)*100,0)</f>
        <v>102</v>
      </c>
      <c r="P3226">
        <f>IF(L3226&gt;0,ROUND(E3226/L3226,0),0)</f>
        <v>142</v>
      </c>
      <c r="Q3226" t="s">
        <v>8317</v>
      </c>
      <c r="R3226" t="s">
        <v>8318</v>
      </c>
      <c r="S3226" s="8">
        <f>(((J3226/60)/60)/24)+DATE(1970,1,1)+(-8/24)</f>
        <v>42697.517511574071</v>
      </c>
      <c r="T3226" s="8">
        <f>(((I3226/60)/60)/24)+DATE(1970,1,1)+(-8/24)</f>
        <v>42744.874999999993</v>
      </c>
      <c r="U3226">
        <f>INT(T3226-S3226)</f>
        <v>47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>ROUND((E3227/D3227)*100,0)</f>
        <v>102</v>
      </c>
      <c r="P3227">
        <f>IF(L3227&gt;0,ROUND(E3227/L3227,0),0)</f>
        <v>52</v>
      </c>
      <c r="Q3227" t="s">
        <v>8317</v>
      </c>
      <c r="R3227" t="s">
        <v>8318</v>
      </c>
      <c r="S3227" s="8">
        <f>(((J3227/60)/60)/24)+DATE(1970,1,1)+(-8/24)</f>
        <v>42503.226134259261</v>
      </c>
      <c r="T3227" s="8">
        <f>(((I3227/60)/60)/24)+DATE(1970,1,1)+(-8/24)</f>
        <v>42524.541666666664</v>
      </c>
      <c r="U3227">
        <f>INT(T3227-S3227)</f>
        <v>21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>ROUND((E3228/D3228)*100,0)</f>
        <v>104</v>
      </c>
      <c r="P3228">
        <f>IF(L3228&gt;0,ROUND(E3228/L3228,0),0)</f>
        <v>60</v>
      </c>
      <c r="Q3228" t="s">
        <v>8317</v>
      </c>
      <c r="R3228" t="s">
        <v>8318</v>
      </c>
      <c r="S3228" s="8">
        <f>(((J3228/60)/60)/24)+DATE(1970,1,1)+(-8/24)</f>
        <v>42277.250138888885</v>
      </c>
      <c r="T3228" s="8">
        <f>(((I3228/60)/60)/24)+DATE(1970,1,1)+(-8/24)</f>
        <v>42307.250138888885</v>
      </c>
      <c r="U3228">
        <f>INT(T3228-S3228)</f>
        <v>30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>ROUND((E3229/D3229)*100,0)</f>
        <v>125</v>
      </c>
      <c r="P3229">
        <f>IF(L3229&gt;0,ROUND(E3229/L3229,0),0)</f>
        <v>50</v>
      </c>
      <c r="Q3229" t="s">
        <v>8317</v>
      </c>
      <c r="R3229" t="s">
        <v>8318</v>
      </c>
      <c r="S3229" s="8">
        <f>(((J3229/60)/60)/24)+DATE(1970,1,1)+(-8/24)</f>
        <v>42722.549027777779</v>
      </c>
      <c r="T3229" s="8">
        <f>(((I3229/60)/60)/24)+DATE(1970,1,1)+(-8/24)</f>
        <v>42752.549027777779</v>
      </c>
      <c r="U3229">
        <f>INT(T3229-S3229)</f>
        <v>30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>ROUND((E3230/D3230)*100,0)</f>
        <v>102</v>
      </c>
      <c r="P3230">
        <f>IF(L3230&gt;0,ROUND(E3230/L3230,0),0)</f>
        <v>194</v>
      </c>
      <c r="Q3230" t="s">
        <v>8317</v>
      </c>
      <c r="R3230" t="s">
        <v>8318</v>
      </c>
      <c r="S3230" s="8">
        <f>(((J3230/60)/60)/24)+DATE(1970,1,1)+(-8/24)</f>
        <v>42323.375972222224</v>
      </c>
      <c r="T3230" s="8">
        <f>(((I3230/60)/60)/24)+DATE(1970,1,1)+(-8/24)</f>
        <v>42354.874305555553</v>
      </c>
      <c r="U3230">
        <f>INT(T3230-S3230)</f>
        <v>31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>ROUND((E3231/D3231)*100,0)</f>
        <v>108</v>
      </c>
      <c r="P3231">
        <f>IF(L3231&gt;0,ROUND(E3231/L3231,0),0)</f>
        <v>107</v>
      </c>
      <c r="Q3231" t="s">
        <v>8317</v>
      </c>
      <c r="R3231" t="s">
        <v>8318</v>
      </c>
      <c r="S3231" s="8">
        <f>(((J3231/60)/60)/24)+DATE(1970,1,1)+(-8/24)</f>
        <v>41932.958310185182</v>
      </c>
      <c r="T3231" s="8">
        <f>(((I3231/60)/60)/24)+DATE(1970,1,1)+(-8/24)</f>
        <v>41962.999976851854</v>
      </c>
      <c r="U3231">
        <f>INT(T3231-S3231)</f>
        <v>30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>ROUND((E3232/D3232)*100,0)</f>
        <v>110</v>
      </c>
      <c r="P3232">
        <f>IF(L3232&gt;0,ROUND(E3232/L3232,0),0)</f>
        <v>77</v>
      </c>
      <c r="Q3232" t="s">
        <v>8317</v>
      </c>
      <c r="R3232" t="s">
        <v>8318</v>
      </c>
      <c r="S3232" s="8">
        <f>(((J3232/60)/60)/24)+DATE(1970,1,1)+(-8/24)</f>
        <v>41897.834791666668</v>
      </c>
      <c r="T3232" s="8">
        <f>(((I3232/60)/60)/24)+DATE(1970,1,1)+(-8/24)</f>
        <v>41912.832638888889</v>
      </c>
      <c r="U3232">
        <f>INT(T3232-S3232)</f>
        <v>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>ROUND((E3233/D3233)*100,0)</f>
        <v>161</v>
      </c>
      <c r="P3233">
        <f>IF(L3233&gt;0,ROUND(E3233/L3233,0),0)</f>
        <v>58</v>
      </c>
      <c r="Q3233" t="s">
        <v>8317</v>
      </c>
      <c r="R3233" t="s">
        <v>8318</v>
      </c>
      <c r="S3233" s="8">
        <f>(((J3233/60)/60)/24)+DATE(1970,1,1)+(-8/24)</f>
        <v>42446.610497685186</v>
      </c>
      <c r="T3233" s="8">
        <f>(((I3233/60)/60)/24)+DATE(1970,1,1)+(-8/24)</f>
        <v>42476.610497685186</v>
      </c>
      <c r="U3233">
        <f>INT(T3233-S3233)</f>
        <v>30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>ROUND((E3234/D3234)*100,0)</f>
        <v>131</v>
      </c>
      <c r="P3234">
        <f>IF(L3234&gt;0,ROUND(E3234/L3234,0),0)</f>
        <v>50</v>
      </c>
      <c r="Q3234" t="s">
        <v>8317</v>
      </c>
      <c r="R3234" t="s">
        <v>8318</v>
      </c>
      <c r="S3234" s="8">
        <f>(((J3234/60)/60)/24)+DATE(1970,1,1)+(-8/24)</f>
        <v>42463.480520833335</v>
      </c>
      <c r="T3234" s="8">
        <f>(((I3234/60)/60)/24)+DATE(1970,1,1)+(-8/24)</f>
        <v>42493.832638888889</v>
      </c>
      <c r="U3234">
        <f>INT(T3234-S3234)</f>
        <v>30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>ROUND((E3235/D3235)*100,0)</f>
        <v>119</v>
      </c>
      <c r="P3235">
        <f>IF(L3235&gt;0,ROUND(E3235/L3235,0),0)</f>
        <v>97</v>
      </c>
      <c r="Q3235" t="s">
        <v>8317</v>
      </c>
      <c r="R3235" t="s">
        <v>8318</v>
      </c>
      <c r="S3235" s="8">
        <f>(((J3235/60)/60)/24)+DATE(1970,1,1)+(-8/24)</f>
        <v>42766.471701388888</v>
      </c>
      <c r="T3235" s="8">
        <f>(((I3235/60)/60)/24)+DATE(1970,1,1)+(-8/24)</f>
        <v>42796.471701388888</v>
      </c>
      <c r="U3235">
        <f>INT(T3235-S3235)</f>
        <v>30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>ROUND((E3236/D3236)*100,0)</f>
        <v>100</v>
      </c>
      <c r="P3236">
        <f>IF(L3236&gt;0,ROUND(E3236/L3236,0),0)</f>
        <v>35</v>
      </c>
      <c r="Q3236" t="s">
        <v>8317</v>
      </c>
      <c r="R3236" t="s">
        <v>8318</v>
      </c>
      <c r="S3236" s="8">
        <f>(((J3236/60)/60)/24)+DATE(1970,1,1)+(-8/24)</f>
        <v>42734.456111111103</v>
      </c>
      <c r="T3236" s="8">
        <f>(((I3236/60)/60)/24)+DATE(1970,1,1)+(-8/24)</f>
        <v>42767.646527777775</v>
      </c>
      <c r="U3236">
        <f>INT(T3236-S3236)</f>
        <v>33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>ROUND((E3237/D3237)*100,0)</f>
        <v>103</v>
      </c>
      <c r="P3237">
        <f>IF(L3237&gt;0,ROUND(E3237/L3237,0),0)</f>
        <v>86</v>
      </c>
      <c r="Q3237" t="s">
        <v>8317</v>
      </c>
      <c r="R3237" t="s">
        <v>8318</v>
      </c>
      <c r="S3237" s="8">
        <f>(((J3237/60)/60)/24)+DATE(1970,1,1)+(-8/24)</f>
        <v>42522.014479166661</v>
      </c>
      <c r="T3237" s="8">
        <f>(((I3237/60)/60)/24)+DATE(1970,1,1)+(-8/24)</f>
        <v>42552.014479166661</v>
      </c>
      <c r="U3237">
        <f>INT(T3237-S3237)</f>
        <v>30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>ROUND((E3238/D3238)*100,0)</f>
        <v>101</v>
      </c>
      <c r="P3238">
        <f>IF(L3238&gt;0,ROUND(E3238/L3238,0),0)</f>
        <v>183</v>
      </c>
      <c r="Q3238" t="s">
        <v>8317</v>
      </c>
      <c r="R3238" t="s">
        <v>8318</v>
      </c>
      <c r="S3238" s="8">
        <f>(((J3238/60)/60)/24)+DATE(1970,1,1)+(-8/24)</f>
        <v>42702.583715277775</v>
      </c>
      <c r="T3238" s="8">
        <f>(((I3238/60)/60)/24)+DATE(1970,1,1)+(-8/24)</f>
        <v>42732.583715277775</v>
      </c>
      <c r="U3238">
        <f>INT(T3238-S3238)</f>
        <v>30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>ROUND((E3239/D3239)*100,0)</f>
        <v>101</v>
      </c>
      <c r="P3239">
        <f>IF(L3239&gt;0,ROUND(E3239/L3239,0),0)</f>
        <v>131</v>
      </c>
      <c r="Q3239" t="s">
        <v>8317</v>
      </c>
      <c r="R3239" t="s">
        <v>8318</v>
      </c>
      <c r="S3239" s="8">
        <f>(((J3239/60)/60)/24)+DATE(1970,1,1)+(-8/24)</f>
        <v>42252.141018518516</v>
      </c>
      <c r="T3239" s="8">
        <f>(((I3239/60)/60)/24)+DATE(1970,1,1)+(-8/24)</f>
        <v>42275.832638888889</v>
      </c>
      <c r="U3239">
        <f>INT(T3239-S3239)</f>
        <v>23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>ROUND((E3240/D3240)*100,0)</f>
        <v>112</v>
      </c>
      <c r="P3240">
        <f>IF(L3240&gt;0,ROUND(E3240/L3240,0),0)</f>
        <v>40</v>
      </c>
      <c r="Q3240" t="s">
        <v>8317</v>
      </c>
      <c r="R3240" t="s">
        <v>8318</v>
      </c>
      <c r="S3240" s="8">
        <f>(((J3240/60)/60)/24)+DATE(1970,1,1)+(-8/24)</f>
        <v>42156.177060185182</v>
      </c>
      <c r="T3240" s="8">
        <f>(((I3240/60)/60)/24)+DATE(1970,1,1)+(-8/24)</f>
        <v>42186.177060185182</v>
      </c>
      <c r="U3240">
        <f>INT(T3240-S3240)</f>
        <v>30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>ROUND((E3241/D3241)*100,0)</f>
        <v>106</v>
      </c>
      <c r="P3241">
        <f>IF(L3241&gt;0,ROUND(E3241/L3241,0),0)</f>
        <v>60</v>
      </c>
      <c r="Q3241" t="s">
        <v>8317</v>
      </c>
      <c r="R3241" t="s">
        <v>8318</v>
      </c>
      <c r="S3241" s="8">
        <f>(((J3241/60)/60)/24)+DATE(1970,1,1)+(-8/24)</f>
        <v>42277.755706018514</v>
      </c>
      <c r="T3241" s="8">
        <f>(((I3241/60)/60)/24)+DATE(1970,1,1)+(-8/24)</f>
        <v>42302.665972222218</v>
      </c>
      <c r="U3241">
        <f>INT(T3241-S3241)</f>
        <v>24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>ROUND((E3242/D3242)*100,0)</f>
        <v>101</v>
      </c>
      <c r="P3242">
        <f>IF(L3242&gt;0,ROUND(E3242/L3242,0),0)</f>
        <v>89</v>
      </c>
      <c r="Q3242" t="s">
        <v>8317</v>
      </c>
      <c r="R3242" t="s">
        <v>8318</v>
      </c>
      <c r="S3242" s="8">
        <f>(((J3242/60)/60)/24)+DATE(1970,1,1)+(-8/24)</f>
        <v>42754.360509259255</v>
      </c>
      <c r="T3242" s="8">
        <f>(((I3242/60)/60)/24)+DATE(1970,1,1)+(-8/24)</f>
        <v>42782.624999999993</v>
      </c>
      <c r="U3242">
        <f>INT(T3242-S3242)</f>
        <v>28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>ROUND((E3243/D3243)*100,0)</f>
        <v>115</v>
      </c>
      <c r="P3243">
        <f>IF(L3243&gt;0,ROUND(E3243/L3243,0),0)</f>
        <v>59</v>
      </c>
      <c r="Q3243" t="s">
        <v>8317</v>
      </c>
      <c r="R3243" t="s">
        <v>8318</v>
      </c>
      <c r="S3243" s="8">
        <f>(((J3243/60)/60)/24)+DATE(1970,1,1)+(-8/24)</f>
        <v>41892.991550925923</v>
      </c>
      <c r="T3243" s="8">
        <f>(((I3243/60)/60)/24)+DATE(1970,1,1)+(-8/24)</f>
        <v>41925.957638888889</v>
      </c>
      <c r="U3243">
        <f>INT(T3243-S3243)</f>
        <v>32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>ROUND((E3244/D3244)*100,0)</f>
        <v>127</v>
      </c>
      <c r="P3244">
        <f>IF(L3244&gt;0,ROUND(E3244/L3244,0),0)</f>
        <v>70</v>
      </c>
      <c r="Q3244" t="s">
        <v>8317</v>
      </c>
      <c r="R3244" t="s">
        <v>8318</v>
      </c>
      <c r="S3244" s="8">
        <f>(((J3244/60)/60)/24)+DATE(1970,1,1)+(-8/24)</f>
        <v>41871.422361111108</v>
      </c>
      <c r="T3244" s="8">
        <f>(((I3244/60)/60)/24)+DATE(1970,1,1)+(-8/24)</f>
        <v>41901.422361111108</v>
      </c>
      <c r="U3244">
        <f>INT(T3244-S3244)</f>
        <v>30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>ROUND((E3245/D3245)*100,0)</f>
        <v>103</v>
      </c>
      <c r="P3245">
        <f>IF(L3245&gt;0,ROUND(E3245/L3245,0),0)</f>
        <v>116</v>
      </c>
      <c r="Q3245" t="s">
        <v>8317</v>
      </c>
      <c r="R3245" t="s">
        <v>8318</v>
      </c>
      <c r="S3245" s="8">
        <f>(((J3245/60)/60)/24)+DATE(1970,1,1)+(-8/24)</f>
        <v>42261.763449074067</v>
      </c>
      <c r="T3245" s="8">
        <f>(((I3245/60)/60)/24)+DATE(1970,1,1)+(-8/24)</f>
        <v>42285.666666666664</v>
      </c>
      <c r="U3245">
        <f>INT(T3245-S3245)</f>
        <v>23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>ROUND((E3246/D3246)*100,0)</f>
        <v>103</v>
      </c>
      <c r="P3246">
        <f>IF(L3246&gt;0,ROUND(E3246/L3246,0),0)</f>
        <v>24</v>
      </c>
      <c r="Q3246" t="s">
        <v>8317</v>
      </c>
      <c r="R3246" t="s">
        <v>8318</v>
      </c>
      <c r="S3246" s="8">
        <f>(((J3246/60)/60)/24)+DATE(1970,1,1)+(-8/24)</f>
        <v>42675.360902777778</v>
      </c>
      <c r="T3246" s="8">
        <f>(((I3246/60)/60)/24)+DATE(1970,1,1)+(-8/24)</f>
        <v>42705.402569444443</v>
      </c>
      <c r="U3246">
        <f>INT(T3246-S3246)</f>
        <v>30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>ROUND((E3247/D3247)*100,0)</f>
        <v>104</v>
      </c>
      <c r="P3247">
        <f>IF(L3247&gt;0,ROUND(E3247/L3247,0),0)</f>
        <v>81</v>
      </c>
      <c r="Q3247" t="s">
        <v>8317</v>
      </c>
      <c r="R3247" t="s">
        <v>8318</v>
      </c>
      <c r="S3247" s="8">
        <f>(((J3247/60)/60)/24)+DATE(1970,1,1)+(-8/24)</f>
        <v>42135.266874999994</v>
      </c>
      <c r="T3247" s="8">
        <f>(((I3247/60)/60)/24)+DATE(1970,1,1)+(-8/24)</f>
        <v>42166.749999999993</v>
      </c>
      <c r="U3247">
        <f>INT(T3247-S3247)</f>
        <v>31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>ROUND((E3248/D3248)*100,0)</f>
        <v>111</v>
      </c>
      <c r="P3248">
        <f>IF(L3248&gt;0,ROUND(E3248/L3248,0),0)</f>
        <v>58</v>
      </c>
      <c r="Q3248" t="s">
        <v>8317</v>
      </c>
      <c r="R3248" t="s">
        <v>8318</v>
      </c>
      <c r="S3248" s="8">
        <f>(((J3248/60)/60)/24)+DATE(1970,1,1)+(-8/24)</f>
        <v>42230.138888888883</v>
      </c>
      <c r="T3248" s="8">
        <f>(((I3248/60)/60)/24)+DATE(1970,1,1)+(-8/24)</f>
        <v>42258.832638888889</v>
      </c>
      <c r="U3248">
        <f>INT(T3248-S3248)</f>
        <v>28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>ROUND((E3249/D3249)*100,0)</f>
        <v>106</v>
      </c>
      <c r="P3249">
        <f>IF(L3249&gt;0,ROUND(E3249/L3249,0),0)</f>
        <v>46</v>
      </c>
      <c r="Q3249" t="s">
        <v>8317</v>
      </c>
      <c r="R3249" t="s">
        <v>8318</v>
      </c>
      <c r="S3249" s="8">
        <f>(((J3249/60)/60)/24)+DATE(1970,1,1)+(-8/24)</f>
        <v>42167.10083333333</v>
      </c>
      <c r="T3249" s="8">
        <f>(((I3249/60)/60)/24)+DATE(1970,1,1)+(-8/24)</f>
        <v>42197.10083333333</v>
      </c>
      <c r="U3249">
        <f>INT(T3249-S3249)</f>
        <v>30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>ROUND((E3250/D3250)*100,0)</f>
        <v>101</v>
      </c>
      <c r="P3250">
        <f>IF(L3250&gt;0,ROUND(E3250/L3250,0),0)</f>
        <v>60</v>
      </c>
      <c r="Q3250" t="s">
        <v>8317</v>
      </c>
      <c r="R3250" t="s">
        <v>8318</v>
      </c>
      <c r="S3250" s="8">
        <f>(((J3250/60)/60)/24)+DATE(1970,1,1)+(-8/24)</f>
        <v>42068.55505787037</v>
      </c>
      <c r="T3250" s="8">
        <f>(((I3250/60)/60)/24)+DATE(1970,1,1)+(-8/24)</f>
        <v>42098.513391203705</v>
      </c>
      <c r="U3250">
        <f>INT(T3250-S3250)</f>
        <v>29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>ROUND((E3251/D3251)*100,0)</f>
        <v>105</v>
      </c>
      <c r="P3251">
        <f>IF(L3251&gt;0,ROUND(E3251/L3251,0),0)</f>
        <v>66</v>
      </c>
      <c r="Q3251" t="s">
        <v>8317</v>
      </c>
      <c r="R3251" t="s">
        <v>8318</v>
      </c>
      <c r="S3251" s="8">
        <f>(((J3251/60)/60)/24)+DATE(1970,1,1)+(-8/24)</f>
        <v>42145.413356481477</v>
      </c>
      <c r="T3251" s="8">
        <f>(((I3251/60)/60)/24)+DATE(1970,1,1)+(-8/24)</f>
        <v>42175.413356481477</v>
      </c>
      <c r="U3251">
        <f>INT(T3251-S3251)</f>
        <v>30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>ROUND((E3252/D3252)*100,0)</f>
        <v>102</v>
      </c>
      <c r="P3252">
        <f>IF(L3252&gt;0,ROUND(E3252/L3252,0),0)</f>
        <v>119</v>
      </c>
      <c r="Q3252" t="s">
        <v>8317</v>
      </c>
      <c r="R3252" t="s">
        <v>8318</v>
      </c>
      <c r="S3252" s="8">
        <f>(((J3252/60)/60)/24)+DATE(1970,1,1)+(-8/24)</f>
        <v>41918.408842592587</v>
      </c>
      <c r="T3252" s="8">
        <f>(((I3252/60)/60)/24)+DATE(1970,1,1)+(-8/24)</f>
        <v>41948.450509259259</v>
      </c>
      <c r="U3252">
        <f>INT(T3252-S3252)</f>
        <v>30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>ROUND((E3253/D3253)*100,0)</f>
        <v>111</v>
      </c>
      <c r="P3253">
        <f>IF(L3253&gt;0,ROUND(E3253/L3253,0),0)</f>
        <v>83</v>
      </c>
      <c r="Q3253" t="s">
        <v>8317</v>
      </c>
      <c r="R3253" t="s">
        <v>8318</v>
      </c>
      <c r="S3253" s="8">
        <f>(((J3253/60)/60)/24)+DATE(1970,1,1)+(-8/24)</f>
        <v>42146.39775462963</v>
      </c>
      <c r="T3253" s="8">
        <f>(((I3253/60)/60)/24)+DATE(1970,1,1)+(-8/24)</f>
        <v>42176.39775462963</v>
      </c>
      <c r="U3253">
        <f>INT(T3253-S3253)</f>
        <v>30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>ROUND((E3254/D3254)*100,0)</f>
        <v>128</v>
      </c>
      <c r="P3254">
        <f>IF(L3254&gt;0,ROUND(E3254/L3254,0),0)</f>
        <v>58</v>
      </c>
      <c r="Q3254" t="s">
        <v>8317</v>
      </c>
      <c r="R3254" t="s">
        <v>8318</v>
      </c>
      <c r="S3254" s="8">
        <f>(((J3254/60)/60)/24)+DATE(1970,1,1)+(-8/24)</f>
        <v>42590.139351851853</v>
      </c>
      <c r="T3254" s="8">
        <f>(((I3254/60)/60)/24)+DATE(1970,1,1)+(-8/24)</f>
        <v>42620.139351851853</v>
      </c>
      <c r="U3254">
        <f>INT(T3254-S3254)</f>
        <v>30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>ROUND((E3255/D3255)*100,0)</f>
        <v>102</v>
      </c>
      <c r="P3255">
        <f>IF(L3255&gt;0,ROUND(E3255/L3255,0),0)</f>
        <v>177</v>
      </c>
      <c r="Q3255" t="s">
        <v>8317</v>
      </c>
      <c r="R3255" t="s">
        <v>8318</v>
      </c>
      <c r="S3255" s="8">
        <f>(((J3255/60)/60)/24)+DATE(1970,1,1)+(-8/24)</f>
        <v>42602.243379629632</v>
      </c>
      <c r="T3255" s="8">
        <f>(((I3255/60)/60)/24)+DATE(1970,1,1)+(-8/24)</f>
        <v>42620.822916666664</v>
      </c>
      <c r="U3255">
        <f>INT(T3255-S3255)</f>
        <v>18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>ROUND((E3256/D3256)*100,0)</f>
        <v>101</v>
      </c>
      <c r="P3256">
        <f>IF(L3256&gt;0,ROUND(E3256/L3256,0),0)</f>
        <v>71</v>
      </c>
      <c r="Q3256" t="s">
        <v>8317</v>
      </c>
      <c r="R3256" t="s">
        <v>8318</v>
      </c>
      <c r="S3256" s="8">
        <f>(((J3256/60)/60)/24)+DATE(1970,1,1)+(-8/24)</f>
        <v>42058.752418981479</v>
      </c>
      <c r="T3256" s="8">
        <f>(((I3256/60)/60)/24)+DATE(1970,1,1)+(-8/24)</f>
        <v>42088.710752314808</v>
      </c>
      <c r="U3256">
        <f>INT(T3256-S3256)</f>
        <v>29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>ROUND((E3257/D3257)*100,0)</f>
        <v>175</v>
      </c>
      <c r="P3257">
        <f>IF(L3257&gt;0,ROUND(E3257/L3257,0),0)</f>
        <v>29</v>
      </c>
      <c r="Q3257" t="s">
        <v>8317</v>
      </c>
      <c r="R3257" t="s">
        <v>8318</v>
      </c>
      <c r="S3257" s="8">
        <f>(((J3257/60)/60)/24)+DATE(1970,1,1)+(-8/24)</f>
        <v>41889.434895833328</v>
      </c>
      <c r="T3257" s="8">
        <f>(((I3257/60)/60)/24)+DATE(1970,1,1)+(-8/24)</f>
        <v>41919.434895833328</v>
      </c>
      <c r="U3257">
        <f>INT(T3257-S3257)</f>
        <v>30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>ROUND((E3258/D3258)*100,0)</f>
        <v>128</v>
      </c>
      <c r="P3258">
        <f>IF(L3258&gt;0,ROUND(E3258/L3258,0),0)</f>
        <v>73</v>
      </c>
      <c r="Q3258" t="s">
        <v>8317</v>
      </c>
      <c r="R3258" t="s">
        <v>8318</v>
      </c>
      <c r="S3258" s="8">
        <f>(((J3258/60)/60)/24)+DATE(1970,1,1)+(-8/24)</f>
        <v>42144.240474537037</v>
      </c>
      <c r="T3258" s="8">
        <f>(((I3258/60)/60)/24)+DATE(1970,1,1)+(-8/24)</f>
        <v>42165.832638888889</v>
      </c>
      <c r="U3258">
        <f>INT(T3258-S3258)</f>
        <v>21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>ROUND((E3259/D3259)*100,0)</f>
        <v>106</v>
      </c>
      <c r="P3259">
        <f>IF(L3259&gt;0,ROUND(E3259/L3259,0),0)</f>
        <v>52</v>
      </c>
      <c r="Q3259" t="s">
        <v>8317</v>
      </c>
      <c r="R3259" t="s">
        <v>8318</v>
      </c>
      <c r="S3259" s="8">
        <f>(((J3259/60)/60)/24)+DATE(1970,1,1)+(-8/24)</f>
        <v>42758.226296296292</v>
      </c>
      <c r="T3259" s="8">
        <f>(((I3259/60)/60)/24)+DATE(1970,1,1)+(-8/24)</f>
        <v>42788.226296296292</v>
      </c>
      <c r="U3259">
        <f>INT(T3259-S3259)</f>
        <v>30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>ROUND((E3260/D3260)*100,0)</f>
        <v>105</v>
      </c>
      <c r="P3260">
        <f>IF(L3260&gt;0,ROUND(E3260/L3260,0),0)</f>
        <v>98</v>
      </c>
      <c r="Q3260" t="s">
        <v>8317</v>
      </c>
      <c r="R3260" t="s">
        <v>8318</v>
      </c>
      <c r="S3260" s="8">
        <f>(((J3260/60)/60)/24)+DATE(1970,1,1)+(-8/24)</f>
        <v>41982.553946759253</v>
      </c>
      <c r="T3260" s="8">
        <f>(((I3260/60)/60)/24)+DATE(1970,1,1)+(-8/24)</f>
        <v>42012.553946759253</v>
      </c>
      <c r="U3260">
        <f>INT(T3260-S3260)</f>
        <v>30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>ROUND((E3261/D3261)*100,0)</f>
        <v>106</v>
      </c>
      <c r="P3261">
        <f>IF(L3261&gt;0,ROUND(E3261/L3261,0),0)</f>
        <v>252</v>
      </c>
      <c r="Q3261" t="s">
        <v>8317</v>
      </c>
      <c r="R3261" t="s">
        <v>8318</v>
      </c>
      <c r="S3261" s="8">
        <f>(((J3261/60)/60)/24)+DATE(1970,1,1)+(-8/24)</f>
        <v>42614.427604166667</v>
      </c>
      <c r="T3261" s="8">
        <f>(((I3261/60)/60)/24)+DATE(1970,1,1)+(-8/24)</f>
        <v>42643.832638888889</v>
      </c>
      <c r="U3261">
        <f>INT(T3261-S3261)</f>
        <v>29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>ROUND((E3262/D3262)*100,0)</f>
        <v>109</v>
      </c>
      <c r="P3262">
        <f>IF(L3262&gt;0,ROUND(E3262/L3262,0),0)</f>
        <v>75</v>
      </c>
      <c r="Q3262" t="s">
        <v>8317</v>
      </c>
      <c r="R3262" t="s">
        <v>8318</v>
      </c>
      <c r="S3262" s="8">
        <f>(((J3262/60)/60)/24)+DATE(1970,1,1)+(-8/24)</f>
        <v>42303.339328703696</v>
      </c>
      <c r="T3262" s="8">
        <f>(((I3262/60)/60)/24)+DATE(1970,1,1)+(-8/24)</f>
        <v>42338.380995370368</v>
      </c>
      <c r="U3262">
        <f>INT(T3262-S3262)</f>
        <v>35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>ROUND((E3263/D3263)*100,0)</f>
        <v>100</v>
      </c>
      <c r="P3263">
        <f>IF(L3263&gt;0,ROUND(E3263/L3263,0),0)</f>
        <v>68</v>
      </c>
      <c r="Q3263" t="s">
        <v>8317</v>
      </c>
      <c r="R3263" t="s">
        <v>8318</v>
      </c>
      <c r="S3263" s="8">
        <f>(((J3263/60)/60)/24)+DATE(1970,1,1)+(-8/24)</f>
        <v>42171.392083333332</v>
      </c>
      <c r="T3263" s="8">
        <f>(((I3263/60)/60)/24)+DATE(1970,1,1)+(-8/24)</f>
        <v>42201.392083333332</v>
      </c>
      <c r="U3263">
        <f>INT(T3263-S3263)</f>
        <v>30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>ROUND((E3264/D3264)*100,0)</f>
        <v>103</v>
      </c>
      <c r="P3264">
        <f>IF(L3264&gt;0,ROUND(E3264/L3264,0),0)</f>
        <v>94</v>
      </c>
      <c r="Q3264" t="s">
        <v>8317</v>
      </c>
      <c r="R3264" t="s">
        <v>8318</v>
      </c>
      <c r="S3264" s="8">
        <f>(((J3264/60)/60)/24)+DATE(1970,1,1)+(-8/24)</f>
        <v>41963.982199074067</v>
      </c>
      <c r="T3264" s="8">
        <f>(((I3264/60)/60)/24)+DATE(1970,1,1)+(-8/24)</f>
        <v>41994.833333333336</v>
      </c>
      <c r="U3264">
        <f>INT(T3264-S3264)</f>
        <v>30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>ROUND((E3265/D3265)*100,0)</f>
        <v>112</v>
      </c>
      <c r="P3265">
        <f>IF(L3265&gt;0,ROUND(E3265/L3265,0),0)</f>
        <v>41</v>
      </c>
      <c r="Q3265" t="s">
        <v>8317</v>
      </c>
      <c r="R3265" t="s">
        <v>8318</v>
      </c>
      <c r="S3265" s="8">
        <f>(((J3265/60)/60)/24)+DATE(1970,1,1)+(-8/24)</f>
        <v>42284.18273148148</v>
      </c>
      <c r="T3265" s="8">
        <f>(((I3265/60)/60)/24)+DATE(1970,1,1)+(-8/24)</f>
        <v>42307.541666666664</v>
      </c>
      <c r="U3265">
        <f>INT(T3265-S3265)</f>
        <v>23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>ROUND((E3266/D3266)*100,0)</f>
        <v>103</v>
      </c>
      <c r="P3266">
        <f>IF(L3266&gt;0,ROUND(E3266/L3266,0),0)</f>
        <v>53</v>
      </c>
      <c r="Q3266" t="s">
        <v>8317</v>
      </c>
      <c r="R3266" t="s">
        <v>8318</v>
      </c>
      <c r="S3266" s="8">
        <f>(((J3266/60)/60)/24)+DATE(1970,1,1)+(-8/24)</f>
        <v>42016.466874999998</v>
      </c>
      <c r="T3266" s="8">
        <f>(((I3266/60)/60)/24)+DATE(1970,1,1)+(-8/24)</f>
        <v>42032.583333333336</v>
      </c>
      <c r="U3266">
        <f>INT(T3266-S3266)</f>
        <v>16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>ROUND((E3267/D3267)*100,0)</f>
        <v>164</v>
      </c>
      <c r="P3267">
        <f>IF(L3267&gt;0,ROUND(E3267/L3267,0),0)</f>
        <v>70</v>
      </c>
      <c r="Q3267" t="s">
        <v>8317</v>
      </c>
      <c r="R3267" t="s">
        <v>8318</v>
      </c>
      <c r="S3267" s="8">
        <f>(((J3267/60)/60)/24)+DATE(1970,1,1)+(-8/24)</f>
        <v>42311.378645833327</v>
      </c>
      <c r="T3267" s="8">
        <f>(((I3267/60)/60)/24)+DATE(1970,1,1)+(-8/24)</f>
        <v>42341.374999999993</v>
      </c>
      <c r="U3267">
        <f>INT(T3267-S3267)</f>
        <v>29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>ROUND((E3268/D3268)*100,0)</f>
        <v>131</v>
      </c>
      <c r="P3268">
        <f>IF(L3268&gt;0,ROUND(E3268/L3268,0),0)</f>
        <v>48</v>
      </c>
      <c r="Q3268" t="s">
        <v>8317</v>
      </c>
      <c r="R3268" t="s">
        <v>8318</v>
      </c>
      <c r="S3268" s="8">
        <f>(((J3268/60)/60)/24)+DATE(1970,1,1)+(-8/24)</f>
        <v>42136.20280092593</v>
      </c>
      <c r="T3268" s="8">
        <f>(((I3268/60)/60)/24)+DATE(1970,1,1)+(-8/24)</f>
        <v>42167.541666666664</v>
      </c>
      <c r="U3268">
        <f>INT(T3268-S3268)</f>
        <v>31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>ROUND((E3269/D3269)*100,0)</f>
        <v>102</v>
      </c>
      <c r="P3269">
        <f>IF(L3269&gt;0,ROUND(E3269/L3269,0),0)</f>
        <v>53</v>
      </c>
      <c r="Q3269" t="s">
        <v>8317</v>
      </c>
      <c r="R3269" t="s">
        <v>8318</v>
      </c>
      <c r="S3269" s="8">
        <f>(((J3269/60)/60)/24)+DATE(1970,1,1)+(-8/24)</f>
        <v>42172.424305555549</v>
      </c>
      <c r="T3269" s="8">
        <f>(((I3269/60)/60)/24)+DATE(1970,1,1)+(-8/24)</f>
        <v>42202.424305555549</v>
      </c>
      <c r="U3269">
        <f>INT(T3269-S3269)</f>
        <v>30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>ROUND((E3270/D3270)*100,0)</f>
        <v>128</v>
      </c>
      <c r="P3270">
        <f>IF(L3270&gt;0,ROUND(E3270/L3270,0),0)</f>
        <v>61</v>
      </c>
      <c r="Q3270" t="s">
        <v>8317</v>
      </c>
      <c r="R3270" t="s">
        <v>8318</v>
      </c>
      <c r="S3270" s="8">
        <f>(((J3270/60)/60)/24)+DATE(1970,1,1)+(-8/24)</f>
        <v>42590.570925925924</v>
      </c>
      <c r="T3270" s="8">
        <f>(((I3270/60)/60)/24)+DATE(1970,1,1)+(-8/24)</f>
        <v>42606.570925925924</v>
      </c>
      <c r="U3270">
        <f>INT(T3270-S3270)</f>
        <v>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>ROUND((E3271/D3271)*100,0)</f>
        <v>102</v>
      </c>
      <c r="P3271">
        <f>IF(L3271&gt;0,ROUND(E3271/L3271,0),0)</f>
        <v>116</v>
      </c>
      <c r="Q3271" t="s">
        <v>8317</v>
      </c>
      <c r="R3271" t="s">
        <v>8318</v>
      </c>
      <c r="S3271" s="8">
        <f>(((J3271/60)/60)/24)+DATE(1970,1,1)+(-8/24)</f>
        <v>42137.06246527777</v>
      </c>
      <c r="T3271" s="8">
        <f>(((I3271/60)/60)/24)+DATE(1970,1,1)+(-8/24)</f>
        <v>42171.124999999993</v>
      </c>
      <c r="U3271">
        <f>INT(T3271-S3271)</f>
        <v>34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>ROUND((E3272/D3272)*100,0)</f>
        <v>102</v>
      </c>
      <c r="P3272">
        <f>IF(L3272&gt;0,ROUND(E3272/L3272,0),0)</f>
        <v>61</v>
      </c>
      <c r="Q3272" t="s">
        <v>8317</v>
      </c>
      <c r="R3272" t="s">
        <v>8318</v>
      </c>
      <c r="S3272" s="8">
        <f>(((J3272/60)/60)/24)+DATE(1970,1,1)+(-8/24)</f>
        <v>42167.199826388889</v>
      </c>
      <c r="T3272" s="8">
        <f>(((I3272/60)/60)/24)+DATE(1970,1,1)+(-8/24)</f>
        <v>42197.199826388889</v>
      </c>
      <c r="U3272">
        <f>INT(T3272-S3272)</f>
        <v>30</v>
      </c>
    </row>
    <row r="3273" spans="1:21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>ROUND((E3273/D3273)*100,0)</f>
        <v>130</v>
      </c>
      <c r="P3273">
        <f>IF(L3273&gt;0,ROUND(E3273/L3273,0),0)</f>
        <v>38</v>
      </c>
      <c r="Q3273" t="s">
        <v>8317</v>
      </c>
      <c r="R3273" t="s">
        <v>8318</v>
      </c>
      <c r="S3273" s="8">
        <f>(((J3273/60)/60)/24)+DATE(1970,1,1)+(-8/24)</f>
        <v>41915.10387731481</v>
      </c>
      <c r="T3273" s="8">
        <f>(((I3273/60)/60)/24)+DATE(1970,1,1)+(-8/24)</f>
        <v>41945.145543981482</v>
      </c>
      <c r="U3273">
        <f>INT(T3273-S3273)</f>
        <v>30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>ROUND((E3274/D3274)*100,0)</f>
        <v>154</v>
      </c>
      <c r="P3274">
        <f>IF(L3274&gt;0,ROUND(E3274/L3274,0),0)</f>
        <v>107</v>
      </c>
      <c r="Q3274" t="s">
        <v>8317</v>
      </c>
      <c r="R3274" t="s">
        <v>8318</v>
      </c>
      <c r="S3274" s="8">
        <f>(((J3274/60)/60)/24)+DATE(1970,1,1)+(-8/24)</f>
        <v>42284.166770833333</v>
      </c>
      <c r="T3274" s="8">
        <f>(((I3274/60)/60)/24)+DATE(1970,1,1)+(-8/24)</f>
        <v>42314.208437499998</v>
      </c>
      <c r="U3274">
        <f>INT(T3274-S3274)</f>
        <v>30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>ROUND((E3275/D3275)*100,0)</f>
        <v>107</v>
      </c>
      <c r="P3275">
        <f>IF(L3275&gt;0,ROUND(E3275/L3275,0),0)</f>
        <v>205</v>
      </c>
      <c r="Q3275" t="s">
        <v>8317</v>
      </c>
      <c r="R3275" t="s">
        <v>8318</v>
      </c>
      <c r="S3275" s="8">
        <f>(((J3275/60)/60)/24)+DATE(1970,1,1)+(-8/24)</f>
        <v>42611.4680787037</v>
      </c>
      <c r="T3275" s="8">
        <f>(((I3275/60)/60)/24)+DATE(1970,1,1)+(-8/24)</f>
        <v>42627.458333333336</v>
      </c>
      <c r="U3275">
        <f>INT(T3275-S3275)</f>
        <v>15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>ROUND((E3276/D3276)*100,0)</f>
        <v>101</v>
      </c>
      <c r="P3276">
        <f>IF(L3276&gt;0,ROUND(E3276/L3276,0),0)</f>
        <v>55</v>
      </c>
      <c r="Q3276" t="s">
        <v>8317</v>
      </c>
      <c r="R3276" t="s">
        <v>8318</v>
      </c>
      <c r="S3276" s="8">
        <f>(((J3276/60)/60)/24)+DATE(1970,1,1)+(-8/24)</f>
        <v>42400.371203703697</v>
      </c>
      <c r="T3276" s="8">
        <f>(((I3276/60)/60)/24)+DATE(1970,1,1)+(-8/24)</f>
        <v>42444.541666666664</v>
      </c>
      <c r="U3276">
        <f>INT(T3276-S3276)</f>
        <v>44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>ROUND((E3277/D3277)*100,0)</f>
        <v>100</v>
      </c>
      <c r="P3277">
        <f>IF(L3277&gt;0,ROUND(E3277/L3277,0),0)</f>
        <v>150</v>
      </c>
      <c r="Q3277" t="s">
        <v>8317</v>
      </c>
      <c r="R3277" t="s">
        <v>8318</v>
      </c>
      <c r="S3277" s="8">
        <f>(((J3277/60)/60)/24)+DATE(1970,1,1)+(-8/24)</f>
        <v>42017.547118055554</v>
      </c>
      <c r="T3277" s="8">
        <f>(((I3277/60)/60)/24)+DATE(1970,1,1)+(-8/24)</f>
        <v>42043.854166666664</v>
      </c>
      <c r="U3277">
        <f>INT(T3277-S3277)</f>
        <v>26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>ROUND((E3278/D3278)*100,0)</f>
        <v>117</v>
      </c>
      <c r="P3278">
        <f>IF(L3278&gt;0,ROUND(E3278/L3278,0),0)</f>
        <v>53</v>
      </c>
      <c r="Q3278" t="s">
        <v>8317</v>
      </c>
      <c r="R3278" t="s">
        <v>8318</v>
      </c>
      <c r="S3278" s="8">
        <f>(((J3278/60)/60)/24)+DATE(1970,1,1)+(-8/24)</f>
        <v>42426.616655092592</v>
      </c>
      <c r="T3278" s="8">
        <f>(((I3278/60)/60)/24)+DATE(1970,1,1)+(-8/24)</f>
        <v>42460.832638888889</v>
      </c>
      <c r="U3278">
        <f>INT(T3278-S3278)</f>
        <v>34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>ROUND((E3279/D3279)*100,0)</f>
        <v>109</v>
      </c>
      <c r="P3279">
        <f>IF(L3279&gt;0,ROUND(E3279/L3279,0),0)</f>
        <v>54</v>
      </c>
      <c r="Q3279" t="s">
        <v>8317</v>
      </c>
      <c r="R3279" t="s">
        <v>8318</v>
      </c>
      <c r="S3279" s="8">
        <f>(((J3279/60)/60)/24)+DATE(1970,1,1)+(-8/24)</f>
        <v>41931.349606481483</v>
      </c>
      <c r="T3279" s="8">
        <f>(((I3279/60)/60)/24)+DATE(1970,1,1)+(-8/24)</f>
        <v>41961.391273148147</v>
      </c>
      <c r="U3279">
        <f>INT(T3279-S3279)</f>
        <v>30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>ROUND((E3280/D3280)*100,0)</f>
        <v>103</v>
      </c>
      <c r="P3280">
        <f>IF(L3280&gt;0,ROUND(E3280/L3280,0),0)</f>
        <v>76</v>
      </c>
      <c r="Q3280" t="s">
        <v>8317</v>
      </c>
      <c r="R3280" t="s">
        <v>8318</v>
      </c>
      <c r="S3280" s="8">
        <f>(((J3280/60)/60)/24)+DATE(1970,1,1)+(-8/24)</f>
        <v>42124.515081018515</v>
      </c>
      <c r="T3280" s="8">
        <f>(((I3280/60)/60)/24)+DATE(1970,1,1)+(-8/24)</f>
        <v>42154.515081018515</v>
      </c>
      <c r="U3280">
        <f>INT(T3280-S3280)</f>
        <v>30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>ROUND((E3281/D3281)*100,0)</f>
        <v>114</v>
      </c>
      <c r="P3281">
        <f>IF(L3281&gt;0,ROUND(E3281/L3281,0),0)</f>
        <v>105</v>
      </c>
      <c r="Q3281" t="s">
        <v>8317</v>
      </c>
      <c r="R3281" t="s">
        <v>8318</v>
      </c>
      <c r="S3281" s="8">
        <f>(((J3281/60)/60)/24)+DATE(1970,1,1)+(-8/24)</f>
        <v>42430.769201388881</v>
      </c>
      <c r="T3281" s="8">
        <f>(((I3281/60)/60)/24)+DATE(1970,1,1)+(-8/24)</f>
        <v>42460.727534722224</v>
      </c>
      <c r="U3281">
        <f>INT(T3281-S3281)</f>
        <v>29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>ROUND((E3282/D3282)*100,0)</f>
        <v>103</v>
      </c>
      <c r="P3282">
        <f>IF(L3282&gt;0,ROUND(E3282/L3282,0),0)</f>
        <v>69</v>
      </c>
      <c r="Q3282" t="s">
        <v>8317</v>
      </c>
      <c r="R3282" t="s">
        <v>8318</v>
      </c>
      <c r="S3282" s="8">
        <f>(((J3282/60)/60)/24)+DATE(1970,1,1)+(-8/24)</f>
        <v>42121.423587962963</v>
      </c>
      <c r="T3282" s="8">
        <f>(((I3282/60)/60)/24)+DATE(1970,1,1)+(-8/24)</f>
        <v>42155.874999999993</v>
      </c>
      <c r="U3282">
        <f>INT(T3282-S3282)</f>
        <v>34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>ROUND((E3283/D3283)*100,0)</f>
        <v>122</v>
      </c>
      <c r="P3283">
        <f>IF(L3283&gt;0,ROUND(E3283/L3283,0),0)</f>
        <v>129</v>
      </c>
      <c r="Q3283" t="s">
        <v>8317</v>
      </c>
      <c r="R3283" t="s">
        <v>8318</v>
      </c>
      <c r="S3283" s="8">
        <f>(((J3283/60)/60)/24)+DATE(1970,1,1)+(-8/24)</f>
        <v>42218.686400462961</v>
      </c>
      <c r="T3283" s="8">
        <f>(((I3283/60)/60)/24)+DATE(1970,1,1)+(-8/24)</f>
        <v>42248.686400462961</v>
      </c>
      <c r="U3283">
        <f>INT(T3283-S3283)</f>
        <v>30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>ROUND((E3284/D3284)*100,0)</f>
        <v>103</v>
      </c>
      <c r="P3284">
        <f>IF(L3284&gt;0,ROUND(E3284/L3284,0),0)</f>
        <v>134</v>
      </c>
      <c r="Q3284" t="s">
        <v>8317</v>
      </c>
      <c r="R3284" t="s">
        <v>8318</v>
      </c>
      <c r="S3284" s="8">
        <f>(((J3284/60)/60)/24)+DATE(1970,1,1)+(-8/24)</f>
        <v>42444.860972222225</v>
      </c>
      <c r="T3284" s="8">
        <f>(((I3284/60)/60)/24)+DATE(1970,1,1)+(-8/24)</f>
        <v>42488.860972222225</v>
      </c>
      <c r="U3284">
        <f>INT(T3284-S3284)</f>
        <v>44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>ROUND((E3285/D3285)*100,0)</f>
        <v>105</v>
      </c>
      <c r="P3285">
        <f>IF(L3285&gt;0,ROUND(E3285/L3285,0),0)</f>
        <v>18</v>
      </c>
      <c r="Q3285" t="s">
        <v>8317</v>
      </c>
      <c r="R3285" t="s">
        <v>8318</v>
      </c>
      <c r="S3285" s="8">
        <f>(((J3285/60)/60)/24)+DATE(1970,1,1)+(-8/24)</f>
        <v>42379.410856481474</v>
      </c>
      <c r="T3285" s="8">
        <f>(((I3285/60)/60)/24)+DATE(1970,1,1)+(-8/24)</f>
        <v>42410.541666666664</v>
      </c>
      <c r="U3285">
        <f>INT(T3285-S3285)</f>
        <v>31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>ROUND((E3286/D3286)*100,0)</f>
        <v>102</v>
      </c>
      <c r="P3286">
        <f>IF(L3286&gt;0,ROUND(E3286/L3286,0),0)</f>
        <v>203</v>
      </c>
      <c r="Q3286" t="s">
        <v>8317</v>
      </c>
      <c r="R3286" t="s">
        <v>8318</v>
      </c>
      <c r="S3286" s="8">
        <f>(((J3286/60)/60)/24)+DATE(1970,1,1)+(-8/24)</f>
        <v>42380.551539351851</v>
      </c>
      <c r="T3286" s="8">
        <f>(((I3286/60)/60)/24)+DATE(1970,1,1)+(-8/24)</f>
        <v>42397.915972222218</v>
      </c>
      <c r="U3286">
        <f>INT(T3286-S3286)</f>
        <v>17</v>
      </c>
    </row>
    <row r="3287" spans="1:21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>ROUND((E3287/D3287)*100,0)</f>
        <v>112</v>
      </c>
      <c r="P3287">
        <f>IF(L3287&gt;0,ROUND(E3287/L3287,0),0)</f>
        <v>69</v>
      </c>
      <c r="Q3287" t="s">
        <v>8317</v>
      </c>
      <c r="R3287" t="s">
        <v>8318</v>
      </c>
      <c r="S3287" s="8">
        <f>(((J3287/60)/60)/24)+DATE(1970,1,1)+(-8/24)</f>
        <v>42762.609097222223</v>
      </c>
      <c r="T3287" s="8">
        <f>(((I3287/60)/60)/24)+DATE(1970,1,1)+(-8/24)</f>
        <v>42793.874999999993</v>
      </c>
      <c r="U3287">
        <f>INT(T3287-S3287)</f>
        <v>31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>ROUND((E3288/D3288)*100,0)</f>
        <v>102</v>
      </c>
      <c r="P3288">
        <f>IF(L3288&gt;0,ROUND(E3288/L3288,0),0)</f>
        <v>125</v>
      </c>
      <c r="Q3288" t="s">
        <v>8317</v>
      </c>
      <c r="R3288" t="s">
        <v>8318</v>
      </c>
      <c r="S3288" s="8">
        <f>(((J3288/60)/60)/24)+DATE(1970,1,1)+(-8/24)</f>
        <v>42567.506736111107</v>
      </c>
      <c r="T3288" s="8">
        <f>(((I3288/60)/60)/24)+DATE(1970,1,1)+(-8/24)</f>
        <v>42597.506736111107</v>
      </c>
      <c r="U3288">
        <f>INT(T3288-S3288)</f>
        <v>30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>ROUND((E3289/D3289)*100,0)</f>
        <v>100</v>
      </c>
      <c r="P3289">
        <f>IF(L3289&gt;0,ROUND(E3289/L3289,0),0)</f>
        <v>74</v>
      </c>
      <c r="Q3289" t="s">
        <v>8317</v>
      </c>
      <c r="R3289" t="s">
        <v>8318</v>
      </c>
      <c r="S3289" s="8">
        <f>(((J3289/60)/60)/24)+DATE(1970,1,1)+(-8/24)</f>
        <v>42311.416990740741</v>
      </c>
      <c r="T3289" s="8">
        <f>(((I3289/60)/60)/24)+DATE(1970,1,1)+(-8/24)</f>
        <v>42336.416990740741</v>
      </c>
      <c r="U3289">
        <f>INT(T3289-S3289)</f>
        <v>25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>ROUND((E3290/D3290)*100,0)</f>
        <v>100</v>
      </c>
      <c r="P3290">
        <f>IF(L3290&gt;0,ROUND(E3290/L3290,0),0)</f>
        <v>48</v>
      </c>
      <c r="Q3290" t="s">
        <v>8317</v>
      </c>
      <c r="R3290" t="s">
        <v>8318</v>
      </c>
      <c r="S3290" s="8">
        <f>(((J3290/60)/60)/24)+DATE(1970,1,1)+(-8/24)</f>
        <v>42505.441145833327</v>
      </c>
      <c r="T3290" s="8">
        <f>(((I3290/60)/60)/24)+DATE(1970,1,1)+(-8/24)</f>
        <v>42541.624999999993</v>
      </c>
      <c r="U3290">
        <f>INT(T3290-S3290)</f>
        <v>36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>ROUND((E3291/D3291)*100,0)</f>
        <v>133</v>
      </c>
      <c r="P3291">
        <f>IF(L3291&gt;0,ROUND(E3291/L3291,0),0)</f>
        <v>27</v>
      </c>
      <c r="Q3291" t="s">
        <v>8317</v>
      </c>
      <c r="R3291" t="s">
        <v>8318</v>
      </c>
      <c r="S3291" s="8">
        <f>(((J3291/60)/60)/24)+DATE(1970,1,1)+(-8/24)</f>
        <v>42758.034745370365</v>
      </c>
      <c r="T3291" s="8">
        <f>(((I3291/60)/60)/24)+DATE(1970,1,1)+(-8/24)</f>
        <v>42786.034745370365</v>
      </c>
      <c r="U3291">
        <f>INT(T3291-S3291)</f>
        <v>28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>ROUND((E3292/D3292)*100,0)</f>
        <v>121</v>
      </c>
      <c r="P3292">
        <f>IF(L3292&gt;0,ROUND(E3292/L3292,0),0)</f>
        <v>34</v>
      </c>
      <c r="Q3292" t="s">
        <v>8317</v>
      </c>
      <c r="R3292" t="s">
        <v>8318</v>
      </c>
      <c r="S3292" s="8">
        <f>(((J3292/60)/60)/24)+DATE(1970,1,1)+(-8/24)</f>
        <v>42775.181608796294</v>
      </c>
      <c r="T3292" s="8">
        <f>(((I3292/60)/60)/24)+DATE(1970,1,1)+(-8/24)</f>
        <v>42805.181608796294</v>
      </c>
      <c r="U3292">
        <f>INT(T3292-S3292)</f>
        <v>30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>ROUND((E3293/D3293)*100,0)</f>
        <v>114</v>
      </c>
      <c r="P3293">
        <f>IF(L3293&gt;0,ROUND(E3293/L3293,0),0)</f>
        <v>41</v>
      </c>
      <c r="Q3293" t="s">
        <v>8317</v>
      </c>
      <c r="R3293" t="s">
        <v>8318</v>
      </c>
      <c r="S3293" s="8">
        <f>(((J3293/60)/60)/24)+DATE(1970,1,1)+(-8/24)</f>
        <v>42232.369212962956</v>
      </c>
      <c r="T3293" s="8">
        <f>(((I3293/60)/60)/24)+DATE(1970,1,1)+(-8/24)</f>
        <v>42263.832638888889</v>
      </c>
      <c r="U3293">
        <f>INT(T3293-S3293)</f>
        <v>31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>ROUND((E3294/D3294)*100,0)</f>
        <v>286</v>
      </c>
      <c r="P3294">
        <f>IF(L3294&gt;0,ROUND(E3294/L3294,0),0)</f>
        <v>19</v>
      </c>
      <c r="Q3294" t="s">
        <v>8317</v>
      </c>
      <c r="R3294" t="s">
        <v>8318</v>
      </c>
      <c r="S3294" s="8">
        <f>(((J3294/60)/60)/24)+DATE(1970,1,1)+(-8/24)</f>
        <v>42282.436898148146</v>
      </c>
      <c r="T3294" s="8">
        <f>(((I3294/60)/60)/24)+DATE(1970,1,1)+(-8/24)</f>
        <v>42342.478564814817</v>
      </c>
      <c r="U3294">
        <f>INT(T3294-S3294)</f>
        <v>60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>ROUND((E3295/D3295)*100,0)</f>
        <v>170</v>
      </c>
      <c r="P3295">
        <f>IF(L3295&gt;0,ROUND(E3295/L3295,0),0)</f>
        <v>84</v>
      </c>
      <c r="Q3295" t="s">
        <v>8317</v>
      </c>
      <c r="R3295" t="s">
        <v>8318</v>
      </c>
      <c r="S3295" s="8">
        <f>(((J3295/60)/60)/24)+DATE(1970,1,1)+(-8/24)</f>
        <v>42768.092037037037</v>
      </c>
      <c r="T3295" s="8">
        <f>(((I3295/60)/60)/24)+DATE(1970,1,1)+(-8/24)</f>
        <v>42798.092037037037</v>
      </c>
      <c r="U3295">
        <f>INT(T3295-S3295)</f>
        <v>30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>ROUND((E3296/D3296)*100,0)</f>
        <v>118</v>
      </c>
      <c r="P3296">
        <f>IF(L3296&gt;0,ROUND(E3296/L3296,0),0)</f>
        <v>30</v>
      </c>
      <c r="Q3296" t="s">
        <v>8317</v>
      </c>
      <c r="R3296" t="s">
        <v>8318</v>
      </c>
      <c r="S3296" s="8">
        <f>(((J3296/60)/60)/24)+DATE(1970,1,1)+(-8/24)</f>
        <v>42141.20780092592</v>
      </c>
      <c r="T3296" s="8">
        <f>(((I3296/60)/60)/24)+DATE(1970,1,1)+(-8/24)</f>
        <v>42171.20780092592</v>
      </c>
      <c r="U3296">
        <f>INT(T3296-S3296)</f>
        <v>30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>ROUND((E3297/D3297)*100,0)</f>
        <v>103</v>
      </c>
      <c r="P3297">
        <f>IF(L3297&gt;0,ROUND(E3297/L3297,0),0)</f>
        <v>27</v>
      </c>
      <c r="Q3297" t="s">
        <v>8317</v>
      </c>
      <c r="R3297" t="s">
        <v>8318</v>
      </c>
      <c r="S3297" s="8">
        <f>(((J3297/60)/60)/24)+DATE(1970,1,1)+(-8/24)</f>
        <v>42609.109131944446</v>
      </c>
      <c r="T3297" s="8">
        <f>(((I3297/60)/60)/24)+DATE(1970,1,1)+(-8/24)</f>
        <v>42639.109131944446</v>
      </c>
      <c r="U3297">
        <f>INT(T3297-S3297)</f>
        <v>30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>ROUND((E3298/D3298)*100,0)</f>
        <v>144</v>
      </c>
      <c r="P3298">
        <f>IF(L3298&gt;0,ROUND(E3298/L3298,0),0)</f>
        <v>46</v>
      </c>
      <c r="Q3298" t="s">
        <v>8317</v>
      </c>
      <c r="R3298" t="s">
        <v>8318</v>
      </c>
      <c r="S3298" s="8">
        <f>(((J3298/60)/60)/24)+DATE(1970,1,1)+(-8/24)</f>
        <v>42309.42328703704</v>
      </c>
      <c r="T3298" s="8">
        <f>(((I3298/60)/60)/24)+DATE(1970,1,1)+(-8/24)</f>
        <v>42330.583333333336</v>
      </c>
      <c r="U3298">
        <f>INT(T3298-S3298)</f>
        <v>21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>ROUND((E3299/D3299)*100,0)</f>
        <v>100</v>
      </c>
      <c r="P3299">
        <f>IF(L3299&gt;0,ROUND(E3299/L3299,0),0)</f>
        <v>125</v>
      </c>
      <c r="Q3299" t="s">
        <v>8317</v>
      </c>
      <c r="R3299" t="s">
        <v>8318</v>
      </c>
      <c r="S3299" s="8">
        <f>(((J3299/60)/60)/24)+DATE(1970,1,1)+(-8/24)</f>
        <v>42193.438148148147</v>
      </c>
      <c r="T3299" s="8">
        <f>(((I3299/60)/60)/24)+DATE(1970,1,1)+(-8/24)</f>
        <v>42212.624305555553</v>
      </c>
      <c r="U3299">
        <f>INT(T3299-S3299)</f>
        <v>19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>ROUND((E3300/D3300)*100,0)</f>
        <v>102</v>
      </c>
      <c r="P3300">
        <f>IF(L3300&gt;0,ROUND(E3300/L3300,0),0)</f>
        <v>141</v>
      </c>
      <c r="Q3300" t="s">
        <v>8317</v>
      </c>
      <c r="R3300" t="s">
        <v>8318</v>
      </c>
      <c r="S3300" s="8">
        <f>(((J3300/60)/60)/24)+DATE(1970,1,1)+(-8/24)</f>
        <v>42239.624629629623</v>
      </c>
      <c r="T3300" s="8">
        <f>(((I3300/60)/60)/24)+DATE(1970,1,1)+(-8/24)</f>
        <v>42259.666666666664</v>
      </c>
      <c r="U3300">
        <f>INT(T3300-S3300)</f>
        <v>20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>ROUND((E3301/D3301)*100,0)</f>
        <v>116</v>
      </c>
      <c r="P3301">
        <f>IF(L3301&gt;0,ROUND(E3301/L3301,0),0)</f>
        <v>55</v>
      </c>
      <c r="Q3301" t="s">
        <v>8317</v>
      </c>
      <c r="R3301" t="s">
        <v>8318</v>
      </c>
      <c r="S3301" s="8">
        <f>(((J3301/60)/60)/24)+DATE(1970,1,1)+(-8/24)</f>
        <v>42261.584062499998</v>
      </c>
      <c r="T3301" s="8">
        <f>(((I3301/60)/60)/24)+DATE(1970,1,1)+(-8/24)</f>
        <v>42291.584062499998</v>
      </c>
      <c r="U3301">
        <f>INT(T3301-S3301)</f>
        <v>30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>ROUND((E3302/D3302)*100,0)</f>
        <v>136</v>
      </c>
      <c r="P3302">
        <f>IF(L3302&gt;0,ROUND(E3302/L3302,0),0)</f>
        <v>46</v>
      </c>
      <c r="Q3302" t="s">
        <v>8317</v>
      </c>
      <c r="R3302" t="s">
        <v>8318</v>
      </c>
      <c r="S3302" s="8">
        <f>(((J3302/60)/60)/24)+DATE(1970,1,1)+(-8/24)</f>
        <v>42102.410439814812</v>
      </c>
      <c r="T3302" s="8">
        <f>(((I3302/60)/60)/24)+DATE(1970,1,1)+(-8/24)</f>
        <v>42123.410439814812</v>
      </c>
      <c r="U3302">
        <f>INT(T3302-S3302)</f>
        <v>21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>ROUND((E3303/D3303)*100,0)</f>
        <v>133</v>
      </c>
      <c r="P3303">
        <f>IF(L3303&gt;0,ROUND(E3303/L3303,0),0)</f>
        <v>57</v>
      </c>
      <c r="Q3303" t="s">
        <v>8317</v>
      </c>
      <c r="R3303" t="s">
        <v>8318</v>
      </c>
      <c r="S3303" s="8">
        <f>(((J3303/60)/60)/24)+DATE(1970,1,1)+(-8/24)</f>
        <v>42538.402500000004</v>
      </c>
      <c r="T3303" s="8">
        <f>(((I3303/60)/60)/24)+DATE(1970,1,1)+(-8/24)</f>
        <v>42582.957638888889</v>
      </c>
      <c r="U3303">
        <f>INT(T3303-S3303)</f>
        <v>44</v>
      </c>
    </row>
    <row r="3304" spans="1:21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>ROUND((E3304/D3304)*100,0)</f>
        <v>103</v>
      </c>
      <c r="P3304">
        <f>IF(L3304&gt;0,ROUND(E3304/L3304,0),0)</f>
        <v>174</v>
      </c>
      <c r="Q3304" t="s">
        <v>8317</v>
      </c>
      <c r="R3304" t="s">
        <v>8318</v>
      </c>
      <c r="S3304" s="8">
        <f>(((J3304/60)/60)/24)+DATE(1970,1,1)+(-8/24)</f>
        <v>42681.018240740734</v>
      </c>
      <c r="T3304" s="8">
        <f>(((I3304/60)/60)/24)+DATE(1970,1,1)+(-8/24)</f>
        <v>42711.018240740734</v>
      </c>
      <c r="U3304">
        <f>INT(T3304-S3304)</f>
        <v>30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>ROUND((E3305/D3305)*100,0)</f>
        <v>116</v>
      </c>
      <c r="P3305">
        <f>IF(L3305&gt;0,ROUND(E3305/L3305,0),0)</f>
        <v>60</v>
      </c>
      <c r="Q3305" t="s">
        <v>8317</v>
      </c>
      <c r="R3305" t="s">
        <v>8318</v>
      </c>
      <c r="S3305" s="8">
        <f>(((J3305/60)/60)/24)+DATE(1970,1,1)+(-8/24)</f>
        <v>42056.318101851844</v>
      </c>
      <c r="T3305" s="8">
        <f>(((I3305/60)/60)/24)+DATE(1970,1,1)+(-8/24)</f>
        <v>42091.276435185187</v>
      </c>
      <c r="U3305">
        <f>INT(T3305-S3305)</f>
        <v>34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>ROUND((E3306/D3306)*100,0)</f>
        <v>105</v>
      </c>
      <c r="P3306">
        <f>IF(L3306&gt;0,ROUND(E3306/L3306,0),0)</f>
        <v>90</v>
      </c>
      <c r="Q3306" t="s">
        <v>8317</v>
      </c>
      <c r="R3306" t="s">
        <v>8318</v>
      </c>
      <c r="S3306" s="8">
        <f>(((J3306/60)/60)/24)+DATE(1970,1,1)+(-8/24)</f>
        <v>42696.29111111111</v>
      </c>
      <c r="T3306" s="8">
        <f>(((I3306/60)/60)/24)+DATE(1970,1,1)+(-8/24)</f>
        <v>42726.29111111111</v>
      </c>
      <c r="U3306">
        <f>INT(T3306-S3306)</f>
        <v>30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>ROUND((E3307/D3307)*100,0)</f>
        <v>102</v>
      </c>
      <c r="P3307">
        <f>IF(L3307&gt;0,ROUND(E3307/L3307,0),0)</f>
        <v>204</v>
      </c>
      <c r="Q3307" t="s">
        <v>8317</v>
      </c>
      <c r="R3307" t="s">
        <v>8318</v>
      </c>
      <c r="S3307" s="8">
        <f>(((J3307/60)/60)/24)+DATE(1970,1,1)+(-8/24)</f>
        <v>42186.522546296292</v>
      </c>
      <c r="T3307" s="8">
        <f>(((I3307/60)/60)/24)+DATE(1970,1,1)+(-8/24)</f>
        <v>42216.522546296292</v>
      </c>
      <c r="U3307">
        <f>INT(T3307-S3307)</f>
        <v>30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>ROUND((E3308/D3308)*100,0)</f>
        <v>175</v>
      </c>
      <c r="P3308">
        <f>IF(L3308&gt;0,ROUND(E3308/L3308,0),0)</f>
        <v>49</v>
      </c>
      <c r="Q3308" t="s">
        <v>8317</v>
      </c>
      <c r="R3308" t="s">
        <v>8318</v>
      </c>
      <c r="S3308" s="8">
        <f>(((J3308/60)/60)/24)+DATE(1970,1,1)+(-8/24)</f>
        <v>42492.885902777773</v>
      </c>
      <c r="T3308" s="8">
        <f>(((I3308/60)/60)/24)+DATE(1970,1,1)+(-8/24)</f>
        <v>42530.791666666664</v>
      </c>
      <c r="U3308">
        <f>INT(T3308-S3308)</f>
        <v>37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>ROUND((E3309/D3309)*100,0)</f>
        <v>107</v>
      </c>
      <c r="P3309">
        <f>IF(L3309&gt;0,ROUND(E3309/L3309,0),0)</f>
        <v>53</v>
      </c>
      <c r="Q3309" t="s">
        <v>8317</v>
      </c>
      <c r="R3309" t="s">
        <v>8318</v>
      </c>
      <c r="S3309" s="8">
        <f>(((J3309/60)/60)/24)+DATE(1970,1,1)+(-8/24)</f>
        <v>42474.723831018513</v>
      </c>
      <c r="T3309" s="8">
        <f>(((I3309/60)/60)/24)+DATE(1970,1,1)+(-8/24)</f>
        <v>42504.723831018513</v>
      </c>
      <c r="U3309">
        <f>INT(T3309-S3309)</f>
        <v>30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>ROUND((E3310/D3310)*100,0)</f>
        <v>122</v>
      </c>
      <c r="P3310">
        <f>IF(L3310&gt;0,ROUND(E3310/L3310,0),0)</f>
        <v>75</v>
      </c>
      <c r="Q3310" t="s">
        <v>8317</v>
      </c>
      <c r="R3310" t="s">
        <v>8318</v>
      </c>
      <c r="S3310" s="8">
        <f>(((J3310/60)/60)/24)+DATE(1970,1,1)+(-8/24)</f>
        <v>42452.543576388889</v>
      </c>
      <c r="T3310" s="8">
        <f>(((I3310/60)/60)/24)+DATE(1970,1,1)+(-8/24)</f>
        <v>42473.543576388889</v>
      </c>
      <c r="U3310">
        <f>INT(T3310-S3310)</f>
        <v>21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>ROUND((E3311/D3311)*100,0)</f>
        <v>159</v>
      </c>
      <c r="P3311">
        <f>IF(L3311&gt;0,ROUND(E3311/L3311,0),0)</f>
        <v>18</v>
      </c>
      <c r="Q3311" t="s">
        <v>8317</v>
      </c>
      <c r="R3311" t="s">
        <v>8318</v>
      </c>
      <c r="S3311" s="8">
        <f>(((J3311/60)/60)/24)+DATE(1970,1,1)+(-8/24)</f>
        <v>42628.316874999997</v>
      </c>
      <c r="T3311" s="8">
        <f>(((I3311/60)/60)/24)+DATE(1970,1,1)+(-8/24)</f>
        <v>42659.316874999997</v>
      </c>
      <c r="U3311">
        <f>INT(T3311-S3311)</f>
        <v>31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>ROUND((E3312/D3312)*100,0)</f>
        <v>100</v>
      </c>
      <c r="P3312">
        <f>IF(L3312&gt;0,ROUND(E3312/L3312,0),0)</f>
        <v>210</v>
      </c>
      <c r="Q3312" t="s">
        <v>8317</v>
      </c>
      <c r="R3312" t="s">
        <v>8318</v>
      </c>
      <c r="S3312" s="8">
        <f>(((J3312/60)/60)/24)+DATE(1970,1,1)+(-8/24)</f>
        <v>42253.595196759255</v>
      </c>
      <c r="T3312" s="8">
        <f>(((I3312/60)/60)/24)+DATE(1970,1,1)+(-8/24)</f>
        <v>42283.595196759255</v>
      </c>
      <c r="U3312">
        <f>INT(T3312-S3312)</f>
        <v>30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>ROUND((E3313/D3313)*100,0)</f>
        <v>110</v>
      </c>
      <c r="P3313">
        <f>IF(L3313&gt;0,ROUND(E3313/L3313,0),0)</f>
        <v>61</v>
      </c>
      <c r="Q3313" t="s">
        <v>8317</v>
      </c>
      <c r="R3313" t="s">
        <v>8318</v>
      </c>
      <c r="S3313" s="8">
        <f>(((J3313/60)/60)/24)+DATE(1970,1,1)+(-8/24)</f>
        <v>42263.958449074074</v>
      </c>
      <c r="T3313" s="8">
        <f>(((I3313/60)/60)/24)+DATE(1970,1,1)+(-8/24)</f>
        <v>42293.958449074074</v>
      </c>
      <c r="U3313">
        <f>INT(T3313-S3313)</f>
        <v>30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>ROUND((E3314/D3314)*100,0)</f>
        <v>100</v>
      </c>
      <c r="P3314">
        <f>IF(L3314&gt;0,ROUND(E3314/L3314,0),0)</f>
        <v>61</v>
      </c>
      <c r="Q3314" t="s">
        <v>8317</v>
      </c>
      <c r="R3314" t="s">
        <v>8318</v>
      </c>
      <c r="S3314" s="8">
        <f>(((J3314/60)/60)/24)+DATE(1970,1,1)+(-8/24)</f>
        <v>42664.476226851846</v>
      </c>
      <c r="T3314" s="8">
        <f>(((I3314/60)/60)/24)+DATE(1970,1,1)+(-8/24)</f>
        <v>42685.583333333336</v>
      </c>
      <c r="U3314">
        <f>INT(T3314-S3314)</f>
        <v>21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>ROUND((E3315/D3315)*100,0)</f>
        <v>116</v>
      </c>
      <c r="P3315">
        <f>IF(L3315&gt;0,ROUND(E3315/L3315,0),0)</f>
        <v>80</v>
      </c>
      <c r="Q3315" t="s">
        <v>8317</v>
      </c>
      <c r="R3315" t="s">
        <v>8318</v>
      </c>
      <c r="S3315" s="8">
        <f>(((J3315/60)/60)/24)+DATE(1970,1,1)+(-8/24)</f>
        <v>42381.911076388882</v>
      </c>
      <c r="T3315" s="8">
        <f>(((I3315/60)/60)/24)+DATE(1970,1,1)+(-8/24)</f>
        <v>42395.708333333336</v>
      </c>
      <c r="U3315">
        <f>INT(T3315-S3315)</f>
        <v>13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>ROUND((E3316/D3316)*100,0)</f>
        <v>211</v>
      </c>
      <c r="P3316">
        <f>IF(L3316&gt;0,ROUND(E3316/L3316,0),0)</f>
        <v>29</v>
      </c>
      <c r="Q3316" t="s">
        <v>8317</v>
      </c>
      <c r="R3316" t="s">
        <v>8318</v>
      </c>
      <c r="S3316" s="8">
        <f>(((J3316/60)/60)/24)+DATE(1970,1,1)+(-8/24)</f>
        <v>42104.934155092589</v>
      </c>
      <c r="T3316" s="8">
        <f>(((I3316/60)/60)/24)+DATE(1970,1,1)+(-8/24)</f>
        <v>42132.503472222219</v>
      </c>
      <c r="U3316">
        <f>INT(T3316-S3316)</f>
        <v>27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>ROUND((E3317/D3317)*100,0)</f>
        <v>110</v>
      </c>
      <c r="P3317">
        <f>IF(L3317&gt;0,ROUND(E3317/L3317,0),0)</f>
        <v>49</v>
      </c>
      <c r="Q3317" t="s">
        <v>8317</v>
      </c>
      <c r="R3317" t="s">
        <v>8318</v>
      </c>
      <c r="S3317" s="8">
        <f>(((J3317/60)/60)/24)+DATE(1970,1,1)+(-8/24)</f>
        <v>42465.970381944448</v>
      </c>
      <c r="T3317" s="8">
        <f>(((I3317/60)/60)/24)+DATE(1970,1,1)+(-8/24)</f>
        <v>42495.970381944448</v>
      </c>
      <c r="U3317">
        <f>INT(T3317-S3317)</f>
        <v>30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>ROUND((E3318/D3318)*100,0)</f>
        <v>100</v>
      </c>
      <c r="P3318">
        <f>IF(L3318&gt;0,ROUND(E3318/L3318,0),0)</f>
        <v>94</v>
      </c>
      <c r="Q3318" t="s">
        <v>8317</v>
      </c>
      <c r="R3318" t="s">
        <v>8318</v>
      </c>
      <c r="S3318" s="8">
        <f>(((J3318/60)/60)/24)+DATE(1970,1,1)+(-8/24)</f>
        <v>41826.537905092591</v>
      </c>
      <c r="T3318" s="8">
        <f>(((I3318/60)/60)/24)+DATE(1970,1,1)+(-8/24)</f>
        <v>41859.245833333334</v>
      </c>
      <c r="U3318">
        <f>INT(T3318-S3318)</f>
        <v>32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>ROUND((E3319/D3319)*100,0)</f>
        <v>106</v>
      </c>
      <c r="P3319">
        <f>IF(L3319&gt;0,ROUND(E3319/L3319,0),0)</f>
        <v>62</v>
      </c>
      <c r="Q3319" t="s">
        <v>8317</v>
      </c>
      <c r="R3319" t="s">
        <v>8318</v>
      </c>
      <c r="S3319" s="8">
        <f>(((J3319/60)/60)/24)+DATE(1970,1,1)+(-8/24)</f>
        <v>42498.706296296288</v>
      </c>
      <c r="T3319" s="8">
        <f>(((I3319/60)/60)/24)+DATE(1970,1,1)+(-8/24)</f>
        <v>42528.706296296288</v>
      </c>
      <c r="U3319">
        <f>INT(T3319-S3319)</f>
        <v>30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>ROUND((E3320/D3320)*100,0)</f>
        <v>126</v>
      </c>
      <c r="P3320">
        <f>IF(L3320&gt;0,ROUND(E3320/L3320,0),0)</f>
        <v>79</v>
      </c>
      <c r="Q3320" t="s">
        <v>8317</v>
      </c>
      <c r="R3320" t="s">
        <v>8318</v>
      </c>
      <c r="S3320" s="8">
        <f>(((J3320/60)/60)/24)+DATE(1970,1,1)+(-8/24)</f>
        <v>42430.968668981477</v>
      </c>
      <c r="T3320" s="8">
        <f>(((I3320/60)/60)/24)+DATE(1970,1,1)+(-8/24)</f>
        <v>42470.770833333336</v>
      </c>
      <c r="U3320">
        <f>INT(T3320-S3320)</f>
        <v>39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>ROUND((E3321/D3321)*100,0)</f>
        <v>108</v>
      </c>
      <c r="P3321">
        <f>IF(L3321&gt;0,ROUND(E3321/L3321,0),0)</f>
        <v>34</v>
      </c>
      <c r="Q3321" t="s">
        <v>8317</v>
      </c>
      <c r="R3321" t="s">
        <v>8318</v>
      </c>
      <c r="S3321" s="8">
        <f>(((J3321/60)/60)/24)+DATE(1970,1,1)+(-8/24)</f>
        <v>41990.252152777779</v>
      </c>
      <c r="T3321" s="8">
        <f>(((I3321/60)/60)/24)+DATE(1970,1,1)+(-8/24)</f>
        <v>42035.252152777779</v>
      </c>
      <c r="U3321">
        <f>INT(T3321-S3321)</f>
        <v>45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>ROUND((E3322/D3322)*100,0)</f>
        <v>101</v>
      </c>
      <c r="P3322">
        <f>IF(L3322&gt;0,ROUND(E3322/L3322,0),0)</f>
        <v>66</v>
      </c>
      <c r="Q3322" t="s">
        <v>8317</v>
      </c>
      <c r="R3322" t="s">
        <v>8318</v>
      </c>
      <c r="S3322" s="8">
        <f>(((J3322/60)/60)/24)+DATE(1970,1,1)+(-8/24)</f>
        <v>42512.712465277778</v>
      </c>
      <c r="T3322" s="8">
        <f>(((I3322/60)/60)/24)+DATE(1970,1,1)+(-8/24)</f>
        <v>42542.712465277778</v>
      </c>
      <c r="U3322">
        <f>INT(T3322-S3322)</f>
        <v>30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>ROUND((E3323/D3323)*100,0)</f>
        <v>107</v>
      </c>
      <c r="P3323">
        <f>IF(L3323&gt;0,ROUND(E3323/L3323,0),0)</f>
        <v>36</v>
      </c>
      <c r="Q3323" t="s">
        <v>8317</v>
      </c>
      <c r="R3323" t="s">
        <v>8318</v>
      </c>
      <c r="S3323" s="8">
        <f>(((J3323/60)/60)/24)+DATE(1970,1,1)+(-8/24)</f>
        <v>41913.766956018517</v>
      </c>
      <c r="T3323" s="8">
        <f>(((I3323/60)/60)/24)+DATE(1970,1,1)+(-8/24)</f>
        <v>41927.832638888889</v>
      </c>
      <c r="U3323">
        <f>INT(T3323-S3323)</f>
        <v>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>ROUND((E3324/D3324)*100,0)</f>
        <v>102</v>
      </c>
      <c r="P3324">
        <f>IF(L3324&gt;0,ROUND(E3324/L3324,0),0)</f>
        <v>146</v>
      </c>
      <c r="Q3324" t="s">
        <v>8317</v>
      </c>
      <c r="R3324" t="s">
        <v>8318</v>
      </c>
      <c r="S3324" s="8">
        <f>(((J3324/60)/60)/24)+DATE(1970,1,1)+(-8/24)</f>
        <v>42520.677037037036</v>
      </c>
      <c r="T3324" s="8">
        <f>(((I3324/60)/60)/24)+DATE(1970,1,1)+(-8/24)</f>
        <v>42542.829861111109</v>
      </c>
      <c r="U3324">
        <f>INT(T3324-S3324)</f>
        <v>22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>ROUND((E3325/D3325)*100,0)</f>
        <v>126</v>
      </c>
      <c r="P3325">
        <f>IF(L3325&gt;0,ROUND(E3325/L3325,0),0)</f>
        <v>26</v>
      </c>
      <c r="Q3325" t="s">
        <v>8317</v>
      </c>
      <c r="R3325" t="s">
        <v>8318</v>
      </c>
      <c r="S3325" s="8">
        <f>(((J3325/60)/60)/24)+DATE(1970,1,1)+(-8/24)</f>
        <v>42608.032499999994</v>
      </c>
      <c r="T3325" s="8">
        <f>(((I3325/60)/60)/24)+DATE(1970,1,1)+(-8/24)</f>
        <v>42638.032499999994</v>
      </c>
      <c r="U3325">
        <f>INT(T3325-S3325)</f>
        <v>30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>ROUND((E3326/D3326)*100,0)</f>
        <v>102</v>
      </c>
      <c r="P3326">
        <f>IF(L3326&gt;0,ROUND(E3326/L3326,0),0)</f>
        <v>153</v>
      </c>
      <c r="Q3326" t="s">
        <v>8317</v>
      </c>
      <c r="R3326" t="s">
        <v>8318</v>
      </c>
      <c r="S3326" s="8">
        <f>(((J3326/60)/60)/24)+DATE(1970,1,1)+(-8/24)</f>
        <v>42512.249884259254</v>
      </c>
      <c r="T3326" s="8">
        <f>(((I3326/60)/60)/24)+DATE(1970,1,1)+(-8/24)</f>
        <v>42526.249884259254</v>
      </c>
      <c r="U3326">
        <f>INT(T3326-S3326)</f>
        <v>14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>ROUND((E3327/D3327)*100,0)</f>
        <v>113</v>
      </c>
      <c r="P3327">
        <f>IF(L3327&gt;0,ROUND(E3327/L3327,0),0)</f>
        <v>30</v>
      </c>
      <c r="Q3327" t="s">
        <v>8317</v>
      </c>
      <c r="R3327" t="s">
        <v>8318</v>
      </c>
      <c r="S3327" s="8">
        <f>(((J3327/60)/60)/24)+DATE(1970,1,1)+(-8/24)</f>
        <v>42064.452280092592</v>
      </c>
      <c r="T3327" s="8">
        <f>(((I3327/60)/60)/24)+DATE(1970,1,1)+(-8/24)</f>
        <v>42099.410613425927</v>
      </c>
      <c r="U3327">
        <f>INT(T3327-S3327)</f>
        <v>34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>ROUND((E3328/D3328)*100,0)</f>
        <v>101</v>
      </c>
      <c r="P3328">
        <f>IF(L3328&gt;0,ROUND(E3328/L3328,0),0)</f>
        <v>142</v>
      </c>
      <c r="Q3328" t="s">
        <v>8317</v>
      </c>
      <c r="R3328" t="s">
        <v>8318</v>
      </c>
      <c r="S3328" s="8">
        <f>(((J3328/60)/60)/24)+DATE(1970,1,1)+(-8/24)</f>
        <v>42041.380844907406</v>
      </c>
      <c r="T3328" s="8">
        <f>(((I3328/60)/60)/24)+DATE(1970,1,1)+(-8/24)</f>
        <v>42071.339178240734</v>
      </c>
      <c r="U3328">
        <f>INT(T3328-S3328)</f>
        <v>29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>ROUND((E3329/D3329)*100,0)</f>
        <v>101</v>
      </c>
      <c r="P3329">
        <f>IF(L3329&gt;0,ROUND(E3329/L3329,0),0)</f>
        <v>25</v>
      </c>
      <c r="Q3329" t="s">
        <v>8317</v>
      </c>
      <c r="R3329" t="s">
        <v>8318</v>
      </c>
      <c r="S3329" s="8">
        <f>(((J3329/60)/60)/24)+DATE(1970,1,1)+(-8/24)</f>
        <v>42468.041273148141</v>
      </c>
      <c r="T3329" s="8">
        <f>(((I3329/60)/60)/24)+DATE(1970,1,1)+(-8/24)</f>
        <v>42498.041273148141</v>
      </c>
      <c r="U3329">
        <f>INT(T3329-S3329)</f>
        <v>30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>ROUND((E3330/D3330)*100,0)</f>
        <v>146</v>
      </c>
      <c r="P3330">
        <f>IF(L3330&gt;0,ROUND(E3330/L3330,0),0)</f>
        <v>293</v>
      </c>
      <c r="Q3330" t="s">
        <v>8317</v>
      </c>
      <c r="R3330" t="s">
        <v>8318</v>
      </c>
      <c r="S3330" s="8">
        <f>(((J3330/60)/60)/24)+DATE(1970,1,1)+(-8/24)</f>
        <v>41822.241701388884</v>
      </c>
      <c r="T3330" s="8">
        <f>(((I3330/60)/60)/24)+DATE(1970,1,1)+(-8/24)</f>
        <v>41824.708333333328</v>
      </c>
      <c r="U3330">
        <f>INT(T3330-S3330)</f>
        <v>2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>ROUND((E3331/D3331)*100,0)</f>
        <v>117</v>
      </c>
      <c r="P3331">
        <f>IF(L3331&gt;0,ROUND(E3331/L3331,0),0)</f>
        <v>45</v>
      </c>
      <c r="Q3331" t="s">
        <v>8317</v>
      </c>
      <c r="R3331" t="s">
        <v>8318</v>
      </c>
      <c r="S3331" s="8">
        <f>(((J3331/60)/60)/24)+DATE(1970,1,1)+(-8/24)</f>
        <v>41836.989675925921</v>
      </c>
      <c r="T3331" s="8">
        <f>(((I3331/60)/60)/24)+DATE(1970,1,1)+(-8/24)</f>
        <v>41847.625</v>
      </c>
      <c r="U3331">
        <f>INT(T3331-S3331)</f>
        <v>10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>ROUND((E3332/D3332)*100,0)</f>
        <v>106</v>
      </c>
      <c r="P3332">
        <f>IF(L3332&gt;0,ROUND(E3332/L3332,0),0)</f>
        <v>23</v>
      </c>
      <c r="Q3332" t="s">
        <v>8317</v>
      </c>
      <c r="R3332" t="s">
        <v>8318</v>
      </c>
      <c r="S3332" s="8">
        <f>(((J3332/60)/60)/24)+DATE(1970,1,1)+(-8/24)</f>
        <v>42065.554027777776</v>
      </c>
      <c r="T3332" s="8">
        <f>(((I3332/60)/60)/24)+DATE(1970,1,1)+(-8/24)</f>
        <v>42095.512361111112</v>
      </c>
      <c r="U3332">
        <f>INT(T3332-S3332)</f>
        <v>29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>ROUND((E3333/D3333)*100,0)</f>
        <v>105</v>
      </c>
      <c r="P3333">
        <f>IF(L3333&gt;0,ROUND(E3333/L3333,0),0)</f>
        <v>80</v>
      </c>
      <c r="Q3333" t="s">
        <v>8317</v>
      </c>
      <c r="R3333" t="s">
        <v>8318</v>
      </c>
      <c r="S3333" s="8">
        <f>(((J3333/60)/60)/24)+DATE(1970,1,1)+(-8/24)</f>
        <v>42248.36442129629</v>
      </c>
      <c r="T3333" s="8">
        <f>(((I3333/60)/60)/24)+DATE(1970,1,1)+(-8/24)</f>
        <v>42283.36442129629</v>
      </c>
      <c r="U3333">
        <f>INT(T3333-S3333)</f>
        <v>35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>ROUND((E3334/D3334)*100,0)</f>
        <v>100</v>
      </c>
      <c r="P3334">
        <f>IF(L3334&gt;0,ROUND(E3334/L3334,0),0)</f>
        <v>72</v>
      </c>
      <c r="Q3334" t="s">
        <v>8317</v>
      </c>
      <c r="R3334" t="s">
        <v>8318</v>
      </c>
      <c r="S3334" s="8">
        <f>(((J3334/60)/60)/24)+DATE(1970,1,1)+(-8/24)</f>
        <v>41809.526967592588</v>
      </c>
      <c r="T3334" s="8">
        <f>(((I3334/60)/60)/24)+DATE(1970,1,1)+(-8/24)</f>
        <v>41839.526967592588</v>
      </c>
      <c r="U3334">
        <f>INT(T3334-S3334)</f>
        <v>30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>ROUND((E3335/D3335)*100,0)</f>
        <v>105</v>
      </c>
      <c r="P3335">
        <f>IF(L3335&gt;0,ROUND(E3335/L3335,0),0)</f>
        <v>33</v>
      </c>
      <c r="Q3335" t="s">
        <v>8317</v>
      </c>
      <c r="R3335" t="s">
        <v>8318</v>
      </c>
      <c r="S3335" s="8">
        <f>(((J3335/60)/60)/24)+DATE(1970,1,1)+(-8/24)</f>
        <v>42148.343518518515</v>
      </c>
      <c r="T3335" s="8">
        <f>(((I3335/60)/60)/24)+DATE(1970,1,1)+(-8/24)</f>
        <v>42170.343518518515</v>
      </c>
      <c r="U3335">
        <f>INT(T3335-S3335)</f>
        <v>22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>ROUND((E3336/D3336)*100,0)</f>
        <v>139</v>
      </c>
      <c r="P3336">
        <f>IF(L3336&gt;0,ROUND(E3336/L3336,0),0)</f>
        <v>117</v>
      </c>
      <c r="Q3336" t="s">
        <v>8317</v>
      </c>
      <c r="R3336" t="s">
        <v>8318</v>
      </c>
      <c r="S3336" s="8">
        <f>(((J3336/60)/60)/24)+DATE(1970,1,1)+(-8/24)</f>
        <v>42185.187754629624</v>
      </c>
      <c r="T3336" s="8">
        <f>(((I3336/60)/60)/24)+DATE(1970,1,1)+(-8/24)</f>
        <v>42215.187754629624</v>
      </c>
      <c r="U3336">
        <f>INT(T3336-S3336)</f>
        <v>30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>ROUND((E3337/D3337)*100,0)</f>
        <v>100</v>
      </c>
      <c r="P3337">
        <f>IF(L3337&gt;0,ROUND(E3337/L3337,0),0)</f>
        <v>80</v>
      </c>
      <c r="Q3337" t="s">
        <v>8317</v>
      </c>
      <c r="R3337" t="s">
        <v>8318</v>
      </c>
      <c r="S3337" s="8">
        <f>(((J3337/60)/60)/24)+DATE(1970,1,1)+(-8/24)</f>
        <v>41827.340810185182</v>
      </c>
      <c r="T3337" s="8">
        <f>(((I3337/60)/60)/24)+DATE(1970,1,1)+(-8/24)</f>
        <v>41854.625</v>
      </c>
      <c r="U3337">
        <f>INT(T3337-S3337)</f>
        <v>27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>ROUND((E3338/D3338)*100,0)</f>
        <v>100</v>
      </c>
      <c r="P3338">
        <f>IF(L3338&gt;0,ROUND(E3338/L3338,0),0)</f>
        <v>28</v>
      </c>
      <c r="Q3338" t="s">
        <v>8317</v>
      </c>
      <c r="R3338" t="s">
        <v>8318</v>
      </c>
      <c r="S3338" s="8">
        <f>(((J3338/60)/60)/24)+DATE(1970,1,1)+(-8/24)</f>
        <v>42437.065347222226</v>
      </c>
      <c r="T3338" s="8">
        <f>(((I3338/60)/60)/24)+DATE(1970,1,1)+(-8/24)</f>
        <v>42465.023680555554</v>
      </c>
      <c r="U3338">
        <f>INT(T3338-S3338)</f>
        <v>27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>ROUND((E3339/D3339)*100,0)</f>
        <v>110</v>
      </c>
      <c r="P3339">
        <f>IF(L3339&gt;0,ROUND(E3339/L3339,0),0)</f>
        <v>81</v>
      </c>
      <c r="Q3339" t="s">
        <v>8317</v>
      </c>
      <c r="R3339" t="s">
        <v>8318</v>
      </c>
      <c r="S3339" s="8">
        <f>(((J3339/60)/60)/24)+DATE(1970,1,1)+(-8/24)</f>
        <v>41900.948692129627</v>
      </c>
      <c r="T3339" s="8">
        <f>(((I3339/60)/60)/24)+DATE(1970,1,1)+(-8/24)</f>
        <v>41922.541666666664</v>
      </c>
      <c r="U3339">
        <f>INT(T3339-S3339)</f>
        <v>21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>ROUND((E3340/D3340)*100,0)</f>
        <v>102</v>
      </c>
      <c r="P3340">
        <f>IF(L3340&gt;0,ROUND(E3340/L3340,0),0)</f>
        <v>137</v>
      </c>
      <c r="Q3340" t="s">
        <v>8317</v>
      </c>
      <c r="R3340" t="s">
        <v>8318</v>
      </c>
      <c r="S3340" s="8">
        <f>(((J3340/60)/60)/24)+DATE(1970,1,1)+(-8/24)</f>
        <v>42769.241666666661</v>
      </c>
      <c r="T3340" s="8">
        <f>(((I3340/60)/60)/24)+DATE(1970,1,1)+(-8/24)</f>
        <v>42790.241666666661</v>
      </c>
      <c r="U3340">
        <f>INT(T3340-S3340)</f>
        <v>21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>ROUND((E3341/D3341)*100,0)</f>
        <v>104</v>
      </c>
      <c r="P3341">
        <f>IF(L3341&gt;0,ROUND(E3341/L3341,0),0)</f>
        <v>178</v>
      </c>
      <c r="Q3341" t="s">
        <v>8317</v>
      </c>
      <c r="R3341" t="s">
        <v>8318</v>
      </c>
      <c r="S3341" s="8">
        <f>(((J3341/60)/60)/24)+DATE(1970,1,1)+(-8/24)</f>
        <v>42549.332384259258</v>
      </c>
      <c r="T3341" s="8">
        <f>(((I3341/60)/60)/24)+DATE(1970,1,1)+(-8/24)</f>
        <v>42579.332384259258</v>
      </c>
      <c r="U3341">
        <f>INT(T3341-S3341)</f>
        <v>30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>ROUND((E3342/D3342)*100,0)</f>
        <v>138</v>
      </c>
      <c r="P3342">
        <f>IF(L3342&gt;0,ROUND(E3342/L3342,0),0)</f>
        <v>109</v>
      </c>
      <c r="Q3342" t="s">
        <v>8317</v>
      </c>
      <c r="R3342" t="s">
        <v>8318</v>
      </c>
      <c r="S3342" s="8">
        <f>(((J3342/60)/60)/24)+DATE(1970,1,1)+(-8/24)</f>
        <v>42685.640671296293</v>
      </c>
      <c r="T3342" s="8">
        <f>(((I3342/60)/60)/24)+DATE(1970,1,1)+(-8/24)</f>
        <v>42710.640671296293</v>
      </c>
      <c r="U3342">
        <f>INT(T3342-S3342)</f>
        <v>25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>ROUND((E3343/D3343)*100,0)</f>
        <v>100</v>
      </c>
      <c r="P3343">
        <f>IF(L3343&gt;0,ROUND(E3343/L3343,0),0)</f>
        <v>120</v>
      </c>
      <c r="Q3343" t="s">
        <v>8317</v>
      </c>
      <c r="R3343" t="s">
        <v>8318</v>
      </c>
      <c r="S3343" s="8">
        <f>(((J3343/60)/60)/24)+DATE(1970,1,1)+(-8/24)</f>
        <v>42510.465520833335</v>
      </c>
      <c r="T3343" s="8">
        <f>(((I3343/60)/60)/24)+DATE(1970,1,1)+(-8/24)</f>
        <v>42533.374999999993</v>
      </c>
      <c r="U3343">
        <f>INT(T3343-S3343)</f>
        <v>22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>ROUND((E3344/D3344)*100,0)</f>
        <v>102</v>
      </c>
      <c r="P3344">
        <f>IF(L3344&gt;0,ROUND(E3344/L3344,0),0)</f>
        <v>78</v>
      </c>
      <c r="Q3344" t="s">
        <v>8317</v>
      </c>
      <c r="R3344" t="s">
        <v>8318</v>
      </c>
      <c r="S3344" s="8">
        <f>(((J3344/60)/60)/24)+DATE(1970,1,1)+(-8/24)</f>
        <v>42061.963078703695</v>
      </c>
      <c r="T3344" s="8">
        <f>(((I3344/60)/60)/24)+DATE(1970,1,1)+(-8/24)</f>
        <v>42094.874305555553</v>
      </c>
      <c r="U3344">
        <f>INT(T3344-S3344)</f>
        <v>32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>ROUND((E3345/D3345)*100,0)</f>
        <v>171</v>
      </c>
      <c r="P3345">
        <f>IF(L3345&gt;0,ROUND(E3345/L3345,0),0)</f>
        <v>52</v>
      </c>
      <c r="Q3345" t="s">
        <v>8317</v>
      </c>
      <c r="R3345" t="s">
        <v>8318</v>
      </c>
      <c r="S3345" s="8">
        <f>(((J3345/60)/60)/24)+DATE(1970,1,1)+(-8/24)</f>
        <v>42452.583148148151</v>
      </c>
      <c r="T3345" s="8">
        <f>(((I3345/60)/60)/24)+DATE(1970,1,1)+(-8/24)</f>
        <v>42473.220833333333</v>
      </c>
      <c r="U3345">
        <f>INT(T3345-S3345)</f>
        <v>20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>ROUND((E3346/D3346)*100,0)</f>
        <v>101</v>
      </c>
      <c r="P3346">
        <f>IF(L3346&gt;0,ROUND(E3346/L3346,0),0)</f>
        <v>114</v>
      </c>
      <c r="Q3346" t="s">
        <v>8317</v>
      </c>
      <c r="R3346" t="s">
        <v>8318</v>
      </c>
      <c r="S3346" s="8">
        <f>(((J3346/60)/60)/24)+DATE(1970,1,1)+(-8/24)</f>
        <v>41850.866817129623</v>
      </c>
      <c r="T3346" s="8">
        <f>(((I3346/60)/60)/24)+DATE(1970,1,1)+(-8/24)</f>
        <v>41880.866817129623</v>
      </c>
      <c r="U3346">
        <f>INT(T3346-S3346)</f>
        <v>30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>ROUND((E3347/D3347)*100,0)</f>
        <v>130</v>
      </c>
      <c r="P3347">
        <f>IF(L3347&gt;0,ROUND(E3347/L3347,0),0)</f>
        <v>50</v>
      </c>
      <c r="Q3347" t="s">
        <v>8317</v>
      </c>
      <c r="R3347" t="s">
        <v>8318</v>
      </c>
      <c r="S3347" s="8">
        <f>(((J3347/60)/60)/24)+DATE(1970,1,1)+(-8/24)</f>
        <v>42052.772777777776</v>
      </c>
      <c r="T3347" s="8">
        <f>(((I3347/60)/60)/24)+DATE(1970,1,1)+(-8/24)</f>
        <v>42111.692361111105</v>
      </c>
      <c r="U3347">
        <f>INT(T3347-S3347)</f>
        <v>58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>ROUND((E3348/D3348)*100,0)</f>
        <v>110</v>
      </c>
      <c r="P3348">
        <f>IF(L3348&gt;0,ROUND(E3348/L3348,0),0)</f>
        <v>92</v>
      </c>
      <c r="Q3348" t="s">
        <v>8317</v>
      </c>
      <c r="R3348" t="s">
        <v>8318</v>
      </c>
      <c r="S3348" s="8">
        <f>(((J3348/60)/60)/24)+DATE(1970,1,1)+(-8/24)</f>
        <v>42053.691087962965</v>
      </c>
      <c r="T3348" s="8">
        <f>(((I3348/60)/60)/24)+DATE(1970,1,1)+(-8/24)</f>
        <v>42060.691087962965</v>
      </c>
      <c r="U3348">
        <f>INT(T3348-S3348)</f>
        <v>7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>ROUND((E3349/D3349)*100,0)</f>
        <v>119</v>
      </c>
      <c r="P3349">
        <f>IF(L3349&gt;0,ROUND(E3349/L3349,0),0)</f>
        <v>109</v>
      </c>
      <c r="Q3349" t="s">
        <v>8317</v>
      </c>
      <c r="R3349" t="s">
        <v>8318</v>
      </c>
      <c r="S3349" s="8">
        <f>(((J3349/60)/60)/24)+DATE(1970,1,1)+(-8/24)</f>
        <v>42484.218217592592</v>
      </c>
      <c r="T3349" s="8">
        <f>(((I3349/60)/60)/24)+DATE(1970,1,1)+(-8/24)</f>
        <v>42498.541666666664</v>
      </c>
      <c r="U3349">
        <f>INT(T3349-S3349)</f>
        <v>14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>ROUND((E3350/D3350)*100,0)</f>
        <v>100</v>
      </c>
      <c r="P3350">
        <f>IF(L3350&gt;0,ROUND(E3350/L3350,0),0)</f>
        <v>70</v>
      </c>
      <c r="Q3350" t="s">
        <v>8317</v>
      </c>
      <c r="R3350" t="s">
        <v>8318</v>
      </c>
      <c r="S3350" s="8">
        <f>(((J3350/60)/60)/24)+DATE(1970,1,1)+(-8/24)</f>
        <v>42466.225462962961</v>
      </c>
      <c r="T3350" s="8">
        <f>(((I3350/60)/60)/24)+DATE(1970,1,1)+(-8/24)</f>
        <v>42489.832638888889</v>
      </c>
      <c r="U3350">
        <f>INT(T3350-S3350)</f>
        <v>23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>ROUND((E3351/D3351)*100,0)</f>
        <v>153</v>
      </c>
      <c r="P3351">
        <f>IF(L3351&gt;0,ROUND(E3351/L3351,0),0)</f>
        <v>110</v>
      </c>
      <c r="Q3351" t="s">
        <v>8317</v>
      </c>
      <c r="R3351" t="s">
        <v>8318</v>
      </c>
      <c r="S3351" s="8">
        <f>(((J3351/60)/60)/24)+DATE(1970,1,1)+(-8/24)</f>
        <v>42512.777453703697</v>
      </c>
      <c r="T3351" s="8">
        <f>(((I3351/60)/60)/24)+DATE(1970,1,1)+(-8/24)</f>
        <v>42534.374999999993</v>
      </c>
      <c r="U3351">
        <f>INT(T3351-S3351)</f>
        <v>21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>ROUND((E3352/D3352)*100,0)</f>
        <v>104</v>
      </c>
      <c r="P3352">
        <f>IF(L3352&gt;0,ROUND(E3352/L3352,0),0)</f>
        <v>72</v>
      </c>
      <c r="Q3352" t="s">
        <v>8317</v>
      </c>
      <c r="R3352" t="s">
        <v>8318</v>
      </c>
      <c r="S3352" s="8">
        <f>(((J3352/60)/60)/24)+DATE(1970,1,1)+(-8/24)</f>
        <v>42302.368182870363</v>
      </c>
      <c r="T3352" s="8">
        <f>(((I3352/60)/60)/24)+DATE(1970,1,1)+(-8/24)</f>
        <v>42337.624999999993</v>
      </c>
      <c r="U3352">
        <f>INT(T3352-S3352)</f>
        <v>35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>ROUND((E3353/D3353)*100,0)</f>
        <v>101</v>
      </c>
      <c r="P3353">
        <f>IF(L3353&gt;0,ROUND(E3353/L3353,0),0)</f>
        <v>94</v>
      </c>
      <c r="Q3353" t="s">
        <v>8317</v>
      </c>
      <c r="R3353" t="s">
        <v>8318</v>
      </c>
      <c r="S3353" s="8">
        <f>(((J3353/60)/60)/24)+DATE(1970,1,1)+(-8/24)</f>
        <v>41806.062094907407</v>
      </c>
      <c r="T3353" s="8">
        <f>(((I3353/60)/60)/24)+DATE(1970,1,1)+(-8/24)</f>
        <v>41843.125</v>
      </c>
      <c r="U3353">
        <f>INT(T3353-S3353)</f>
        <v>37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>ROUND((E3354/D3354)*100,0)</f>
        <v>108</v>
      </c>
      <c r="P3354">
        <f>IF(L3354&gt;0,ROUND(E3354/L3354,0),0)</f>
        <v>77</v>
      </c>
      <c r="Q3354" t="s">
        <v>8317</v>
      </c>
      <c r="R3354" t="s">
        <v>8318</v>
      </c>
      <c r="S3354" s="8">
        <f>(((J3354/60)/60)/24)+DATE(1970,1,1)+(-8/24)</f>
        <v>42495.659467592595</v>
      </c>
      <c r="T3354" s="8">
        <f>(((I3354/60)/60)/24)+DATE(1970,1,1)+(-8/24)</f>
        <v>42552.624999999993</v>
      </c>
      <c r="U3354">
        <f>INT(T3354-S3354)</f>
        <v>56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>ROUND((E3355/D3355)*100,0)</f>
        <v>315</v>
      </c>
      <c r="P3355">
        <f>IF(L3355&gt;0,ROUND(E3355/L3355,0),0)</f>
        <v>36</v>
      </c>
      <c r="Q3355" t="s">
        <v>8317</v>
      </c>
      <c r="R3355" t="s">
        <v>8318</v>
      </c>
      <c r="S3355" s="8">
        <f>(((J3355/60)/60)/24)+DATE(1970,1,1)+(-8/24)</f>
        <v>42479.098958333336</v>
      </c>
      <c r="T3355" s="8">
        <f>(((I3355/60)/60)/24)+DATE(1970,1,1)+(-8/24)</f>
        <v>42492.624999999993</v>
      </c>
      <c r="U3355">
        <f>INT(T3355-S3355)</f>
        <v>13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>ROUND((E3356/D3356)*100,0)</f>
        <v>102</v>
      </c>
      <c r="P3356">
        <f>IF(L3356&gt;0,ROUND(E3356/L3356,0),0)</f>
        <v>56</v>
      </c>
      <c r="Q3356" t="s">
        <v>8317</v>
      </c>
      <c r="R3356" t="s">
        <v>8318</v>
      </c>
      <c r="S3356" s="8">
        <f>(((J3356/60)/60)/24)+DATE(1970,1,1)+(-8/24)</f>
        <v>42270.393587962964</v>
      </c>
      <c r="T3356" s="8">
        <f>(((I3356/60)/60)/24)+DATE(1970,1,1)+(-8/24)</f>
        <v>42305.834027777775</v>
      </c>
      <c r="U3356">
        <f>INT(T3356-S3356)</f>
        <v>35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>ROUND((E3357/D3357)*100,0)</f>
        <v>126</v>
      </c>
      <c r="P3357">
        <f>IF(L3357&gt;0,ROUND(E3357/L3357,0),0)</f>
        <v>147</v>
      </c>
      <c r="Q3357" t="s">
        <v>8317</v>
      </c>
      <c r="R3357" t="s">
        <v>8318</v>
      </c>
      <c r="S3357" s="8">
        <f>(((J3357/60)/60)/24)+DATE(1970,1,1)+(-8/24)</f>
        <v>42489.286192129628</v>
      </c>
      <c r="T3357" s="8">
        <f>(((I3357/60)/60)/24)+DATE(1970,1,1)+(-8/24)</f>
        <v>42500.136805555558</v>
      </c>
      <c r="U3357">
        <f>INT(T3357-S3357)</f>
        <v>10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>ROUND((E3358/D3358)*100,0)</f>
        <v>101</v>
      </c>
      <c r="P3358">
        <f>IF(L3358&gt;0,ROUND(E3358/L3358,0),0)</f>
        <v>56</v>
      </c>
      <c r="Q3358" t="s">
        <v>8317</v>
      </c>
      <c r="R3358" t="s">
        <v>8318</v>
      </c>
      <c r="S3358" s="8">
        <f>(((J3358/60)/60)/24)+DATE(1970,1,1)+(-8/24)</f>
        <v>42536.482314814813</v>
      </c>
      <c r="T3358" s="8">
        <f>(((I3358/60)/60)/24)+DATE(1970,1,1)+(-8/24)</f>
        <v>42566.482314814813</v>
      </c>
      <c r="U3358">
        <f>INT(T3358-S3358)</f>
        <v>30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>ROUND((E3359/D3359)*100,0)</f>
        <v>101</v>
      </c>
      <c r="P3359">
        <f>IF(L3359&gt;0,ROUND(E3359/L3359,0),0)</f>
        <v>96</v>
      </c>
      <c r="Q3359" t="s">
        <v>8317</v>
      </c>
      <c r="R3359" t="s">
        <v>8318</v>
      </c>
      <c r="S3359" s="8">
        <f>(((J3359/60)/60)/24)+DATE(1970,1,1)+(-8/24)</f>
        <v>41822.084606481476</v>
      </c>
      <c r="T3359" s="8">
        <f>(((I3359/60)/60)/24)+DATE(1970,1,1)+(-8/24)</f>
        <v>41852.084606481476</v>
      </c>
      <c r="U3359">
        <f>INT(T3359-S3359)</f>
        <v>30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>ROUND((E3360/D3360)*100,0)</f>
        <v>103</v>
      </c>
      <c r="P3360">
        <f>IF(L3360&gt;0,ROUND(E3360/L3360,0),0)</f>
        <v>64</v>
      </c>
      <c r="Q3360" t="s">
        <v>8317</v>
      </c>
      <c r="R3360" t="s">
        <v>8318</v>
      </c>
      <c r="S3360" s="8">
        <f>(((J3360/60)/60)/24)+DATE(1970,1,1)+(-8/24)</f>
        <v>41931.977766203701</v>
      </c>
      <c r="T3360" s="8">
        <f>(((I3360/60)/60)/24)+DATE(1970,1,1)+(-8/24)</f>
        <v>41962.019432870373</v>
      </c>
      <c r="U3360">
        <f>INT(T3360-S3360)</f>
        <v>30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>ROUND((E3361/D3361)*100,0)</f>
        <v>106</v>
      </c>
      <c r="P3361">
        <f>IF(L3361&gt;0,ROUND(E3361/L3361,0),0)</f>
        <v>185</v>
      </c>
      <c r="Q3361" t="s">
        <v>8317</v>
      </c>
      <c r="R3361" t="s">
        <v>8318</v>
      </c>
      <c r="S3361" s="8">
        <f>(((J3361/60)/60)/24)+DATE(1970,1,1)+(-8/24)</f>
        <v>42745.723773148151</v>
      </c>
      <c r="T3361" s="8">
        <f>(((I3361/60)/60)/24)+DATE(1970,1,1)+(-8/24)</f>
        <v>42790.723773148151</v>
      </c>
      <c r="U3361">
        <f>INT(T3361-S3361)</f>
        <v>45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>ROUND((E3362/D3362)*100,0)</f>
        <v>101</v>
      </c>
      <c r="P3362">
        <f>IF(L3362&gt;0,ROUND(E3362/L3362,0),0)</f>
        <v>127</v>
      </c>
      <c r="Q3362" t="s">
        <v>8317</v>
      </c>
      <c r="R3362" t="s">
        <v>8318</v>
      </c>
      <c r="S3362" s="8">
        <f>(((J3362/60)/60)/24)+DATE(1970,1,1)+(-8/24)</f>
        <v>42696.749340277776</v>
      </c>
      <c r="T3362" s="8">
        <f>(((I3362/60)/60)/24)+DATE(1970,1,1)+(-8/24)</f>
        <v>42718.332638888889</v>
      </c>
      <c r="U3362">
        <f>INT(T3362-S3362)</f>
        <v>21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>ROUND((E3363/D3363)*100,0)</f>
        <v>113</v>
      </c>
      <c r="P3363">
        <f>IF(L3363&gt;0,ROUND(E3363/L3363,0),0)</f>
        <v>83</v>
      </c>
      <c r="Q3363" t="s">
        <v>8317</v>
      </c>
      <c r="R3363" t="s">
        <v>8318</v>
      </c>
      <c r="S3363" s="8">
        <f>(((J3363/60)/60)/24)+DATE(1970,1,1)+(-8/24)</f>
        <v>41865.692013888889</v>
      </c>
      <c r="T3363" s="8">
        <f>(((I3363/60)/60)/24)+DATE(1970,1,1)+(-8/24)</f>
        <v>41883.332638888889</v>
      </c>
      <c r="U3363">
        <f>INT(T3363-S3363)</f>
        <v>17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>ROUND((E3364/D3364)*100,0)</f>
        <v>218</v>
      </c>
      <c r="P3364">
        <f>IF(L3364&gt;0,ROUND(E3364/L3364,0),0)</f>
        <v>55</v>
      </c>
      <c r="Q3364" t="s">
        <v>8317</v>
      </c>
      <c r="R3364" t="s">
        <v>8318</v>
      </c>
      <c r="S3364" s="8">
        <f>(((J3364/60)/60)/24)+DATE(1970,1,1)+(-8/24)</f>
        <v>42055.758298611108</v>
      </c>
      <c r="T3364" s="8">
        <f>(((I3364/60)/60)/24)+DATE(1970,1,1)+(-8/24)</f>
        <v>42069.871527777774</v>
      </c>
      <c r="U3364">
        <f>INT(T3364-S3364)</f>
        <v>14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>ROUND((E3365/D3365)*100,0)</f>
        <v>101</v>
      </c>
      <c r="P3365">
        <f>IF(L3365&gt;0,ROUND(E3365/L3365,0),0)</f>
        <v>302</v>
      </c>
      <c r="Q3365" t="s">
        <v>8317</v>
      </c>
      <c r="R3365" t="s">
        <v>8318</v>
      </c>
      <c r="S3365" s="8">
        <f>(((J3365/60)/60)/24)+DATE(1970,1,1)+(-8/24)</f>
        <v>41851.438020833331</v>
      </c>
      <c r="T3365" s="8">
        <f>(((I3365/60)/60)/24)+DATE(1970,1,1)+(-8/24)</f>
        <v>41870.333333333328</v>
      </c>
      <c r="U3365">
        <f>INT(T3365-S3365)</f>
        <v>18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>ROUND((E3366/D3366)*100,0)</f>
        <v>106</v>
      </c>
      <c r="P3366">
        <f>IF(L3366&gt;0,ROUND(E3366/L3366,0),0)</f>
        <v>44</v>
      </c>
      <c r="Q3366" t="s">
        <v>8317</v>
      </c>
      <c r="R3366" t="s">
        <v>8318</v>
      </c>
      <c r="S3366" s="8">
        <f>(((J3366/60)/60)/24)+DATE(1970,1,1)+(-8/24)</f>
        <v>42422.644085648142</v>
      </c>
      <c r="T3366" s="8">
        <f>(((I3366/60)/60)/24)+DATE(1970,1,1)+(-8/24)</f>
        <v>42444.541666666664</v>
      </c>
      <c r="U3366">
        <f>INT(T3366-S3366)</f>
        <v>21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>ROUND((E3367/D3367)*100,0)</f>
        <v>104</v>
      </c>
      <c r="P3367">
        <f>IF(L3367&gt;0,ROUND(E3367/L3367,0),0)</f>
        <v>867</v>
      </c>
      <c r="Q3367" t="s">
        <v>8317</v>
      </c>
      <c r="R3367" t="s">
        <v>8318</v>
      </c>
      <c r="S3367" s="8">
        <f>(((J3367/60)/60)/24)+DATE(1970,1,1)+(-8/24)</f>
        <v>42320.768425925926</v>
      </c>
      <c r="T3367" s="8">
        <f>(((I3367/60)/60)/24)+DATE(1970,1,1)+(-8/24)</f>
        <v>42350.768425925926</v>
      </c>
      <c r="U3367">
        <f>INT(T3367-S3367)</f>
        <v>30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>ROUND((E3368/D3368)*100,0)</f>
        <v>221</v>
      </c>
      <c r="P3368">
        <f>IF(L3368&gt;0,ROUND(E3368/L3368,0),0)</f>
        <v>61</v>
      </c>
      <c r="Q3368" t="s">
        <v>8317</v>
      </c>
      <c r="R3368" t="s">
        <v>8318</v>
      </c>
      <c r="S3368" s="8">
        <f>(((J3368/60)/60)/24)+DATE(1970,1,1)+(-8/24)</f>
        <v>42106.734224537031</v>
      </c>
      <c r="T3368" s="8">
        <f>(((I3368/60)/60)/24)+DATE(1970,1,1)+(-8/24)</f>
        <v>42136.734224537031</v>
      </c>
      <c r="U3368">
        <f>INT(T3368-S3368)</f>
        <v>30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>ROUND((E3369/D3369)*100,0)</f>
        <v>119</v>
      </c>
      <c r="P3369">
        <f>IF(L3369&gt;0,ROUND(E3369/L3369,0),0)</f>
        <v>30</v>
      </c>
      <c r="Q3369" t="s">
        <v>8317</v>
      </c>
      <c r="R3369" t="s">
        <v>8318</v>
      </c>
      <c r="S3369" s="8">
        <f>(((J3369/60)/60)/24)+DATE(1970,1,1)+(-8/24)</f>
        <v>42192.600624999999</v>
      </c>
      <c r="T3369" s="8">
        <f>(((I3369/60)/60)/24)+DATE(1970,1,1)+(-8/24)</f>
        <v>42217.600624999999</v>
      </c>
      <c r="U3369">
        <f>INT(T3369-S3369)</f>
        <v>25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>ROUND((E3370/D3370)*100,0)</f>
        <v>105</v>
      </c>
      <c r="P3370">
        <f>IF(L3370&gt;0,ROUND(E3370/L3370,0),0)</f>
        <v>45</v>
      </c>
      <c r="Q3370" t="s">
        <v>8317</v>
      </c>
      <c r="R3370" t="s">
        <v>8318</v>
      </c>
      <c r="S3370" s="8">
        <f>(((J3370/60)/60)/24)+DATE(1970,1,1)+(-8/24)</f>
        <v>41968.866423611107</v>
      </c>
      <c r="T3370" s="8">
        <f>(((I3370/60)/60)/24)+DATE(1970,1,1)+(-8/24)</f>
        <v>42004.874999999993</v>
      </c>
      <c r="U3370">
        <f>INT(T3370-S3370)</f>
        <v>36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>ROUND((E3371/D3371)*100,0)</f>
        <v>104</v>
      </c>
      <c r="P3371">
        <f>IF(L3371&gt;0,ROUND(E3371/L3371,0),0)</f>
        <v>96</v>
      </c>
      <c r="Q3371" t="s">
        <v>8317</v>
      </c>
      <c r="R3371" t="s">
        <v>8318</v>
      </c>
      <c r="S3371" s="8">
        <f>(((J3371/60)/60)/24)+DATE(1970,1,1)+(-8/24)</f>
        <v>42689.708101851851</v>
      </c>
      <c r="T3371" s="8">
        <f>(((I3371/60)/60)/24)+DATE(1970,1,1)+(-8/24)</f>
        <v>42749.708101851851</v>
      </c>
      <c r="U3371">
        <f>INT(T3371-S3371)</f>
        <v>60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>ROUND((E3372/D3372)*100,0)</f>
        <v>118</v>
      </c>
      <c r="P3372">
        <f>IF(L3372&gt;0,ROUND(E3372/L3372,0),0)</f>
        <v>68</v>
      </c>
      <c r="Q3372" t="s">
        <v>8317</v>
      </c>
      <c r="R3372" t="s">
        <v>8318</v>
      </c>
      <c r="S3372" s="8">
        <f>(((J3372/60)/60)/24)+DATE(1970,1,1)+(-8/24)</f>
        <v>42690.000983796293</v>
      </c>
      <c r="T3372" s="8">
        <f>(((I3372/60)/60)/24)+DATE(1970,1,1)+(-8/24)</f>
        <v>42720.999999999993</v>
      </c>
      <c r="U3372">
        <f>INT(T3372-S3372)</f>
        <v>30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>ROUND((E3373/D3373)*100,0)</f>
        <v>139</v>
      </c>
      <c r="P3373">
        <f>IF(L3373&gt;0,ROUND(E3373/L3373,0),0)</f>
        <v>31</v>
      </c>
      <c r="Q3373" t="s">
        <v>8317</v>
      </c>
      <c r="R3373" t="s">
        <v>8318</v>
      </c>
      <c r="S3373" s="8">
        <f>(((J3373/60)/60)/24)+DATE(1970,1,1)+(-8/24)</f>
        <v>42312.541261574072</v>
      </c>
      <c r="T3373" s="8">
        <f>(((I3373/60)/60)/24)+DATE(1970,1,1)+(-8/24)</f>
        <v>42340.541261574072</v>
      </c>
      <c r="U3373">
        <f>INT(T3373-S3373)</f>
        <v>28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>ROUND((E3374/D3374)*100,0)</f>
        <v>104</v>
      </c>
      <c r="P3374">
        <f>IF(L3374&gt;0,ROUND(E3374/L3374,0),0)</f>
        <v>38</v>
      </c>
      <c r="Q3374" t="s">
        <v>8317</v>
      </c>
      <c r="R3374" t="s">
        <v>8318</v>
      </c>
      <c r="S3374" s="8">
        <f>(((J3374/60)/60)/24)+DATE(1970,1,1)+(-8/24)</f>
        <v>41855.214768518512</v>
      </c>
      <c r="T3374" s="8">
        <f>(((I3374/60)/60)/24)+DATE(1970,1,1)+(-8/24)</f>
        <v>41875.874305555553</v>
      </c>
      <c r="U3374">
        <f>INT(T3374-S3374)</f>
        <v>20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>ROUND((E3375/D3375)*100,0)</f>
        <v>100</v>
      </c>
      <c r="P3375">
        <f>IF(L3375&gt;0,ROUND(E3375/L3375,0),0)</f>
        <v>67</v>
      </c>
      <c r="Q3375" t="s">
        <v>8317</v>
      </c>
      <c r="R3375" t="s">
        <v>8318</v>
      </c>
      <c r="S3375" s="8">
        <f>(((J3375/60)/60)/24)+DATE(1970,1,1)+(-8/24)</f>
        <v>42179.521296296291</v>
      </c>
      <c r="T3375" s="8">
        <f>(((I3375/60)/60)/24)+DATE(1970,1,1)+(-8/24)</f>
        <v>42203.333333333336</v>
      </c>
      <c r="U3375">
        <f>INT(T3375-S3375)</f>
        <v>23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>ROUND((E3376/D3376)*100,0)</f>
        <v>107</v>
      </c>
      <c r="P3376">
        <f>IF(L3376&gt;0,ROUND(E3376/L3376,0),0)</f>
        <v>72</v>
      </c>
      <c r="Q3376" t="s">
        <v>8317</v>
      </c>
      <c r="R3376" t="s">
        <v>8318</v>
      </c>
      <c r="S3376" s="8">
        <f>(((J3376/60)/60)/24)+DATE(1970,1,1)+(-8/24)</f>
        <v>42275.398333333331</v>
      </c>
      <c r="T3376" s="8">
        <f>(((I3376/60)/60)/24)+DATE(1970,1,1)+(-8/24)</f>
        <v>42305.398333333331</v>
      </c>
      <c r="U3376">
        <f>INT(T3376-S3376)</f>
        <v>30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>ROUND((E3377/D3377)*100,0)</f>
        <v>100</v>
      </c>
      <c r="P3377">
        <f>IF(L3377&gt;0,ROUND(E3377/L3377,0),0)</f>
        <v>176</v>
      </c>
      <c r="Q3377" t="s">
        <v>8317</v>
      </c>
      <c r="R3377" t="s">
        <v>8318</v>
      </c>
      <c r="S3377" s="8">
        <f>(((J3377/60)/60)/24)+DATE(1970,1,1)+(-8/24)</f>
        <v>41765.277465277773</v>
      </c>
      <c r="T3377" s="8">
        <f>(((I3377/60)/60)/24)+DATE(1970,1,1)+(-8/24)</f>
        <v>41777.277465277773</v>
      </c>
      <c r="U3377">
        <f>INT(T3377-S3377)</f>
        <v>12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>ROUND((E3378/D3378)*100,0)</f>
        <v>100</v>
      </c>
      <c r="P3378">
        <f>IF(L3378&gt;0,ROUND(E3378/L3378,0),0)</f>
        <v>421</v>
      </c>
      <c r="Q3378" t="s">
        <v>8317</v>
      </c>
      <c r="R3378" t="s">
        <v>8318</v>
      </c>
      <c r="S3378" s="8">
        <f>(((J3378/60)/60)/24)+DATE(1970,1,1)+(-8/24)</f>
        <v>42059.367986111109</v>
      </c>
      <c r="T3378" s="8">
        <f>(((I3378/60)/60)/24)+DATE(1970,1,1)+(-8/24)</f>
        <v>42119.326319444437</v>
      </c>
      <c r="U3378">
        <f>INT(T3378-S3378)</f>
        <v>59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>ROUND((E3379/D3379)*100,0)</f>
        <v>101</v>
      </c>
      <c r="P3379">
        <f>IF(L3379&gt;0,ROUND(E3379/L3379,0),0)</f>
        <v>105</v>
      </c>
      <c r="Q3379" t="s">
        <v>8317</v>
      </c>
      <c r="R3379" t="s">
        <v>8318</v>
      </c>
      <c r="S3379" s="8">
        <f>(((J3379/60)/60)/24)+DATE(1970,1,1)+(-8/24)</f>
        <v>42053.399293981485</v>
      </c>
      <c r="T3379" s="8">
        <f>(((I3379/60)/60)/24)+DATE(1970,1,1)+(-8/24)</f>
        <v>42083.37222222222</v>
      </c>
      <c r="U3379">
        <f>INT(T3379-S3379)</f>
        <v>29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>ROUND((E3380/D3380)*100,0)</f>
        <v>108</v>
      </c>
      <c r="P3380">
        <f>IF(L3380&gt;0,ROUND(E3380/L3380,0),0)</f>
        <v>28</v>
      </c>
      <c r="Q3380" t="s">
        <v>8317</v>
      </c>
      <c r="R3380" t="s">
        <v>8318</v>
      </c>
      <c r="S3380" s="8">
        <f>(((J3380/60)/60)/24)+DATE(1970,1,1)+(-8/24)</f>
        <v>41858.022060185183</v>
      </c>
      <c r="T3380" s="8">
        <f>(((I3380/60)/60)/24)+DATE(1970,1,1)+(-8/24)</f>
        <v>41882.213888888888</v>
      </c>
      <c r="U3380">
        <f>INT(T3380-S3380)</f>
        <v>24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>ROUND((E3381/D3381)*100,0)</f>
        <v>104</v>
      </c>
      <c r="P3381">
        <f>IF(L3381&gt;0,ROUND(E3381/L3381,0),0)</f>
        <v>55</v>
      </c>
      <c r="Q3381" t="s">
        <v>8317</v>
      </c>
      <c r="R3381" t="s">
        <v>8318</v>
      </c>
      <c r="S3381" s="8">
        <f>(((J3381/60)/60)/24)+DATE(1970,1,1)+(-8/24)</f>
        <v>42225.180555555555</v>
      </c>
      <c r="T3381" s="8">
        <f>(((I3381/60)/60)/24)+DATE(1970,1,1)+(-8/24)</f>
        <v>42242.624999999993</v>
      </c>
      <c r="U3381">
        <f>INT(T3381-S3381)</f>
        <v>17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>ROUND((E3382/D3382)*100,0)</f>
        <v>104</v>
      </c>
      <c r="P3382">
        <f>IF(L3382&gt;0,ROUND(E3382/L3382,0),0)</f>
        <v>112</v>
      </c>
      <c r="Q3382" t="s">
        <v>8317</v>
      </c>
      <c r="R3382" t="s">
        <v>8318</v>
      </c>
      <c r="S3382" s="8">
        <f>(((J3382/60)/60)/24)+DATE(1970,1,1)+(-8/24)</f>
        <v>41937.620115740734</v>
      </c>
      <c r="T3382" s="8">
        <f>(((I3382/60)/60)/24)+DATE(1970,1,1)+(-8/24)</f>
        <v>41972.661782407398</v>
      </c>
      <c r="U3382">
        <f>INT(T3382-S3382)</f>
        <v>35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>ROUND((E3383/D3383)*100,0)</f>
        <v>102</v>
      </c>
      <c r="P3383">
        <f>IF(L3383&gt;0,ROUND(E3383/L3383,0),0)</f>
        <v>85</v>
      </c>
      <c r="Q3383" t="s">
        <v>8317</v>
      </c>
      <c r="R3383" t="s">
        <v>8318</v>
      </c>
      <c r="S3383" s="8">
        <f>(((J3383/60)/60)/24)+DATE(1970,1,1)+(-8/24)</f>
        <v>42043.851655092592</v>
      </c>
      <c r="T3383" s="8">
        <f>(((I3383/60)/60)/24)+DATE(1970,1,1)+(-8/24)</f>
        <v>42073.809988425921</v>
      </c>
      <c r="U3383">
        <f>INT(T3383-S3383)</f>
        <v>29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>ROUND((E3384/D3384)*100,0)</f>
        <v>101</v>
      </c>
      <c r="P3384">
        <f>IF(L3384&gt;0,ROUND(E3384/L3384,0),0)</f>
        <v>77</v>
      </c>
      <c r="Q3384" t="s">
        <v>8317</v>
      </c>
      <c r="R3384" t="s">
        <v>8318</v>
      </c>
      <c r="S3384" s="8">
        <f>(((J3384/60)/60)/24)+DATE(1970,1,1)+(-8/24)</f>
        <v>42559.097870370366</v>
      </c>
      <c r="T3384" s="8">
        <f>(((I3384/60)/60)/24)+DATE(1970,1,1)+(-8/24)</f>
        <v>42583.624305555553</v>
      </c>
      <c r="U3384">
        <f>INT(T3384-S3384)</f>
        <v>24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>ROUND((E3385/D3385)*100,0)</f>
        <v>112</v>
      </c>
      <c r="P3385">
        <f>IF(L3385&gt;0,ROUND(E3385/L3385,0),0)</f>
        <v>65</v>
      </c>
      <c r="Q3385" t="s">
        <v>8317</v>
      </c>
      <c r="R3385" t="s">
        <v>8318</v>
      </c>
      <c r="S3385" s="8">
        <f>(((J3385/60)/60)/24)+DATE(1970,1,1)+(-8/24)</f>
        <v>42524.449305555558</v>
      </c>
      <c r="T3385" s="8">
        <f>(((I3385/60)/60)/24)+DATE(1970,1,1)+(-8/24)</f>
        <v>42544.449305555558</v>
      </c>
      <c r="U3385">
        <f>INT(T3385-S3385)</f>
        <v>20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>ROUND((E3386/D3386)*100,0)</f>
        <v>100</v>
      </c>
      <c r="P3386">
        <f>IF(L3386&gt;0,ROUND(E3386/L3386,0),0)</f>
        <v>94</v>
      </c>
      <c r="Q3386" t="s">
        <v>8317</v>
      </c>
      <c r="R3386" t="s">
        <v>8318</v>
      </c>
      <c r="S3386" s="8">
        <f>(((J3386/60)/60)/24)+DATE(1970,1,1)+(-8/24)</f>
        <v>42291.754259259258</v>
      </c>
      <c r="T3386" s="8">
        <f>(((I3386/60)/60)/24)+DATE(1970,1,1)+(-8/24)</f>
        <v>42328.791666666664</v>
      </c>
      <c r="U3386">
        <f>INT(T3386-S3386)</f>
        <v>37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>ROUND((E3387/D3387)*100,0)</f>
        <v>100</v>
      </c>
      <c r="P3387">
        <f>IF(L3387&gt;0,ROUND(E3387/L3387,0),0)</f>
        <v>133</v>
      </c>
      <c r="Q3387" t="s">
        <v>8317</v>
      </c>
      <c r="R3387" t="s">
        <v>8318</v>
      </c>
      <c r="S3387" s="8">
        <f>(((J3387/60)/60)/24)+DATE(1970,1,1)+(-8/24)</f>
        <v>41953.534166666665</v>
      </c>
      <c r="T3387" s="8">
        <f>(((I3387/60)/60)/24)+DATE(1970,1,1)+(-8/24)</f>
        <v>41983.534166666665</v>
      </c>
      <c r="U3387">
        <f>INT(T3387-S3387)</f>
        <v>30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>ROUND((E3388/D3388)*100,0)</f>
        <v>105</v>
      </c>
      <c r="P3388">
        <f>IF(L3388&gt;0,ROUND(E3388/L3388,0),0)</f>
        <v>51</v>
      </c>
      <c r="Q3388" t="s">
        <v>8317</v>
      </c>
      <c r="R3388" t="s">
        <v>8318</v>
      </c>
      <c r="S3388" s="8">
        <f>(((J3388/60)/60)/24)+DATE(1970,1,1)+(-8/24)</f>
        <v>41946.311412037037</v>
      </c>
      <c r="T3388" s="8">
        <f>(((I3388/60)/60)/24)+DATE(1970,1,1)+(-8/24)</f>
        <v>41976.311412037037</v>
      </c>
      <c r="U3388">
        <f>INT(T3388-S3388)</f>
        <v>30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>ROUND((E3389/D3389)*100,0)</f>
        <v>117</v>
      </c>
      <c r="P3389">
        <f>IF(L3389&gt;0,ROUND(E3389/L3389,0),0)</f>
        <v>100</v>
      </c>
      <c r="Q3389" t="s">
        <v>8317</v>
      </c>
      <c r="R3389" t="s">
        <v>8318</v>
      </c>
      <c r="S3389" s="8">
        <f>(((J3389/60)/60)/24)+DATE(1970,1,1)+(-8/24)</f>
        <v>41947.429259259254</v>
      </c>
      <c r="T3389" s="8">
        <f>(((I3389/60)/60)/24)+DATE(1970,1,1)+(-8/24)</f>
        <v>41987.429259259261</v>
      </c>
      <c r="U3389">
        <f>INT(T3389-S3389)</f>
        <v>40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>ROUND((E3390/D3390)*100,0)</f>
        <v>104</v>
      </c>
      <c r="P3390">
        <f>IF(L3390&gt;0,ROUND(E3390/L3390,0),0)</f>
        <v>35</v>
      </c>
      <c r="Q3390" t="s">
        <v>8317</v>
      </c>
      <c r="R3390" t="s">
        <v>8318</v>
      </c>
      <c r="S3390" s="8">
        <f>(((J3390/60)/60)/24)+DATE(1970,1,1)+(-8/24)</f>
        <v>42143.127789351849</v>
      </c>
      <c r="T3390" s="8">
        <f>(((I3390/60)/60)/24)+DATE(1970,1,1)+(-8/24)</f>
        <v>42173.127789351849</v>
      </c>
      <c r="U3390">
        <f>INT(T3390-S3390)</f>
        <v>30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>ROUND((E3391/D3391)*100,0)</f>
        <v>115</v>
      </c>
      <c r="P3391">
        <f>IF(L3391&gt;0,ROUND(E3391/L3391,0),0)</f>
        <v>185</v>
      </c>
      <c r="Q3391" t="s">
        <v>8317</v>
      </c>
      <c r="R3391" t="s">
        <v>8318</v>
      </c>
      <c r="S3391" s="8">
        <f>(((J3391/60)/60)/24)+DATE(1970,1,1)+(-8/24)</f>
        <v>42494.230115740742</v>
      </c>
      <c r="T3391" s="8">
        <f>(((I3391/60)/60)/24)+DATE(1970,1,1)+(-8/24)</f>
        <v>42524.230115740742</v>
      </c>
      <c r="U3391">
        <f>INT(T3391-S3391)</f>
        <v>30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>ROUND((E3392/D3392)*100,0)</f>
        <v>102</v>
      </c>
      <c r="P3392">
        <f>IF(L3392&gt;0,ROUND(E3392/L3392,0),0)</f>
        <v>70</v>
      </c>
      <c r="Q3392" t="s">
        <v>8317</v>
      </c>
      <c r="R3392" t="s">
        <v>8318</v>
      </c>
      <c r="S3392" s="8">
        <f>(((J3392/60)/60)/24)+DATE(1970,1,1)+(-8/24)</f>
        <v>41815.44149305555</v>
      </c>
      <c r="T3392" s="8">
        <f>(((I3392/60)/60)/24)+DATE(1970,1,1)+(-8/24)</f>
        <v>41830.44149305555</v>
      </c>
      <c r="U3392">
        <f>INT(T3392-S3392)</f>
        <v>15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>ROUND((E3393/D3393)*100,0)</f>
        <v>223</v>
      </c>
      <c r="P3393">
        <f>IF(L3393&gt;0,ROUND(E3393/L3393,0),0)</f>
        <v>62</v>
      </c>
      <c r="Q3393" t="s">
        <v>8317</v>
      </c>
      <c r="R3393" t="s">
        <v>8318</v>
      </c>
      <c r="S3393" s="8">
        <f>(((J3393/60)/60)/24)+DATE(1970,1,1)+(-8/24)</f>
        <v>41830.212361111109</v>
      </c>
      <c r="T3393" s="8">
        <f>(((I3393/60)/60)/24)+DATE(1970,1,1)+(-8/24)</f>
        <v>41859.602777777778</v>
      </c>
      <c r="U3393">
        <f>INT(T3393-S3393)</f>
        <v>29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>ROUND((E3394/D3394)*100,0)</f>
        <v>100</v>
      </c>
      <c r="P3394">
        <f>IF(L3394&gt;0,ROUND(E3394/L3394,0),0)</f>
        <v>42</v>
      </c>
      <c r="Q3394" t="s">
        <v>8317</v>
      </c>
      <c r="R3394" t="s">
        <v>8318</v>
      </c>
      <c r="S3394" s="8">
        <f>(((J3394/60)/60)/24)+DATE(1970,1,1)+(-8/24)</f>
        <v>42446.51221064815</v>
      </c>
      <c r="T3394" s="8">
        <f>(((I3394/60)/60)/24)+DATE(1970,1,1)+(-8/24)</f>
        <v>42496.51221064815</v>
      </c>
      <c r="U3394">
        <f>INT(T3394-S3394)</f>
        <v>50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>ROUND((E3395/D3395)*100,0)</f>
        <v>106</v>
      </c>
      <c r="P3395">
        <f>IF(L3395&gt;0,ROUND(E3395/L3395,0),0)</f>
        <v>36</v>
      </c>
      <c r="Q3395" t="s">
        <v>8317</v>
      </c>
      <c r="R3395" t="s">
        <v>8318</v>
      </c>
      <c r="S3395" s="8">
        <f>(((J3395/60)/60)/24)+DATE(1970,1,1)+(-8/24)</f>
        <v>41923.588310185187</v>
      </c>
      <c r="T3395" s="8">
        <f>(((I3395/60)/60)/24)+DATE(1970,1,1)+(-8/24)</f>
        <v>41948.698611111111</v>
      </c>
      <c r="U3395">
        <f>INT(T3395-S3395)</f>
        <v>25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>ROUND((E3396/D3396)*100,0)</f>
        <v>142</v>
      </c>
      <c r="P3396">
        <f>IF(L3396&gt;0,ROUND(E3396/L3396,0),0)</f>
        <v>29</v>
      </c>
      <c r="Q3396" t="s">
        <v>8317</v>
      </c>
      <c r="R3396" t="s">
        <v>8318</v>
      </c>
      <c r="S3396" s="8">
        <f>(((J3396/60)/60)/24)+DATE(1970,1,1)+(-8/24)</f>
        <v>41817.262094907404</v>
      </c>
      <c r="T3396" s="8">
        <f>(((I3396/60)/60)/24)+DATE(1970,1,1)+(-8/24)</f>
        <v>41847.262094907404</v>
      </c>
      <c r="U3396">
        <f>INT(T3396-S3396)</f>
        <v>30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>ROUND((E3397/D3397)*100,0)</f>
        <v>184</v>
      </c>
      <c r="P3397">
        <f>IF(L3397&gt;0,ROUND(E3397/L3397,0),0)</f>
        <v>24</v>
      </c>
      <c r="Q3397" t="s">
        <v>8317</v>
      </c>
      <c r="R3397" t="s">
        <v>8318</v>
      </c>
      <c r="S3397" s="8">
        <f>(((J3397/60)/60)/24)+DATE(1970,1,1)+(-8/24)</f>
        <v>42140.378981481481</v>
      </c>
      <c r="T3397" s="8">
        <f>(((I3397/60)/60)/24)+DATE(1970,1,1)+(-8/24)</f>
        <v>42154.423611111109</v>
      </c>
      <c r="U3397">
        <f>INT(T3397-S3397)</f>
        <v>14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>ROUND((E3398/D3398)*100,0)</f>
        <v>104</v>
      </c>
      <c r="P3398">
        <f>IF(L3398&gt;0,ROUND(E3398/L3398,0),0)</f>
        <v>56</v>
      </c>
      <c r="Q3398" t="s">
        <v>8317</v>
      </c>
      <c r="R3398" t="s">
        <v>8318</v>
      </c>
      <c r="S3398" s="8">
        <f>(((J3398/60)/60)/24)+DATE(1970,1,1)+(-8/24)</f>
        <v>41764.113298611104</v>
      </c>
      <c r="T3398" s="8">
        <f>(((I3398/60)/60)/24)+DATE(1970,1,1)+(-8/24)</f>
        <v>41790.832638888889</v>
      </c>
      <c r="U3398">
        <f>INT(T3398-S3398)</f>
        <v>26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>ROUND((E3399/D3399)*100,0)</f>
        <v>112</v>
      </c>
      <c r="P3399">
        <f>IF(L3399&gt;0,ROUND(E3399/L3399,0),0)</f>
        <v>12</v>
      </c>
      <c r="Q3399" t="s">
        <v>8317</v>
      </c>
      <c r="R3399" t="s">
        <v>8318</v>
      </c>
      <c r="S3399" s="8">
        <f>(((J3399/60)/60)/24)+DATE(1970,1,1)+(-8/24)</f>
        <v>42378.145011574066</v>
      </c>
      <c r="T3399" s="8">
        <f>(((I3399/60)/60)/24)+DATE(1970,1,1)+(-8/24)</f>
        <v>42418.583333333336</v>
      </c>
      <c r="U3399">
        <f>INT(T3399-S3399)</f>
        <v>40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>ROUND((E3400/D3400)*100,0)</f>
        <v>111</v>
      </c>
      <c r="P3400">
        <f>IF(L3400&gt;0,ROUND(E3400/L3400,0),0)</f>
        <v>68</v>
      </c>
      <c r="Q3400" t="s">
        <v>8317</v>
      </c>
      <c r="R3400" t="s">
        <v>8318</v>
      </c>
      <c r="S3400" s="8">
        <f>(((J3400/60)/60)/24)+DATE(1970,1,1)+(-8/24)</f>
        <v>41941.418703703705</v>
      </c>
      <c r="T3400" s="8">
        <f>(((I3400/60)/60)/24)+DATE(1970,1,1)+(-8/24)</f>
        <v>41964.374999999993</v>
      </c>
      <c r="U3400">
        <f>INT(T3400-S3400)</f>
        <v>22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>ROUND((E3401/D3401)*100,0)</f>
        <v>104</v>
      </c>
      <c r="P3401">
        <f>IF(L3401&gt;0,ROUND(E3401/L3401,0),0)</f>
        <v>27</v>
      </c>
      <c r="Q3401" t="s">
        <v>8317</v>
      </c>
      <c r="R3401" t="s">
        <v>8318</v>
      </c>
      <c r="S3401" s="8">
        <f>(((J3401/60)/60)/24)+DATE(1970,1,1)+(-8/24)</f>
        <v>42026.587094907409</v>
      </c>
      <c r="T3401" s="8">
        <f>(((I3401/60)/60)/24)+DATE(1970,1,1)+(-8/24)</f>
        <v>42056.587094907409</v>
      </c>
      <c r="U3401">
        <f>INT(T3401-S3401)</f>
        <v>30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>ROUND((E3402/D3402)*100,0)</f>
        <v>100</v>
      </c>
      <c r="P3402">
        <f>IF(L3402&gt;0,ROUND(E3402/L3402,0),0)</f>
        <v>118</v>
      </c>
      <c r="Q3402" t="s">
        <v>8317</v>
      </c>
      <c r="R3402" t="s">
        <v>8318</v>
      </c>
      <c r="S3402" s="8">
        <f>(((J3402/60)/60)/24)+DATE(1970,1,1)+(-8/24)</f>
        <v>41834.620532407404</v>
      </c>
      <c r="T3402" s="8">
        <f>(((I3402/60)/60)/24)+DATE(1970,1,1)+(-8/24)</f>
        <v>41879.620532407404</v>
      </c>
      <c r="U3402">
        <f>INT(T3402-S3402)</f>
        <v>45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>ROUND((E3403/D3403)*100,0)</f>
        <v>102</v>
      </c>
      <c r="P3403">
        <f>IF(L3403&gt;0,ROUND(E3403/L3403,0),0)</f>
        <v>45</v>
      </c>
      <c r="Q3403" t="s">
        <v>8317</v>
      </c>
      <c r="R3403" t="s">
        <v>8318</v>
      </c>
      <c r="S3403" s="8">
        <f>(((J3403/60)/60)/24)+DATE(1970,1,1)+(-8/24)</f>
        <v>42193.3905787037</v>
      </c>
      <c r="T3403" s="8">
        <f>(((I3403/60)/60)/24)+DATE(1970,1,1)+(-8/24)</f>
        <v>42223.3905787037</v>
      </c>
      <c r="U3403">
        <f>INT(T3403-S3403)</f>
        <v>30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>ROUND((E3404/D3404)*100,0)</f>
        <v>110</v>
      </c>
      <c r="P3404">
        <f>IF(L3404&gt;0,ROUND(E3404/L3404,0),0)</f>
        <v>100</v>
      </c>
      <c r="Q3404" t="s">
        <v>8317</v>
      </c>
      <c r="R3404" t="s">
        <v>8318</v>
      </c>
      <c r="S3404" s="8">
        <f>(((J3404/60)/60)/24)+DATE(1970,1,1)+(-8/24)</f>
        <v>42290.285219907404</v>
      </c>
      <c r="T3404" s="8">
        <f>(((I3404/60)/60)/24)+DATE(1970,1,1)+(-8/24)</f>
        <v>42319.771527777775</v>
      </c>
      <c r="U3404">
        <f>INT(T3404-S3404)</f>
        <v>29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>ROUND((E3405/D3405)*100,0)</f>
        <v>100</v>
      </c>
      <c r="P3405">
        <f>IF(L3405&gt;0,ROUND(E3405/L3405,0),0)</f>
        <v>118</v>
      </c>
      <c r="Q3405" t="s">
        <v>8317</v>
      </c>
      <c r="R3405" t="s">
        <v>8318</v>
      </c>
      <c r="S3405" s="8">
        <f>(((J3405/60)/60)/24)+DATE(1970,1,1)+(-8/24)</f>
        <v>42150.128749999996</v>
      </c>
      <c r="T3405" s="8">
        <f>(((I3405/60)/60)/24)+DATE(1970,1,1)+(-8/24)</f>
        <v>42180.128749999996</v>
      </c>
      <c r="U3405">
        <f>INT(T3405-S3405)</f>
        <v>30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>ROUND((E3406/D3406)*100,0)</f>
        <v>122</v>
      </c>
      <c r="P3406">
        <f>IF(L3406&gt;0,ROUND(E3406/L3406,0),0)</f>
        <v>203</v>
      </c>
      <c r="Q3406" t="s">
        <v>8317</v>
      </c>
      <c r="R3406" t="s">
        <v>8318</v>
      </c>
      <c r="S3406" s="8">
        <f>(((J3406/60)/60)/24)+DATE(1970,1,1)+(-8/24)</f>
        <v>42152.170162037037</v>
      </c>
      <c r="T3406" s="8">
        <f>(((I3406/60)/60)/24)+DATE(1970,1,1)+(-8/24)</f>
        <v>42172.170162037037</v>
      </c>
      <c r="U3406">
        <f>INT(T3406-S3406)</f>
        <v>20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>ROUND((E3407/D3407)*100,0)</f>
        <v>138</v>
      </c>
      <c r="P3407">
        <f>IF(L3407&gt;0,ROUND(E3407/L3407,0),0)</f>
        <v>28</v>
      </c>
      <c r="Q3407" t="s">
        <v>8317</v>
      </c>
      <c r="R3407" t="s">
        <v>8318</v>
      </c>
      <c r="S3407" s="8">
        <f>(((J3407/60)/60)/24)+DATE(1970,1,1)+(-8/24)</f>
        <v>42409.683865740742</v>
      </c>
      <c r="T3407" s="8">
        <f>(((I3407/60)/60)/24)+DATE(1970,1,1)+(-8/24)</f>
        <v>42430.665972222218</v>
      </c>
      <c r="U3407">
        <f>INT(T3407-S3407)</f>
        <v>20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>ROUND((E3408/D3408)*100,0)</f>
        <v>100</v>
      </c>
      <c r="P3408">
        <f>IF(L3408&gt;0,ROUND(E3408/L3408,0),0)</f>
        <v>110</v>
      </c>
      <c r="Q3408" t="s">
        <v>8317</v>
      </c>
      <c r="R3408" t="s">
        <v>8318</v>
      </c>
      <c r="S3408" s="8">
        <f>(((J3408/60)/60)/24)+DATE(1970,1,1)+(-8/24)</f>
        <v>41791.159444444442</v>
      </c>
      <c r="T3408" s="8">
        <f>(((I3408/60)/60)/24)+DATE(1970,1,1)+(-8/24)</f>
        <v>41836.159444444442</v>
      </c>
      <c r="U3408">
        <f>INT(T3408-S3408)</f>
        <v>45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>ROUND((E3409/D3409)*100,0)</f>
        <v>107</v>
      </c>
      <c r="P3409">
        <f>IF(L3409&gt;0,ROUND(E3409/L3409,0),0)</f>
        <v>32</v>
      </c>
      <c r="Q3409" t="s">
        <v>8317</v>
      </c>
      <c r="R3409" t="s">
        <v>8318</v>
      </c>
      <c r="S3409" s="8">
        <f>(((J3409/60)/60)/24)+DATE(1970,1,1)+(-8/24)</f>
        <v>41796.08899305555</v>
      </c>
      <c r="T3409" s="8">
        <f>(((I3409/60)/60)/24)+DATE(1970,1,1)+(-8/24)</f>
        <v>41826.08899305555</v>
      </c>
      <c r="U3409">
        <f>INT(T3409-S3409)</f>
        <v>30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>ROUND((E3410/D3410)*100,0)</f>
        <v>211</v>
      </c>
      <c r="P3410">
        <f>IF(L3410&gt;0,ROUND(E3410/L3410,0),0)</f>
        <v>59</v>
      </c>
      <c r="Q3410" t="s">
        <v>8317</v>
      </c>
      <c r="R3410" t="s">
        <v>8318</v>
      </c>
      <c r="S3410" s="8">
        <f>(((J3410/60)/60)/24)+DATE(1970,1,1)+(-8/24)</f>
        <v>41808.65861111111</v>
      </c>
      <c r="T3410" s="8">
        <f>(((I3410/60)/60)/24)+DATE(1970,1,1)+(-8/24)</f>
        <v>41838.65861111111</v>
      </c>
      <c r="U3410">
        <f>INT(T3410-S3410)</f>
        <v>30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>ROUND((E3411/D3411)*100,0)</f>
        <v>124</v>
      </c>
      <c r="P3411">
        <f>IF(L3411&gt;0,ROUND(E3411/L3411,0),0)</f>
        <v>29</v>
      </c>
      <c r="Q3411" t="s">
        <v>8317</v>
      </c>
      <c r="R3411" t="s">
        <v>8318</v>
      </c>
      <c r="S3411" s="8">
        <f>(((J3411/60)/60)/24)+DATE(1970,1,1)+(-8/24)</f>
        <v>42544.480995370373</v>
      </c>
      <c r="T3411" s="8">
        <f>(((I3411/60)/60)/24)+DATE(1970,1,1)+(-8/24)</f>
        <v>42582.540277777771</v>
      </c>
      <c r="U3411">
        <f>INT(T3411-S3411)</f>
        <v>38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>ROUND((E3412/D3412)*100,0)</f>
        <v>109</v>
      </c>
      <c r="P3412">
        <f>IF(L3412&gt;0,ROUND(E3412/L3412,0),0)</f>
        <v>81</v>
      </c>
      <c r="Q3412" t="s">
        <v>8317</v>
      </c>
      <c r="R3412" t="s">
        <v>8318</v>
      </c>
      <c r="S3412" s="8">
        <f>(((J3412/60)/60)/24)+DATE(1970,1,1)+(-8/24)</f>
        <v>42499.70821759259</v>
      </c>
      <c r="T3412" s="8">
        <f>(((I3412/60)/60)/24)+DATE(1970,1,1)+(-8/24)</f>
        <v>42526.958333333336</v>
      </c>
      <c r="U3412">
        <f>INT(T3412-S3412)</f>
        <v>27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>ROUND((E3413/D3413)*100,0)</f>
        <v>104</v>
      </c>
      <c r="P3413">
        <f>IF(L3413&gt;0,ROUND(E3413/L3413,0),0)</f>
        <v>199</v>
      </c>
      <c r="Q3413" t="s">
        <v>8317</v>
      </c>
      <c r="R3413" t="s">
        <v>8318</v>
      </c>
      <c r="S3413" s="8">
        <f>(((J3413/60)/60)/24)+DATE(1970,1,1)+(-8/24)</f>
        <v>42264.689490740733</v>
      </c>
      <c r="T3413" s="8">
        <f>(((I3413/60)/60)/24)+DATE(1970,1,1)+(-8/24)</f>
        <v>42284.689490740733</v>
      </c>
      <c r="U3413">
        <f>INT(T3413-S3413)</f>
        <v>20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>ROUND((E3414/D3414)*100,0)</f>
        <v>100</v>
      </c>
      <c r="P3414">
        <f>IF(L3414&gt;0,ROUND(E3414/L3414,0),0)</f>
        <v>115</v>
      </c>
      <c r="Q3414" t="s">
        <v>8317</v>
      </c>
      <c r="R3414" t="s">
        <v>8318</v>
      </c>
      <c r="S3414" s="8">
        <f>(((J3414/60)/60)/24)+DATE(1970,1,1)+(-8/24)</f>
        <v>41879.625717592593</v>
      </c>
      <c r="T3414" s="8">
        <f>(((I3414/60)/60)/24)+DATE(1970,1,1)+(-8/24)</f>
        <v>41909.625717592593</v>
      </c>
      <c r="U3414">
        <f>INT(T3414-S3414)</f>
        <v>30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>ROUND((E3415/D3415)*100,0)</f>
        <v>130</v>
      </c>
      <c r="P3415">
        <f>IF(L3415&gt;0,ROUND(E3415/L3415,0),0)</f>
        <v>46</v>
      </c>
      <c r="Q3415" t="s">
        <v>8317</v>
      </c>
      <c r="R3415" t="s">
        <v>8318</v>
      </c>
      <c r="S3415" s="8">
        <f>(((J3415/60)/60)/24)+DATE(1970,1,1)+(-8/24)</f>
        <v>42053.399745370371</v>
      </c>
      <c r="T3415" s="8">
        <f>(((I3415/60)/60)/24)+DATE(1970,1,1)+(-8/24)</f>
        <v>42062.874305555553</v>
      </c>
      <c r="U3415">
        <f>INT(T3415-S3415)</f>
        <v>9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>ROUND((E3416/D3416)*100,0)</f>
        <v>104</v>
      </c>
      <c r="P3416">
        <f>IF(L3416&gt;0,ROUND(E3416/L3416,0),0)</f>
        <v>71</v>
      </c>
      <c r="Q3416" t="s">
        <v>8317</v>
      </c>
      <c r="R3416" t="s">
        <v>8318</v>
      </c>
      <c r="S3416" s="8">
        <f>(((J3416/60)/60)/24)+DATE(1970,1,1)+(-8/24)</f>
        <v>42675.499131944445</v>
      </c>
      <c r="T3416" s="8">
        <f>(((I3416/60)/60)/24)+DATE(1970,1,1)+(-8/24)</f>
        <v>42704.999305555553</v>
      </c>
      <c r="U3416">
        <f>INT(T3416-S3416)</f>
        <v>29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>ROUND((E3417/D3417)*100,0)</f>
        <v>100</v>
      </c>
      <c r="P3417">
        <f>IF(L3417&gt;0,ROUND(E3417/L3417,0),0)</f>
        <v>22</v>
      </c>
      <c r="Q3417" t="s">
        <v>8317</v>
      </c>
      <c r="R3417" t="s">
        <v>8318</v>
      </c>
      <c r="S3417" s="8">
        <f>(((J3417/60)/60)/24)+DATE(1970,1,1)+(-8/24)</f>
        <v>42466.810833333329</v>
      </c>
      <c r="T3417" s="8">
        <f>(((I3417/60)/60)/24)+DATE(1970,1,1)+(-8/24)</f>
        <v>42477.645833333336</v>
      </c>
      <c r="U3417">
        <f>INT(T3417-S3417)</f>
        <v>10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>ROUND((E3418/D3418)*100,0)</f>
        <v>120</v>
      </c>
      <c r="P3418">
        <f>IF(L3418&gt;0,ROUND(E3418/L3418,0),0)</f>
        <v>159</v>
      </c>
      <c r="Q3418" t="s">
        <v>8317</v>
      </c>
      <c r="R3418" t="s">
        <v>8318</v>
      </c>
      <c r="S3418" s="8">
        <f>(((J3418/60)/60)/24)+DATE(1970,1,1)+(-8/24)</f>
        <v>42089.079224537032</v>
      </c>
      <c r="T3418" s="8">
        <f>(((I3418/60)/60)/24)+DATE(1970,1,1)+(-8/24)</f>
        <v>42117.437499999993</v>
      </c>
      <c r="U3418">
        <f>INT(T3418-S3418)</f>
        <v>28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>ROUND((E3419/D3419)*100,0)</f>
        <v>100</v>
      </c>
      <c r="P3419">
        <f>IF(L3419&gt;0,ROUND(E3419/L3419,0),0)</f>
        <v>38</v>
      </c>
      <c r="Q3419" t="s">
        <v>8317</v>
      </c>
      <c r="R3419" t="s">
        <v>8318</v>
      </c>
      <c r="S3419" s="8">
        <f>(((J3419/60)/60)/24)+DATE(1970,1,1)+(-8/24)</f>
        <v>41894.580416666664</v>
      </c>
      <c r="T3419" s="8">
        <f>(((I3419/60)/60)/24)+DATE(1970,1,1)+(-8/24)</f>
        <v>41937.696527777778</v>
      </c>
      <c r="U3419">
        <f>INT(T3419-S3419)</f>
        <v>43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>ROUND((E3420/D3420)*100,0)</f>
        <v>101</v>
      </c>
      <c r="P3420">
        <f>IF(L3420&gt;0,ROUND(E3420/L3420,0),0)</f>
        <v>72</v>
      </c>
      <c r="Q3420" t="s">
        <v>8317</v>
      </c>
      <c r="R3420" t="s">
        <v>8318</v>
      </c>
      <c r="S3420" s="8">
        <f>(((J3420/60)/60)/24)+DATE(1970,1,1)+(-8/24)</f>
        <v>41752.501238425924</v>
      </c>
      <c r="T3420" s="8">
        <f>(((I3420/60)/60)/24)+DATE(1970,1,1)+(-8/24)</f>
        <v>41782.501238425924</v>
      </c>
      <c r="U3420">
        <f>INT(T3420-S3420)</f>
        <v>30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>ROUND((E3421/D3421)*100,0)</f>
        <v>107</v>
      </c>
      <c r="P3421">
        <f>IF(L3421&gt;0,ROUND(E3421/L3421,0),0)</f>
        <v>64</v>
      </c>
      <c r="Q3421" t="s">
        <v>8317</v>
      </c>
      <c r="R3421" t="s">
        <v>8318</v>
      </c>
      <c r="S3421" s="8">
        <f>(((J3421/60)/60)/24)+DATE(1970,1,1)+(-8/24)</f>
        <v>42448.488252314812</v>
      </c>
      <c r="T3421" s="8">
        <f>(((I3421/60)/60)/24)+DATE(1970,1,1)+(-8/24)</f>
        <v>42466.562499999993</v>
      </c>
      <c r="U3421">
        <f>INT(T3421-S3421)</f>
        <v>18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>ROUND((E3422/D3422)*100,0)</f>
        <v>138</v>
      </c>
      <c r="P3422">
        <f>IF(L3422&gt;0,ROUND(E3422/L3422,0),0)</f>
        <v>28</v>
      </c>
      <c r="Q3422" t="s">
        <v>8317</v>
      </c>
      <c r="R3422" t="s">
        <v>8318</v>
      </c>
      <c r="S3422" s="8">
        <f>(((J3422/60)/60)/24)+DATE(1970,1,1)+(-8/24)</f>
        <v>42404.756967592592</v>
      </c>
      <c r="T3422" s="8">
        <f>(((I3422/60)/60)/24)+DATE(1970,1,1)+(-8/24)</f>
        <v>42413.666666666664</v>
      </c>
      <c r="U3422">
        <f>INT(T3422-S3422)</f>
        <v>8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>ROUND((E3423/D3423)*100,0)</f>
        <v>101</v>
      </c>
      <c r="P3423">
        <f>IF(L3423&gt;0,ROUND(E3423/L3423,0),0)</f>
        <v>103</v>
      </c>
      <c r="Q3423" t="s">
        <v>8317</v>
      </c>
      <c r="R3423" t="s">
        <v>8318</v>
      </c>
      <c r="S3423" s="8">
        <f>(((J3423/60)/60)/24)+DATE(1970,1,1)+(-8/24)</f>
        <v>42037.457905092589</v>
      </c>
      <c r="T3423" s="8">
        <f>(((I3423/60)/60)/24)+DATE(1970,1,1)+(-8/24)</f>
        <v>42067.457905092589</v>
      </c>
      <c r="U3423">
        <f>INT(T3423-S3423)</f>
        <v>30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>ROUND((E3424/D3424)*100,0)</f>
        <v>109</v>
      </c>
      <c r="P3424">
        <f>IF(L3424&gt;0,ROUND(E3424/L3424,0),0)</f>
        <v>71</v>
      </c>
      <c r="Q3424" t="s">
        <v>8317</v>
      </c>
      <c r="R3424" t="s">
        <v>8318</v>
      </c>
      <c r="S3424" s="8">
        <f>(((J3424/60)/60)/24)+DATE(1970,1,1)+(-8/24)</f>
        <v>42323.228888888887</v>
      </c>
      <c r="T3424" s="8">
        <f>(((I3424/60)/60)/24)+DATE(1970,1,1)+(-8/24)</f>
        <v>42351.666666666664</v>
      </c>
      <c r="U3424">
        <f>INT(T3424-S3424)</f>
        <v>28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>ROUND((E3425/D3425)*100,0)</f>
        <v>140</v>
      </c>
      <c r="P3425">
        <f>IF(L3425&gt;0,ROUND(E3425/L3425,0),0)</f>
        <v>35</v>
      </c>
      <c r="Q3425" t="s">
        <v>8317</v>
      </c>
      <c r="R3425" t="s">
        <v>8318</v>
      </c>
      <c r="S3425" s="8">
        <f>(((J3425/60)/60)/24)+DATE(1970,1,1)+(-8/24)</f>
        <v>42088.578020833331</v>
      </c>
      <c r="T3425" s="8">
        <f>(((I3425/60)/60)/24)+DATE(1970,1,1)+(-8/24)</f>
        <v>42118.578020833331</v>
      </c>
      <c r="U3425">
        <f>INT(T3425-S3425)</f>
        <v>30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>ROUND((E3426/D3426)*100,0)</f>
        <v>104</v>
      </c>
      <c r="P3426">
        <f>IF(L3426&gt;0,ROUND(E3426/L3426,0),0)</f>
        <v>82</v>
      </c>
      <c r="Q3426" t="s">
        <v>8317</v>
      </c>
      <c r="R3426" t="s">
        <v>8318</v>
      </c>
      <c r="S3426" s="8">
        <f>(((J3426/60)/60)/24)+DATE(1970,1,1)+(-8/24)</f>
        <v>42018.343564814808</v>
      </c>
      <c r="T3426" s="8">
        <f>(((I3426/60)/60)/24)+DATE(1970,1,1)+(-8/24)</f>
        <v>42039.957638888889</v>
      </c>
      <c r="U3426">
        <f>INT(T3426-S3426)</f>
        <v>21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>ROUND((E3427/D3427)*100,0)</f>
        <v>103</v>
      </c>
      <c r="P3427">
        <f>IF(L3427&gt;0,ROUND(E3427/L3427,0),0)</f>
        <v>297</v>
      </c>
      <c r="Q3427" t="s">
        <v>8317</v>
      </c>
      <c r="R3427" t="s">
        <v>8318</v>
      </c>
      <c r="S3427" s="8">
        <f>(((J3427/60)/60)/24)+DATE(1970,1,1)+(-8/24)</f>
        <v>41884.28398148148</v>
      </c>
      <c r="T3427" s="8">
        <f>(((I3427/60)/60)/24)+DATE(1970,1,1)+(-8/24)</f>
        <v>41916.28398148148</v>
      </c>
      <c r="U3427">
        <f>INT(T3427-S3427)</f>
        <v>32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>ROUND((E3428/D3428)*100,0)</f>
        <v>108</v>
      </c>
      <c r="P3428">
        <f>IF(L3428&gt;0,ROUND(E3428/L3428,0),0)</f>
        <v>47</v>
      </c>
      <c r="Q3428" t="s">
        <v>8317</v>
      </c>
      <c r="R3428" t="s">
        <v>8318</v>
      </c>
      <c r="S3428" s="8">
        <f>(((J3428/60)/60)/24)+DATE(1970,1,1)+(-8/24)</f>
        <v>41883.723414351851</v>
      </c>
      <c r="T3428" s="8">
        <f>(((I3428/60)/60)/24)+DATE(1970,1,1)+(-8/24)</f>
        <v>41902.75</v>
      </c>
      <c r="U3428">
        <f>INT(T3428-S3428)</f>
        <v>19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>ROUND((E3429/D3429)*100,0)</f>
        <v>100</v>
      </c>
      <c r="P3429">
        <f>IF(L3429&gt;0,ROUND(E3429/L3429,0),0)</f>
        <v>52</v>
      </c>
      <c r="Q3429" t="s">
        <v>8317</v>
      </c>
      <c r="R3429" t="s">
        <v>8318</v>
      </c>
      <c r="S3429" s="8">
        <f>(((J3429/60)/60)/24)+DATE(1970,1,1)+(-8/24)</f>
        <v>41792.311944444438</v>
      </c>
      <c r="T3429" s="8">
        <f>(((I3429/60)/60)/24)+DATE(1970,1,1)+(-8/24)</f>
        <v>41822.311944444438</v>
      </c>
      <c r="U3429">
        <f>INT(T3429-S3429)</f>
        <v>30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>ROUND((E3430/D3430)*100,0)</f>
        <v>103</v>
      </c>
      <c r="P3430">
        <f>IF(L3430&gt;0,ROUND(E3430/L3430,0),0)</f>
        <v>40</v>
      </c>
      <c r="Q3430" t="s">
        <v>8317</v>
      </c>
      <c r="R3430" t="s">
        <v>8318</v>
      </c>
      <c r="S3430" s="8">
        <f>(((J3430/60)/60)/24)+DATE(1970,1,1)+(-8/24)</f>
        <v>42038.387118055551</v>
      </c>
      <c r="T3430" s="8">
        <f>(((I3430/60)/60)/24)+DATE(1970,1,1)+(-8/24)</f>
        <v>42063.374999999993</v>
      </c>
      <c r="U3430">
        <f>INT(T3430-S3430)</f>
        <v>24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>ROUND((E3431/D3431)*100,0)</f>
        <v>130</v>
      </c>
      <c r="P3431">
        <f>IF(L3431&gt;0,ROUND(E3431/L3431,0),0)</f>
        <v>16</v>
      </c>
      <c r="Q3431" t="s">
        <v>8317</v>
      </c>
      <c r="R3431" t="s">
        <v>8318</v>
      </c>
      <c r="S3431" s="8">
        <f>(((J3431/60)/60)/24)+DATE(1970,1,1)+(-8/24)</f>
        <v>42661.688206018516</v>
      </c>
      <c r="T3431" s="8">
        <f>(((I3431/60)/60)/24)+DATE(1970,1,1)+(-8/24)</f>
        <v>42675.688206018516</v>
      </c>
      <c r="U3431">
        <f>INT(T3431-S3431)</f>
        <v>14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>ROUND((E3432/D3432)*100,0)</f>
        <v>109</v>
      </c>
      <c r="P3432">
        <f>IF(L3432&gt;0,ROUND(E3432/L3432,0),0)</f>
        <v>30</v>
      </c>
      <c r="Q3432" t="s">
        <v>8317</v>
      </c>
      <c r="R3432" t="s">
        <v>8318</v>
      </c>
      <c r="S3432" s="8">
        <f>(((J3432/60)/60)/24)+DATE(1970,1,1)+(-8/24)</f>
        <v>41820.612280092588</v>
      </c>
      <c r="T3432" s="8">
        <f>(((I3432/60)/60)/24)+DATE(1970,1,1)+(-8/24)</f>
        <v>41850.612280092588</v>
      </c>
      <c r="U3432">
        <f>INT(T3432-S3432)</f>
        <v>30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>ROUND((E3433/D3433)*100,0)</f>
        <v>100</v>
      </c>
      <c r="P3433">
        <f>IF(L3433&gt;0,ROUND(E3433/L3433,0),0)</f>
        <v>95</v>
      </c>
      <c r="Q3433" t="s">
        <v>8317</v>
      </c>
      <c r="R3433" t="s">
        <v>8318</v>
      </c>
      <c r="S3433" s="8">
        <f>(((J3433/60)/60)/24)+DATE(1970,1,1)+(-8/24)</f>
        <v>41839.397604166668</v>
      </c>
      <c r="T3433" s="8">
        <f>(((I3433/60)/60)/24)+DATE(1970,1,1)+(-8/24)</f>
        <v>41869.397604166668</v>
      </c>
      <c r="U3433">
        <f>INT(T3433-S3433)</f>
        <v>30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>ROUND((E3434/D3434)*100,0)</f>
        <v>110</v>
      </c>
      <c r="P3434">
        <f>IF(L3434&gt;0,ROUND(E3434/L3434,0),0)</f>
        <v>52</v>
      </c>
      <c r="Q3434" t="s">
        <v>8317</v>
      </c>
      <c r="R3434" t="s">
        <v>8318</v>
      </c>
      <c r="S3434" s="8">
        <f>(((J3434/60)/60)/24)+DATE(1970,1,1)+(-8/24)</f>
        <v>42380.247847222221</v>
      </c>
      <c r="T3434" s="8">
        <f>(((I3434/60)/60)/24)+DATE(1970,1,1)+(-8/24)</f>
        <v>42405.583333333336</v>
      </c>
      <c r="U3434">
        <f>INT(T3434-S3434)</f>
        <v>25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>ROUND((E3435/D3435)*100,0)</f>
        <v>100</v>
      </c>
      <c r="P3435">
        <f>IF(L3435&gt;0,ROUND(E3435/L3435,0),0)</f>
        <v>134</v>
      </c>
      <c r="Q3435" t="s">
        <v>8317</v>
      </c>
      <c r="R3435" t="s">
        <v>8318</v>
      </c>
      <c r="S3435" s="8">
        <f>(((J3435/60)/60)/24)+DATE(1970,1,1)+(-8/24)</f>
        <v>41775.729803240742</v>
      </c>
      <c r="T3435" s="8">
        <f>(((I3435/60)/60)/24)+DATE(1970,1,1)+(-8/24)</f>
        <v>41806.791666666664</v>
      </c>
      <c r="U3435">
        <f>INT(T3435-S3435)</f>
        <v>31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>ROUND((E3436/D3436)*100,0)</f>
        <v>106</v>
      </c>
      <c r="P3436">
        <f>IF(L3436&gt;0,ROUND(E3436/L3436,0),0)</f>
        <v>63</v>
      </c>
      <c r="Q3436" t="s">
        <v>8317</v>
      </c>
      <c r="R3436" t="s">
        <v>8318</v>
      </c>
      <c r="S3436" s="8">
        <f>(((J3436/60)/60)/24)+DATE(1970,1,1)+(-8/24)</f>
        <v>41800.047094907408</v>
      </c>
      <c r="T3436" s="8">
        <f>(((I3436/60)/60)/24)+DATE(1970,1,1)+(-8/24)</f>
        <v>41830.047094907408</v>
      </c>
      <c r="U3436">
        <f>INT(T3436-S3436)</f>
        <v>30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>ROUND((E3437/D3437)*100,0)</f>
        <v>112</v>
      </c>
      <c r="P3437">
        <f>IF(L3437&gt;0,ROUND(E3437/L3437,0),0)</f>
        <v>59</v>
      </c>
      <c r="Q3437" t="s">
        <v>8317</v>
      </c>
      <c r="R3437" t="s">
        <v>8318</v>
      </c>
      <c r="S3437" s="8">
        <f>(((J3437/60)/60)/24)+DATE(1970,1,1)+(-8/24)</f>
        <v>42572.283483796295</v>
      </c>
      <c r="T3437" s="8">
        <f>(((I3437/60)/60)/24)+DATE(1970,1,1)+(-8/24)</f>
        <v>42588.791666666664</v>
      </c>
      <c r="U3437">
        <f>INT(T3437-S3437)</f>
        <v>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>ROUND((E3438/D3438)*100,0)</f>
        <v>106</v>
      </c>
      <c r="P3438">
        <f>IF(L3438&gt;0,ROUND(E3438/L3438,0),0)</f>
        <v>143</v>
      </c>
      <c r="Q3438" t="s">
        <v>8317</v>
      </c>
      <c r="R3438" t="s">
        <v>8318</v>
      </c>
      <c r="S3438" s="8">
        <f>(((J3438/60)/60)/24)+DATE(1970,1,1)+(-8/24)</f>
        <v>41851.208252314813</v>
      </c>
      <c r="T3438" s="8">
        <f>(((I3438/60)/60)/24)+DATE(1970,1,1)+(-8/24)</f>
        <v>41872.352777777778</v>
      </c>
      <c r="U3438">
        <f>INT(T3438-S3438)</f>
        <v>21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>ROUND((E3439/D3439)*100,0)</f>
        <v>101</v>
      </c>
      <c r="P3439">
        <f>IF(L3439&gt;0,ROUND(E3439/L3439,0),0)</f>
        <v>84</v>
      </c>
      <c r="Q3439" t="s">
        <v>8317</v>
      </c>
      <c r="R3439" t="s">
        <v>8318</v>
      </c>
      <c r="S3439" s="8">
        <f>(((J3439/60)/60)/24)+DATE(1970,1,1)+(-8/24)</f>
        <v>42205.377546296295</v>
      </c>
      <c r="T3439" s="8">
        <f>(((I3439/60)/60)/24)+DATE(1970,1,1)+(-8/24)</f>
        <v>42235.377546296295</v>
      </c>
      <c r="U3439">
        <f>INT(T3439-S3439)</f>
        <v>30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>ROUND((E3440/D3440)*100,0)</f>
        <v>104</v>
      </c>
      <c r="P3440">
        <f>IF(L3440&gt;0,ROUND(E3440/L3440,0),0)</f>
        <v>186</v>
      </c>
      <c r="Q3440" t="s">
        <v>8317</v>
      </c>
      <c r="R3440" t="s">
        <v>8318</v>
      </c>
      <c r="S3440" s="8">
        <f>(((J3440/60)/60)/24)+DATE(1970,1,1)+(-8/24)</f>
        <v>42100.594525462955</v>
      </c>
      <c r="T3440" s="8">
        <f>(((I3440/60)/60)/24)+DATE(1970,1,1)+(-8/24)</f>
        <v>42126.541666666664</v>
      </c>
      <c r="U3440">
        <f>INT(T3440-S3440)</f>
        <v>25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>ROUND((E3441/D3441)*100,0)</f>
        <v>135</v>
      </c>
      <c r="P3441">
        <f>IF(L3441&gt;0,ROUND(E3441/L3441,0),0)</f>
        <v>90</v>
      </c>
      <c r="Q3441" t="s">
        <v>8317</v>
      </c>
      <c r="R3441" t="s">
        <v>8318</v>
      </c>
      <c r="S3441" s="8">
        <f>(((J3441/60)/60)/24)+DATE(1970,1,1)+(-8/24)</f>
        <v>42374.577893518515</v>
      </c>
      <c r="T3441" s="8">
        <f>(((I3441/60)/60)/24)+DATE(1970,1,1)+(-8/24)</f>
        <v>42387.874305555553</v>
      </c>
      <c r="U3441">
        <f>INT(T3441-S3441)</f>
        <v>13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>ROUND((E3442/D3442)*100,0)</f>
        <v>105</v>
      </c>
      <c r="P3442">
        <f>IF(L3442&gt;0,ROUND(E3442/L3442,0),0)</f>
        <v>64</v>
      </c>
      <c r="Q3442" t="s">
        <v>8317</v>
      </c>
      <c r="R3442" t="s">
        <v>8318</v>
      </c>
      <c r="S3442" s="8">
        <f>(((J3442/60)/60)/24)+DATE(1970,1,1)+(-8/24)</f>
        <v>41808.789675925924</v>
      </c>
      <c r="T3442" s="8">
        <f>(((I3442/60)/60)/24)+DATE(1970,1,1)+(-8/24)</f>
        <v>41831.34375</v>
      </c>
      <c r="U3442">
        <f>INT(T3442-S3442)</f>
        <v>22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>ROUND((E3443/D3443)*100,0)</f>
        <v>103</v>
      </c>
      <c r="P3443">
        <f>IF(L3443&gt;0,ROUND(E3443/L3443,0),0)</f>
        <v>60</v>
      </c>
      <c r="Q3443" t="s">
        <v>8317</v>
      </c>
      <c r="R3443" t="s">
        <v>8318</v>
      </c>
      <c r="S3443" s="8">
        <f>(((J3443/60)/60)/24)+DATE(1970,1,1)+(-8/24)</f>
        <v>42294.096307870372</v>
      </c>
      <c r="T3443" s="8">
        <f>(((I3443/60)/60)/24)+DATE(1970,1,1)+(-8/24)</f>
        <v>42321.511805555558</v>
      </c>
      <c r="U3443">
        <f>INT(T3443-S3443)</f>
        <v>27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>ROUND((E3444/D3444)*100,0)</f>
        <v>100</v>
      </c>
      <c r="P3444">
        <f>IF(L3444&gt;0,ROUND(E3444/L3444,0),0)</f>
        <v>31</v>
      </c>
      <c r="Q3444" t="s">
        <v>8317</v>
      </c>
      <c r="R3444" t="s">
        <v>8318</v>
      </c>
      <c r="S3444" s="8">
        <f>(((J3444/60)/60)/24)+DATE(1970,1,1)+(-8/24)</f>
        <v>42124.50777777777</v>
      </c>
      <c r="T3444" s="8">
        <f>(((I3444/60)/60)/24)+DATE(1970,1,1)+(-8/24)</f>
        <v>42154.50777777777</v>
      </c>
      <c r="U3444">
        <f>INT(T3444-S3444)</f>
        <v>30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>ROUND((E3445/D3445)*100,0)</f>
        <v>186</v>
      </c>
      <c r="P3445">
        <f>IF(L3445&gt;0,ROUND(E3445/L3445,0),0)</f>
        <v>41</v>
      </c>
      <c r="Q3445" t="s">
        <v>8317</v>
      </c>
      <c r="R3445" t="s">
        <v>8318</v>
      </c>
      <c r="S3445" s="8">
        <f>(((J3445/60)/60)/24)+DATE(1970,1,1)+(-8/24)</f>
        <v>41861.191504629627</v>
      </c>
      <c r="T3445" s="8">
        <f>(((I3445/60)/60)/24)+DATE(1970,1,1)+(-8/24)</f>
        <v>41891.191504629627</v>
      </c>
      <c r="U3445">
        <f>INT(T3445-S3445)</f>
        <v>30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>ROUND((E3446/D3446)*100,0)</f>
        <v>289</v>
      </c>
      <c r="P3446">
        <f>IF(L3446&gt;0,ROUND(E3446/L3446,0),0)</f>
        <v>43</v>
      </c>
      <c r="Q3446" t="s">
        <v>8317</v>
      </c>
      <c r="R3446" t="s">
        <v>8318</v>
      </c>
      <c r="S3446" s="8">
        <f>(((J3446/60)/60)/24)+DATE(1970,1,1)+(-8/24)</f>
        <v>42520.95817129629</v>
      </c>
      <c r="T3446" s="8">
        <f>(((I3446/60)/60)/24)+DATE(1970,1,1)+(-8/24)</f>
        <v>42529.249305555553</v>
      </c>
      <c r="U3446">
        <f>INT(T3446-S3446)</f>
        <v>8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>ROUND((E3447/D3447)*100,0)</f>
        <v>100</v>
      </c>
      <c r="P3447">
        <f>IF(L3447&gt;0,ROUND(E3447/L3447,0),0)</f>
        <v>65</v>
      </c>
      <c r="Q3447" t="s">
        <v>8317</v>
      </c>
      <c r="R3447" t="s">
        <v>8318</v>
      </c>
      <c r="S3447" s="8">
        <f>(((J3447/60)/60)/24)+DATE(1970,1,1)+(-8/24)</f>
        <v>42272.197175925925</v>
      </c>
      <c r="T3447" s="8">
        <f>(((I3447/60)/60)/24)+DATE(1970,1,1)+(-8/24)</f>
        <v>42300.197175925925</v>
      </c>
      <c r="U3447">
        <f>INT(T3447-S3447)</f>
        <v>28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>ROUND((E3448/D3448)*100,0)</f>
        <v>108</v>
      </c>
      <c r="P3448">
        <f>IF(L3448&gt;0,ROUND(E3448/L3448,0),0)</f>
        <v>43</v>
      </c>
      <c r="Q3448" t="s">
        <v>8317</v>
      </c>
      <c r="R3448" t="s">
        <v>8318</v>
      </c>
      <c r="S3448" s="8">
        <f>(((J3448/60)/60)/24)+DATE(1970,1,1)+(-8/24)</f>
        <v>42016.499131944445</v>
      </c>
      <c r="T3448" s="8">
        <f>(((I3448/60)/60)/24)+DATE(1970,1,1)+(-8/24)</f>
        <v>42040.180555555555</v>
      </c>
      <c r="U3448">
        <f>INT(T3448-S3448)</f>
        <v>23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>ROUND((E3449/D3449)*100,0)</f>
        <v>108</v>
      </c>
      <c r="P3449">
        <f>IF(L3449&gt;0,ROUND(E3449/L3449,0),0)</f>
        <v>77</v>
      </c>
      <c r="Q3449" t="s">
        <v>8317</v>
      </c>
      <c r="R3449" t="s">
        <v>8318</v>
      </c>
      <c r="S3449" s="8">
        <f>(((J3449/60)/60)/24)+DATE(1970,1,1)+(-8/24)</f>
        <v>42402.555694444447</v>
      </c>
      <c r="T3449" s="8">
        <f>(((I3449/60)/60)/24)+DATE(1970,1,1)+(-8/24)</f>
        <v>42447.514027777775</v>
      </c>
      <c r="U3449">
        <f>INT(T3449-S3449)</f>
        <v>44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>ROUND((E3450/D3450)*100,0)</f>
        <v>110</v>
      </c>
      <c r="P3450">
        <f>IF(L3450&gt;0,ROUND(E3450/L3450,0),0)</f>
        <v>51</v>
      </c>
      <c r="Q3450" t="s">
        <v>8317</v>
      </c>
      <c r="R3450" t="s">
        <v>8318</v>
      </c>
      <c r="S3450" s="8">
        <f>(((J3450/60)/60)/24)+DATE(1970,1,1)+(-8/24)</f>
        <v>41959.785752314812</v>
      </c>
      <c r="T3450" s="8">
        <f>(((I3450/60)/60)/24)+DATE(1970,1,1)+(-8/24)</f>
        <v>41989.785752314812</v>
      </c>
      <c r="U3450">
        <f>INT(T3450-S3450)</f>
        <v>30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>ROUND((E3451/D3451)*100,0)</f>
        <v>171</v>
      </c>
      <c r="P3451">
        <f>IF(L3451&gt;0,ROUND(E3451/L3451,0),0)</f>
        <v>68</v>
      </c>
      <c r="Q3451" t="s">
        <v>8317</v>
      </c>
      <c r="R3451" t="s">
        <v>8318</v>
      </c>
      <c r="S3451" s="8">
        <f>(((J3451/60)/60)/24)+DATE(1970,1,1)+(-8/24)</f>
        <v>42531.719189814808</v>
      </c>
      <c r="T3451" s="8">
        <f>(((I3451/60)/60)/24)+DATE(1970,1,1)+(-8/24)</f>
        <v>42559.833333333336</v>
      </c>
      <c r="U3451">
        <f>INT(T3451-S3451)</f>
        <v>28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>ROUND((E3452/D3452)*100,0)</f>
        <v>152</v>
      </c>
      <c r="P3452">
        <f>IF(L3452&gt;0,ROUND(E3452/L3452,0),0)</f>
        <v>19</v>
      </c>
      <c r="Q3452" t="s">
        <v>8317</v>
      </c>
      <c r="R3452" t="s">
        <v>8318</v>
      </c>
      <c r="S3452" s="8">
        <f>(((J3452/60)/60)/24)+DATE(1970,1,1)+(-8/24)</f>
        <v>42036.371192129627</v>
      </c>
      <c r="T3452" s="8">
        <f>(((I3452/60)/60)/24)+DATE(1970,1,1)+(-8/24)</f>
        <v>42096.329525462956</v>
      </c>
      <c r="U3452">
        <f>INT(T3452-S3452)</f>
        <v>59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>ROUND((E3453/D3453)*100,0)</f>
        <v>101</v>
      </c>
      <c r="P3453">
        <f>IF(L3453&gt;0,ROUND(E3453/L3453,0),0)</f>
        <v>41</v>
      </c>
      <c r="Q3453" t="s">
        <v>8317</v>
      </c>
      <c r="R3453" t="s">
        <v>8318</v>
      </c>
      <c r="S3453" s="8">
        <f>(((J3453/60)/60)/24)+DATE(1970,1,1)+(-8/24)</f>
        <v>42088.390358796292</v>
      </c>
      <c r="T3453" s="8">
        <f>(((I3453/60)/60)/24)+DATE(1970,1,1)+(-8/24)</f>
        <v>42115.390358796292</v>
      </c>
      <c r="U3453">
        <f>INT(T3453-S3453)</f>
        <v>27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>ROUND((E3454/D3454)*100,0)</f>
        <v>153</v>
      </c>
      <c r="P3454">
        <f>IF(L3454&gt;0,ROUND(E3454/L3454,0),0)</f>
        <v>41</v>
      </c>
      <c r="Q3454" t="s">
        <v>8317</v>
      </c>
      <c r="R3454" t="s">
        <v>8318</v>
      </c>
      <c r="S3454" s="8">
        <f>(((J3454/60)/60)/24)+DATE(1970,1,1)+(-8/24)</f>
        <v>41820.305856481478</v>
      </c>
      <c r="T3454" s="8">
        <f>(((I3454/60)/60)/24)+DATE(1970,1,1)+(-8/24)</f>
        <v>41842.832638888889</v>
      </c>
      <c r="U3454">
        <f>INT(T3454-S3454)</f>
        <v>22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>ROUND((E3455/D3455)*100,0)</f>
        <v>128</v>
      </c>
      <c r="P3455">
        <f>IF(L3455&gt;0,ROUND(E3455/L3455,0),0)</f>
        <v>28</v>
      </c>
      <c r="Q3455" t="s">
        <v>8317</v>
      </c>
      <c r="R3455" t="s">
        <v>8318</v>
      </c>
      <c r="S3455" s="8">
        <f>(((J3455/60)/60)/24)+DATE(1970,1,1)+(-8/24)</f>
        <v>42535.645324074074</v>
      </c>
      <c r="T3455" s="8">
        <f>(((I3455/60)/60)/24)+DATE(1970,1,1)+(-8/24)</f>
        <v>42595.645324074074</v>
      </c>
      <c r="U3455">
        <f>INT(T3455-S3455)</f>
        <v>60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>ROUND((E3456/D3456)*100,0)</f>
        <v>101</v>
      </c>
      <c r="P3456">
        <f>IF(L3456&gt;0,ROUND(E3456/L3456,0),0)</f>
        <v>34</v>
      </c>
      <c r="Q3456" t="s">
        <v>8317</v>
      </c>
      <c r="R3456" t="s">
        <v>8318</v>
      </c>
      <c r="S3456" s="8">
        <f>(((J3456/60)/60)/24)+DATE(1970,1,1)+(-8/24)</f>
        <v>41821.365266203698</v>
      </c>
      <c r="T3456" s="8">
        <f>(((I3456/60)/60)/24)+DATE(1970,1,1)+(-8/24)</f>
        <v>41851.365266203698</v>
      </c>
      <c r="U3456">
        <f>INT(T3456-S3456)</f>
        <v>30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>ROUND((E3457/D3457)*100,0)</f>
        <v>101</v>
      </c>
      <c r="P3457">
        <f>IF(L3457&gt;0,ROUND(E3457/L3457,0),0)</f>
        <v>146</v>
      </c>
      <c r="Q3457" t="s">
        <v>8317</v>
      </c>
      <c r="R3457" t="s">
        <v>8318</v>
      </c>
      <c r="S3457" s="8">
        <f>(((J3457/60)/60)/24)+DATE(1970,1,1)+(-8/24)</f>
        <v>42626.416979166665</v>
      </c>
      <c r="T3457" s="8">
        <f>(((I3457/60)/60)/24)+DATE(1970,1,1)+(-8/24)</f>
        <v>42656.416979166665</v>
      </c>
      <c r="U3457">
        <f>INT(T3457-S3457)</f>
        <v>30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>ROUND((E3458/D3458)*100,0)</f>
        <v>191</v>
      </c>
      <c r="P3458">
        <f>IF(L3458&gt;0,ROUND(E3458/L3458,0),0)</f>
        <v>359</v>
      </c>
      <c r="Q3458" t="s">
        <v>8317</v>
      </c>
      <c r="R3458" t="s">
        <v>8318</v>
      </c>
      <c r="S3458" s="8">
        <f>(((J3458/60)/60)/24)+DATE(1970,1,1)+(-8/24)</f>
        <v>41820.872303240736</v>
      </c>
      <c r="T3458" s="8">
        <f>(((I3458/60)/60)/24)+DATE(1970,1,1)+(-8/24)</f>
        <v>41851.957638888889</v>
      </c>
      <c r="U3458">
        <f>INT(T3458-S3458)</f>
        <v>31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>ROUND((E3459/D3459)*100,0)</f>
        <v>140</v>
      </c>
      <c r="P3459">
        <f>IF(L3459&gt;0,ROUND(E3459/L3459,0),0)</f>
        <v>51</v>
      </c>
      <c r="Q3459" t="s">
        <v>8317</v>
      </c>
      <c r="R3459" t="s">
        <v>8318</v>
      </c>
      <c r="S3459" s="8">
        <f>(((J3459/60)/60)/24)+DATE(1970,1,1)+(-8/24)</f>
        <v>42016.373344907406</v>
      </c>
      <c r="T3459" s="8">
        <f>(((I3459/60)/60)/24)+DATE(1970,1,1)+(-8/24)</f>
        <v>42046.915972222218</v>
      </c>
      <c r="U3459">
        <f>INT(T3459-S3459)</f>
        <v>30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>ROUND((E3460/D3460)*100,0)</f>
        <v>124</v>
      </c>
      <c r="P3460">
        <f>IF(L3460&gt;0,ROUND(E3460/L3460,0),0)</f>
        <v>45</v>
      </c>
      <c r="Q3460" t="s">
        <v>8317</v>
      </c>
      <c r="R3460" t="s">
        <v>8318</v>
      </c>
      <c r="S3460" s="8">
        <f>(((J3460/60)/60)/24)+DATE(1970,1,1)+(-8/24)</f>
        <v>42010.869247685179</v>
      </c>
      <c r="T3460" s="8">
        <f>(((I3460/60)/60)/24)+DATE(1970,1,1)+(-8/24)</f>
        <v>42037.852083333331</v>
      </c>
      <c r="U3460">
        <f>INT(T3460-S3460)</f>
        <v>26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>ROUND((E3461/D3461)*100,0)</f>
        <v>126</v>
      </c>
      <c r="P3461">
        <f>IF(L3461&gt;0,ROUND(E3461/L3461,0),0)</f>
        <v>18</v>
      </c>
      <c r="Q3461" t="s">
        <v>8317</v>
      </c>
      <c r="R3461" t="s">
        <v>8318</v>
      </c>
      <c r="S3461" s="8">
        <f>(((J3461/60)/60)/24)+DATE(1970,1,1)+(-8/24)</f>
        <v>42480.146527777775</v>
      </c>
      <c r="T3461" s="8">
        <f>(((I3461/60)/60)/24)+DATE(1970,1,1)+(-8/24)</f>
        <v>42510.146527777775</v>
      </c>
      <c r="U3461">
        <f>INT(T3461-S3461)</f>
        <v>30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>ROUND((E3462/D3462)*100,0)</f>
        <v>190</v>
      </c>
      <c r="P3462">
        <f>IF(L3462&gt;0,ROUND(E3462/L3462,0),0)</f>
        <v>50</v>
      </c>
      <c r="Q3462" t="s">
        <v>8317</v>
      </c>
      <c r="R3462" t="s">
        <v>8318</v>
      </c>
      <c r="S3462" s="8">
        <f>(((J3462/60)/60)/24)+DATE(1970,1,1)+(-8/24)</f>
        <v>41852.193888888884</v>
      </c>
      <c r="T3462" s="8">
        <f>(((I3462/60)/60)/24)+DATE(1970,1,1)+(-8/24)</f>
        <v>41866.193888888884</v>
      </c>
      <c r="U3462">
        <f>INT(T3462-S3462)</f>
        <v>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>ROUND((E3463/D3463)*100,0)</f>
        <v>139</v>
      </c>
      <c r="P3463">
        <f>IF(L3463&gt;0,ROUND(E3463/L3463,0),0)</f>
        <v>58</v>
      </c>
      <c r="Q3463" t="s">
        <v>8317</v>
      </c>
      <c r="R3463" t="s">
        <v>8318</v>
      </c>
      <c r="S3463" s="8">
        <f>(((J3463/60)/60)/24)+DATE(1970,1,1)+(-8/24)</f>
        <v>42643.299525462957</v>
      </c>
      <c r="T3463" s="8">
        <f>(((I3463/60)/60)/24)+DATE(1970,1,1)+(-8/24)</f>
        <v>42671.791666666664</v>
      </c>
      <c r="U3463">
        <f>INT(T3463-S3463)</f>
        <v>28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>ROUND((E3464/D3464)*100,0)</f>
        <v>202</v>
      </c>
      <c r="P3464">
        <f>IF(L3464&gt;0,ROUND(E3464/L3464,0),0)</f>
        <v>30</v>
      </c>
      <c r="Q3464" t="s">
        <v>8317</v>
      </c>
      <c r="R3464" t="s">
        <v>8318</v>
      </c>
      <c r="S3464" s="8">
        <f>(((J3464/60)/60)/24)+DATE(1970,1,1)+(-8/24)</f>
        <v>42179.565138888887</v>
      </c>
      <c r="T3464" s="8">
        <f>(((I3464/60)/60)/24)+DATE(1970,1,1)+(-8/24)</f>
        <v>42195.416666666664</v>
      </c>
      <c r="U3464">
        <f>INT(T3464-S3464)</f>
        <v>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>ROUND((E3465/D3465)*100,0)</f>
        <v>103</v>
      </c>
      <c r="P3465">
        <f>IF(L3465&gt;0,ROUND(E3465/L3465,0),0)</f>
        <v>91</v>
      </c>
      <c r="Q3465" t="s">
        <v>8317</v>
      </c>
      <c r="R3465" t="s">
        <v>8318</v>
      </c>
      <c r="S3465" s="8">
        <f>(((J3465/60)/60)/24)+DATE(1970,1,1)+(-8/24)</f>
        <v>42612.585474537038</v>
      </c>
      <c r="T3465" s="8">
        <f>(((I3465/60)/60)/24)+DATE(1970,1,1)+(-8/24)</f>
        <v>42653.832638888889</v>
      </c>
      <c r="U3465">
        <f>INT(T3465-S3465)</f>
        <v>41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>ROUND((E3466/D3466)*100,0)</f>
        <v>102</v>
      </c>
      <c r="P3466">
        <f>IF(L3466&gt;0,ROUND(E3466/L3466,0),0)</f>
        <v>55</v>
      </c>
      <c r="Q3466" t="s">
        <v>8317</v>
      </c>
      <c r="R3466" t="s">
        <v>8318</v>
      </c>
      <c r="S3466" s="8">
        <f>(((J3466/60)/60)/24)+DATE(1970,1,1)+(-8/24)</f>
        <v>42574.796724537031</v>
      </c>
      <c r="T3466" s="8">
        <f>(((I3466/60)/60)/24)+DATE(1970,1,1)+(-8/24)</f>
        <v>42604.796724537031</v>
      </c>
      <c r="U3466">
        <f>INT(T3466-S3466)</f>
        <v>30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>ROUND((E3467/D3467)*100,0)</f>
        <v>103</v>
      </c>
      <c r="P3467">
        <f>IF(L3467&gt;0,ROUND(E3467/L3467,0),0)</f>
        <v>57</v>
      </c>
      <c r="Q3467" t="s">
        <v>8317</v>
      </c>
      <c r="R3467" t="s">
        <v>8318</v>
      </c>
      <c r="S3467" s="8">
        <f>(((J3467/60)/60)/24)+DATE(1970,1,1)+(-8/24)</f>
        <v>42200.292499999996</v>
      </c>
      <c r="T3467" s="8">
        <f>(((I3467/60)/60)/24)+DATE(1970,1,1)+(-8/24)</f>
        <v>42225.333333333336</v>
      </c>
      <c r="U3467">
        <f>INT(T3467-S3467)</f>
        <v>25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>ROUND((E3468/D3468)*100,0)</f>
        <v>127</v>
      </c>
      <c r="P3468">
        <f>IF(L3468&gt;0,ROUND(E3468/L3468,0),0)</f>
        <v>73</v>
      </c>
      <c r="Q3468" t="s">
        <v>8317</v>
      </c>
      <c r="R3468" t="s">
        <v>8318</v>
      </c>
      <c r="S3468" s="8">
        <f>(((J3468/60)/60)/24)+DATE(1970,1,1)+(-8/24)</f>
        <v>42419.685763888883</v>
      </c>
      <c r="T3468" s="8">
        <f>(((I3468/60)/60)/24)+DATE(1970,1,1)+(-8/24)</f>
        <v>42479.644097222219</v>
      </c>
      <c r="U3468">
        <f>INT(T3468-S3468)</f>
        <v>59</v>
      </c>
    </row>
    <row r="3469" spans="1:21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>ROUND((E3469/D3469)*100,0)</f>
        <v>101</v>
      </c>
      <c r="P3469">
        <f>IF(L3469&gt;0,ROUND(E3469/L3469,0),0)</f>
        <v>64</v>
      </c>
      <c r="Q3469" t="s">
        <v>8317</v>
      </c>
      <c r="R3469" t="s">
        <v>8318</v>
      </c>
      <c r="S3469" s="8">
        <f>(((J3469/60)/60)/24)+DATE(1970,1,1)+(-8/24)</f>
        <v>42053.338333333326</v>
      </c>
      <c r="T3469" s="8">
        <f>(((I3469/60)/60)/24)+DATE(1970,1,1)+(-8/24)</f>
        <v>42083.296666666669</v>
      </c>
      <c r="U3469">
        <f>INT(T3469-S3469)</f>
        <v>29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>ROUND((E3470/D3470)*100,0)</f>
        <v>122</v>
      </c>
      <c r="P3470">
        <f>IF(L3470&gt;0,ROUND(E3470/L3470,0),0)</f>
        <v>716</v>
      </c>
      <c r="Q3470" t="s">
        <v>8317</v>
      </c>
      <c r="R3470" t="s">
        <v>8318</v>
      </c>
      <c r="S3470" s="8">
        <f>(((J3470/60)/60)/24)+DATE(1970,1,1)+(-8/24)</f>
        <v>42605.432048611103</v>
      </c>
      <c r="T3470" s="8">
        <f>(((I3470/60)/60)/24)+DATE(1970,1,1)+(-8/24)</f>
        <v>42633.791666666664</v>
      </c>
      <c r="U3470">
        <f>INT(T3470-S3470)</f>
        <v>28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>ROUND((E3471/D3471)*100,0)</f>
        <v>113</v>
      </c>
      <c r="P3471">
        <f>IF(L3471&gt;0,ROUND(E3471/L3471,0),0)</f>
        <v>50</v>
      </c>
      <c r="Q3471" t="s">
        <v>8317</v>
      </c>
      <c r="R3471" t="s">
        <v>8318</v>
      </c>
      <c r="S3471" s="8">
        <f>(((J3471/60)/60)/24)+DATE(1970,1,1)+(-8/24)</f>
        <v>42458.308391203704</v>
      </c>
      <c r="T3471" s="8">
        <f>(((I3471/60)/60)/24)+DATE(1970,1,1)+(-8/24)</f>
        <v>42488.308391203704</v>
      </c>
      <c r="U3471">
        <f>INT(T3471-S3471)</f>
        <v>30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>ROUND((E3472/D3472)*100,0)</f>
        <v>150</v>
      </c>
      <c r="P3472">
        <f>IF(L3472&gt;0,ROUND(E3472/L3472,0),0)</f>
        <v>42</v>
      </c>
      <c r="Q3472" t="s">
        <v>8317</v>
      </c>
      <c r="R3472" t="s">
        <v>8318</v>
      </c>
      <c r="S3472" s="8">
        <f>(((J3472/60)/60)/24)+DATE(1970,1,1)+(-8/24)</f>
        <v>42528.688680555548</v>
      </c>
      <c r="T3472" s="8">
        <f>(((I3472/60)/60)/24)+DATE(1970,1,1)+(-8/24)</f>
        <v>42566.568055555552</v>
      </c>
      <c r="U3472">
        <f>INT(T3472-S3472)</f>
        <v>37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>ROUND((E3473/D3473)*100,0)</f>
        <v>215</v>
      </c>
      <c r="P3473">
        <f>IF(L3473&gt;0,ROUND(E3473/L3473,0),0)</f>
        <v>36</v>
      </c>
      <c r="Q3473" t="s">
        <v>8317</v>
      </c>
      <c r="R3473" t="s">
        <v>8318</v>
      </c>
      <c r="S3473" s="8">
        <f>(((J3473/60)/60)/24)+DATE(1970,1,1)+(-8/24)</f>
        <v>41841.487152777772</v>
      </c>
      <c r="T3473" s="8">
        <f>(((I3473/60)/60)/24)+DATE(1970,1,1)+(-8/24)</f>
        <v>41882.5</v>
      </c>
      <c r="U3473">
        <f>INT(T3473-S3473)</f>
        <v>41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>ROUND((E3474/D3474)*100,0)</f>
        <v>102</v>
      </c>
      <c r="P3474">
        <f>IF(L3474&gt;0,ROUND(E3474/L3474,0),0)</f>
        <v>89</v>
      </c>
      <c r="Q3474" t="s">
        <v>8317</v>
      </c>
      <c r="R3474" t="s">
        <v>8318</v>
      </c>
      <c r="S3474" s="8">
        <f>(((J3474/60)/60)/24)+DATE(1970,1,1)+(-8/24)</f>
        <v>41927.837164351848</v>
      </c>
      <c r="T3474" s="8">
        <f>(((I3474/60)/60)/24)+DATE(1970,1,1)+(-8/24)</f>
        <v>41948.915972222218</v>
      </c>
      <c r="U3474">
        <f>INT(T3474-S3474)</f>
        <v>21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>ROUND((E3475/D3475)*100,0)</f>
        <v>100</v>
      </c>
      <c r="P3475">
        <f>IF(L3475&gt;0,ROUND(E3475/L3475,0),0)</f>
        <v>148</v>
      </c>
      <c r="Q3475" t="s">
        <v>8317</v>
      </c>
      <c r="R3475" t="s">
        <v>8318</v>
      </c>
      <c r="S3475" s="8">
        <f>(((J3475/60)/60)/24)+DATE(1970,1,1)+(-8/24)</f>
        <v>42062.501111111109</v>
      </c>
      <c r="T3475" s="8">
        <f>(((I3475/60)/60)/24)+DATE(1970,1,1)+(-8/24)</f>
        <v>42083.518749999996</v>
      </c>
      <c r="U3475">
        <f>INT(T3475-S3475)</f>
        <v>21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>ROUND((E3476/D3476)*100,0)</f>
        <v>101</v>
      </c>
      <c r="P3476">
        <f>IF(L3476&gt;0,ROUND(E3476/L3476,0),0)</f>
        <v>52</v>
      </c>
      <c r="Q3476" t="s">
        <v>8317</v>
      </c>
      <c r="R3476" t="s">
        <v>8318</v>
      </c>
      <c r="S3476" s="8">
        <f>(((J3476/60)/60)/24)+DATE(1970,1,1)+(-8/24)</f>
        <v>42541.168182870366</v>
      </c>
      <c r="T3476" s="8">
        <f>(((I3476/60)/60)/24)+DATE(1970,1,1)+(-8/24)</f>
        <v>42571.168182870366</v>
      </c>
      <c r="U3476">
        <f>INT(T3476-S3476)</f>
        <v>30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>ROUND((E3477/D3477)*100,0)</f>
        <v>113</v>
      </c>
      <c r="P3477">
        <f>IF(L3477&gt;0,ROUND(E3477/L3477,0),0)</f>
        <v>20</v>
      </c>
      <c r="Q3477" t="s">
        <v>8317</v>
      </c>
      <c r="R3477" t="s">
        <v>8318</v>
      </c>
      <c r="S3477" s="8">
        <f>(((J3477/60)/60)/24)+DATE(1970,1,1)+(-8/24)</f>
        <v>41918.547499999993</v>
      </c>
      <c r="T3477" s="8">
        <f>(((I3477/60)/60)/24)+DATE(1970,1,1)+(-8/24)</f>
        <v>41945.666666666664</v>
      </c>
      <c r="U3477">
        <f>INT(T3477-S3477)</f>
        <v>27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>ROUND((E3478/D3478)*100,0)</f>
        <v>104</v>
      </c>
      <c r="P3478">
        <f>IF(L3478&gt;0,ROUND(E3478/L3478,0),0)</f>
        <v>52</v>
      </c>
      <c r="Q3478" t="s">
        <v>8317</v>
      </c>
      <c r="R3478" t="s">
        <v>8318</v>
      </c>
      <c r="S3478" s="8">
        <f>(((J3478/60)/60)/24)+DATE(1970,1,1)+(-8/24)</f>
        <v>41920.946643518517</v>
      </c>
      <c r="T3478" s="8">
        <f>(((I3478/60)/60)/24)+DATE(1970,1,1)+(-8/24)</f>
        <v>41938.791666666664</v>
      </c>
      <c r="U3478">
        <f>INT(T3478-S3478)</f>
        <v>17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>ROUND((E3479/D3479)*100,0)</f>
        <v>115</v>
      </c>
      <c r="P3479">
        <f>IF(L3479&gt;0,ROUND(E3479/L3479,0),0)</f>
        <v>53</v>
      </c>
      <c r="Q3479" t="s">
        <v>8317</v>
      </c>
      <c r="R3479" t="s">
        <v>8318</v>
      </c>
      <c r="S3479" s="8">
        <f>(((J3479/60)/60)/24)+DATE(1970,1,1)+(-8/24)</f>
        <v>42128.403275462959</v>
      </c>
      <c r="T3479" s="8">
        <f>(((I3479/60)/60)/24)+DATE(1970,1,1)+(-8/24)</f>
        <v>42140.791666666664</v>
      </c>
      <c r="U3479">
        <f>INT(T3479-S3479)</f>
        <v>12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>ROUND((E3480/D3480)*100,0)</f>
        <v>113</v>
      </c>
      <c r="P3480">
        <f>IF(L3480&gt;0,ROUND(E3480/L3480,0),0)</f>
        <v>40</v>
      </c>
      <c r="Q3480" t="s">
        <v>8317</v>
      </c>
      <c r="R3480" t="s">
        <v>8318</v>
      </c>
      <c r="S3480" s="8">
        <f>(((J3480/60)/60)/24)+DATE(1970,1,1)+(-8/24)</f>
        <v>42053.583587962967</v>
      </c>
      <c r="T3480" s="8">
        <f>(((I3480/60)/60)/24)+DATE(1970,1,1)+(-8/24)</f>
        <v>42079.541666666664</v>
      </c>
      <c r="U3480">
        <f>INT(T3480-S3480)</f>
        <v>25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>ROUND((E3481/D3481)*100,0)</f>
        <v>128</v>
      </c>
      <c r="P3481">
        <f>IF(L3481&gt;0,ROUND(E3481/L3481,0),0)</f>
        <v>34</v>
      </c>
      <c r="Q3481" t="s">
        <v>8317</v>
      </c>
      <c r="R3481" t="s">
        <v>8318</v>
      </c>
      <c r="S3481" s="8">
        <f>(((J3481/60)/60)/24)+DATE(1970,1,1)+(-8/24)</f>
        <v>41781.521759259253</v>
      </c>
      <c r="T3481" s="8">
        <f>(((I3481/60)/60)/24)+DATE(1970,1,1)+(-8/24)</f>
        <v>41811.521759259253</v>
      </c>
      <c r="U3481">
        <f>INT(T3481-S3481)</f>
        <v>30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>ROUND((E3482/D3482)*100,0)</f>
        <v>143</v>
      </c>
      <c r="P3482">
        <f>IF(L3482&gt;0,ROUND(E3482/L3482,0),0)</f>
        <v>165</v>
      </c>
      <c r="Q3482" t="s">
        <v>8317</v>
      </c>
      <c r="R3482" t="s">
        <v>8318</v>
      </c>
      <c r="S3482" s="8">
        <f>(((J3482/60)/60)/24)+DATE(1970,1,1)+(-8/24)</f>
        <v>42170.984108796292</v>
      </c>
      <c r="T3482" s="8">
        <f>(((I3482/60)/60)/24)+DATE(1970,1,1)+(-8/24)</f>
        <v>42195.541666666664</v>
      </c>
      <c r="U3482">
        <f>INT(T3482-S3482)</f>
        <v>24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>ROUND((E3483/D3483)*100,0)</f>
        <v>119</v>
      </c>
      <c r="P3483">
        <f>IF(L3483&gt;0,ROUND(E3483/L3483,0),0)</f>
        <v>125</v>
      </c>
      <c r="Q3483" t="s">
        <v>8317</v>
      </c>
      <c r="R3483" t="s">
        <v>8318</v>
      </c>
      <c r="S3483" s="8">
        <f>(((J3483/60)/60)/24)+DATE(1970,1,1)+(-8/24)</f>
        <v>41988.914212962954</v>
      </c>
      <c r="T3483" s="8">
        <f>(((I3483/60)/60)/24)+DATE(1970,1,1)+(-8/24)</f>
        <v>42005.914212962954</v>
      </c>
      <c r="U3483">
        <f>INT(T3483-S3483)</f>
        <v>17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>ROUND((E3484/D3484)*100,0)</f>
        <v>138</v>
      </c>
      <c r="P3484">
        <f>IF(L3484&gt;0,ROUND(E3484/L3484,0),0)</f>
        <v>52</v>
      </c>
      <c r="Q3484" t="s">
        <v>8317</v>
      </c>
      <c r="R3484" t="s">
        <v>8318</v>
      </c>
      <c r="S3484" s="8">
        <f>(((J3484/60)/60)/24)+DATE(1970,1,1)+(-8/24)</f>
        <v>41796.438263888886</v>
      </c>
      <c r="T3484" s="8">
        <f>(((I3484/60)/60)/24)+DATE(1970,1,1)+(-8/24)</f>
        <v>41826.438263888886</v>
      </c>
      <c r="U3484">
        <f>INT(T3484-S3484)</f>
        <v>30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>ROUND((E3485/D3485)*100,0)</f>
        <v>160</v>
      </c>
      <c r="P3485">
        <f>IF(L3485&gt;0,ROUND(E3485/L3485,0),0)</f>
        <v>40</v>
      </c>
      <c r="Q3485" t="s">
        <v>8317</v>
      </c>
      <c r="R3485" t="s">
        <v>8318</v>
      </c>
      <c r="S3485" s="8">
        <f>(((J3485/60)/60)/24)+DATE(1970,1,1)+(-8/24)</f>
        <v>41793.335428240738</v>
      </c>
      <c r="T3485" s="8">
        <f>(((I3485/60)/60)/24)+DATE(1970,1,1)+(-8/24)</f>
        <v>41823.335428240738</v>
      </c>
      <c r="U3485">
        <f>INT(T3485-S3485)</f>
        <v>30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>ROUND((E3486/D3486)*100,0)</f>
        <v>114</v>
      </c>
      <c r="P3486">
        <f>IF(L3486&gt;0,ROUND(E3486/L3486,0),0)</f>
        <v>65</v>
      </c>
      <c r="Q3486" t="s">
        <v>8317</v>
      </c>
      <c r="R3486" t="s">
        <v>8318</v>
      </c>
      <c r="S3486" s="8">
        <f>(((J3486/60)/60)/24)+DATE(1970,1,1)+(-8/24)</f>
        <v>42506.427071759252</v>
      </c>
      <c r="T3486" s="8">
        <f>(((I3486/60)/60)/24)+DATE(1970,1,1)+(-8/24)</f>
        <v>42536.427071759252</v>
      </c>
      <c r="U3486">
        <f>INT(T3486-S3486)</f>
        <v>30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>ROUND((E3487/D3487)*100,0)</f>
        <v>101</v>
      </c>
      <c r="P3487">
        <f>IF(L3487&gt;0,ROUND(E3487/L3487,0),0)</f>
        <v>55</v>
      </c>
      <c r="Q3487" t="s">
        <v>8317</v>
      </c>
      <c r="R3487" t="s">
        <v>8318</v>
      </c>
      <c r="S3487" s="8">
        <f>(((J3487/60)/60)/24)+DATE(1970,1,1)+(-8/24)</f>
        <v>42372.359722222223</v>
      </c>
      <c r="T3487" s="8">
        <f>(((I3487/60)/60)/24)+DATE(1970,1,1)+(-8/24)</f>
        <v>42402.359722222223</v>
      </c>
      <c r="U3487">
        <f>INT(T3487-S3487)</f>
        <v>30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>ROUND((E3488/D3488)*100,0)</f>
        <v>155</v>
      </c>
      <c r="P3488">
        <f>IF(L3488&gt;0,ROUND(E3488/L3488,0),0)</f>
        <v>83</v>
      </c>
      <c r="Q3488" t="s">
        <v>8317</v>
      </c>
      <c r="R3488" t="s">
        <v>8318</v>
      </c>
      <c r="S3488" s="8">
        <f>(((J3488/60)/60)/24)+DATE(1970,1,1)+(-8/24)</f>
        <v>42126.541678240734</v>
      </c>
      <c r="T3488" s="8">
        <f>(((I3488/60)/60)/24)+DATE(1970,1,1)+(-8/24)</f>
        <v>42157.957638888889</v>
      </c>
      <c r="U3488">
        <f>INT(T3488-S3488)</f>
        <v>31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>ROUND((E3489/D3489)*100,0)</f>
        <v>128</v>
      </c>
      <c r="P3489">
        <f>IF(L3489&gt;0,ROUND(E3489/L3489,0),0)</f>
        <v>39</v>
      </c>
      <c r="Q3489" t="s">
        <v>8317</v>
      </c>
      <c r="R3489" t="s">
        <v>8318</v>
      </c>
      <c r="S3489" s="8">
        <f>(((J3489/60)/60)/24)+DATE(1970,1,1)+(-8/24)</f>
        <v>42149.607083333329</v>
      </c>
      <c r="T3489" s="8">
        <f>(((I3489/60)/60)/24)+DATE(1970,1,1)+(-8/24)</f>
        <v>42179.607083333329</v>
      </c>
      <c r="U3489">
        <f>INT(T3489-S3489)</f>
        <v>30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>ROUND((E3490/D3490)*100,0)</f>
        <v>121</v>
      </c>
      <c r="P3490">
        <f>IF(L3490&gt;0,ROUND(E3490/L3490,0),0)</f>
        <v>125</v>
      </c>
      <c r="Q3490" t="s">
        <v>8317</v>
      </c>
      <c r="R3490" t="s">
        <v>8318</v>
      </c>
      <c r="S3490" s="8">
        <f>(((J3490/60)/60)/24)+DATE(1970,1,1)+(-8/24)</f>
        <v>42087.43472222222</v>
      </c>
      <c r="T3490" s="8">
        <f>(((I3490/60)/60)/24)+DATE(1970,1,1)+(-8/24)</f>
        <v>42111.333333333336</v>
      </c>
      <c r="U3490">
        <f>INT(T3490-S3490)</f>
        <v>23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>ROUND((E3491/D3491)*100,0)</f>
        <v>113</v>
      </c>
      <c r="P3491">
        <f>IF(L3491&gt;0,ROUND(E3491/L3491,0),0)</f>
        <v>78</v>
      </c>
      <c r="Q3491" t="s">
        <v>8317</v>
      </c>
      <c r="R3491" t="s">
        <v>8318</v>
      </c>
      <c r="S3491" s="8">
        <f>(((J3491/60)/60)/24)+DATE(1970,1,1)+(-8/24)</f>
        <v>41753.302442129629</v>
      </c>
      <c r="T3491" s="8">
        <f>(((I3491/60)/60)/24)+DATE(1970,1,1)+(-8/24)</f>
        <v>41783.541666666664</v>
      </c>
      <c r="U3491">
        <f>INT(T3491-S3491)</f>
        <v>30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>ROUND((E3492/D3492)*100,0)</f>
        <v>128</v>
      </c>
      <c r="P3492">
        <f>IF(L3492&gt;0,ROUND(E3492/L3492,0),0)</f>
        <v>47</v>
      </c>
      <c r="Q3492" t="s">
        <v>8317</v>
      </c>
      <c r="R3492" t="s">
        <v>8318</v>
      </c>
      <c r="S3492" s="8">
        <f>(((J3492/60)/60)/24)+DATE(1970,1,1)+(-8/24)</f>
        <v>42443.469027777777</v>
      </c>
      <c r="T3492" s="8">
        <f>(((I3492/60)/60)/24)+DATE(1970,1,1)+(-8/24)</f>
        <v>42473.469027777777</v>
      </c>
      <c r="U3492">
        <f>INT(T3492-S3492)</f>
        <v>30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>ROUND((E3493/D3493)*100,0)</f>
        <v>158</v>
      </c>
      <c r="P3493">
        <f>IF(L3493&gt;0,ROUND(E3493/L3493,0),0)</f>
        <v>79</v>
      </c>
      <c r="Q3493" t="s">
        <v>8317</v>
      </c>
      <c r="R3493" t="s">
        <v>8318</v>
      </c>
      <c r="S3493" s="8">
        <f>(((J3493/60)/60)/24)+DATE(1970,1,1)+(-8/24)</f>
        <v>42120.916481481479</v>
      </c>
      <c r="T3493" s="8">
        <f>(((I3493/60)/60)/24)+DATE(1970,1,1)+(-8/24)</f>
        <v>42141.916481481479</v>
      </c>
      <c r="U3493">
        <f>INT(T3493-S3493)</f>
        <v>21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>ROUND((E3494/D3494)*100,0)</f>
        <v>105</v>
      </c>
      <c r="P3494">
        <f>IF(L3494&gt;0,ROUND(E3494/L3494,0),0)</f>
        <v>114</v>
      </c>
      <c r="Q3494" t="s">
        <v>8317</v>
      </c>
      <c r="R3494" t="s">
        <v>8318</v>
      </c>
      <c r="S3494" s="8">
        <f>(((J3494/60)/60)/24)+DATE(1970,1,1)+(-8/24)</f>
        <v>42267.675891203697</v>
      </c>
      <c r="T3494" s="8">
        <f>(((I3494/60)/60)/24)+DATE(1970,1,1)+(-8/24)</f>
        <v>42302.675891203697</v>
      </c>
      <c r="U3494">
        <f>INT(T3494-S3494)</f>
        <v>35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>ROUND((E3495/D3495)*100,0)</f>
        <v>100</v>
      </c>
      <c r="P3495">
        <f>IF(L3495&gt;0,ROUND(E3495/L3495,0),0)</f>
        <v>52</v>
      </c>
      <c r="Q3495" t="s">
        <v>8317</v>
      </c>
      <c r="R3495" t="s">
        <v>8318</v>
      </c>
      <c r="S3495" s="8">
        <f>(((J3495/60)/60)/24)+DATE(1970,1,1)+(-8/24)</f>
        <v>41848.532824074071</v>
      </c>
      <c r="T3495" s="8">
        <f>(((I3495/60)/60)/24)+DATE(1970,1,1)+(-8/24)</f>
        <v>41867.882638888885</v>
      </c>
      <c r="U3495">
        <f>INT(T3495-S3495)</f>
        <v>19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>ROUND((E3496/D3496)*100,0)</f>
        <v>100</v>
      </c>
      <c r="P3496">
        <f>IF(L3496&gt;0,ROUND(E3496/L3496,0),0)</f>
        <v>31</v>
      </c>
      <c r="Q3496" t="s">
        <v>8317</v>
      </c>
      <c r="R3496" t="s">
        <v>8318</v>
      </c>
      <c r="S3496" s="8">
        <f>(((J3496/60)/60)/24)+DATE(1970,1,1)+(-8/24)</f>
        <v>42688.881655092591</v>
      </c>
      <c r="T3496" s="8">
        <f>(((I3496/60)/60)/24)+DATE(1970,1,1)+(-8/24)</f>
        <v>42699.916666666664</v>
      </c>
      <c r="U3496">
        <f>INT(T3496-S3496)</f>
        <v>11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>ROUND((E3497/D3497)*100,0)</f>
        <v>107</v>
      </c>
      <c r="P3497">
        <f>IF(L3497&gt;0,ROUND(E3497/L3497,0),0)</f>
        <v>74</v>
      </c>
      <c r="Q3497" t="s">
        <v>8317</v>
      </c>
      <c r="R3497" t="s">
        <v>8318</v>
      </c>
      <c r="S3497" s="8">
        <f>(((J3497/60)/60)/24)+DATE(1970,1,1)+(-8/24)</f>
        <v>41915.429502314815</v>
      </c>
      <c r="T3497" s="8">
        <f>(((I3497/60)/60)/24)+DATE(1970,1,1)+(-8/24)</f>
        <v>41944.387499999997</v>
      </c>
      <c r="U3497">
        <f>INT(T3497-S3497)</f>
        <v>28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>ROUND((E3498/D3498)*100,0)</f>
        <v>124</v>
      </c>
      <c r="P3498">
        <f>IF(L3498&gt;0,ROUND(E3498/L3498,0),0)</f>
        <v>48</v>
      </c>
      <c r="Q3498" t="s">
        <v>8317</v>
      </c>
      <c r="R3498" t="s">
        <v>8318</v>
      </c>
      <c r="S3498" s="8">
        <f>(((J3498/60)/60)/24)+DATE(1970,1,1)+(-8/24)</f>
        <v>42584.513495370367</v>
      </c>
      <c r="T3498" s="8">
        <f>(((I3498/60)/60)/24)+DATE(1970,1,1)+(-8/24)</f>
        <v>42624.513495370367</v>
      </c>
      <c r="U3498">
        <f>INT(T3498-S3498)</f>
        <v>40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>ROUND((E3499/D3499)*100,0)</f>
        <v>109</v>
      </c>
      <c r="P3499">
        <f>IF(L3499&gt;0,ROUND(E3499/L3499,0),0)</f>
        <v>34</v>
      </c>
      <c r="Q3499" t="s">
        <v>8317</v>
      </c>
      <c r="R3499" t="s">
        <v>8318</v>
      </c>
      <c r="S3499" s="8">
        <f>(((J3499/60)/60)/24)+DATE(1970,1,1)+(-8/24)</f>
        <v>42511.408611111103</v>
      </c>
      <c r="T3499" s="8">
        <f>(((I3499/60)/60)/24)+DATE(1970,1,1)+(-8/24)</f>
        <v>42523.583333333336</v>
      </c>
      <c r="U3499">
        <f>INT(T3499-S3499)</f>
        <v>12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>ROUND((E3500/D3500)*100,0)</f>
        <v>102</v>
      </c>
      <c r="P3500">
        <f>IF(L3500&gt;0,ROUND(E3500/L3500,0),0)</f>
        <v>40</v>
      </c>
      <c r="Q3500" t="s">
        <v>8317</v>
      </c>
      <c r="R3500" t="s">
        <v>8318</v>
      </c>
      <c r="S3500" s="8">
        <f>(((J3500/60)/60)/24)+DATE(1970,1,1)+(-8/24)</f>
        <v>42458.825277777774</v>
      </c>
      <c r="T3500" s="8">
        <f>(((I3500/60)/60)/24)+DATE(1970,1,1)+(-8/24)</f>
        <v>42518.572222222218</v>
      </c>
      <c r="U3500">
        <f>INT(T3500-S3500)</f>
        <v>59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>ROUND((E3501/D3501)*100,0)</f>
        <v>106</v>
      </c>
      <c r="P3501">
        <f>IF(L3501&gt;0,ROUND(E3501/L3501,0),0)</f>
        <v>60</v>
      </c>
      <c r="Q3501" t="s">
        <v>8317</v>
      </c>
      <c r="R3501" t="s">
        <v>8318</v>
      </c>
      <c r="S3501" s="8">
        <f>(((J3501/60)/60)/24)+DATE(1970,1,1)+(-8/24)</f>
        <v>42131.702835648146</v>
      </c>
      <c r="T3501" s="8">
        <f>(((I3501/60)/60)/24)+DATE(1970,1,1)+(-8/24)</f>
        <v>42185.957638888889</v>
      </c>
      <c r="U3501">
        <f>INT(T3501-S3501)</f>
        <v>54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>ROUND((E3502/D3502)*100,0)</f>
        <v>106</v>
      </c>
      <c r="P3502">
        <f>IF(L3502&gt;0,ROUND(E3502/L3502,0),0)</f>
        <v>25</v>
      </c>
      <c r="Q3502" t="s">
        <v>8317</v>
      </c>
      <c r="R3502" t="s">
        <v>8318</v>
      </c>
      <c r="S3502" s="8">
        <f>(((J3502/60)/60)/24)+DATE(1970,1,1)+(-8/24)</f>
        <v>42419.586087962954</v>
      </c>
      <c r="T3502" s="8">
        <f>(((I3502/60)/60)/24)+DATE(1970,1,1)+(-8/24)</f>
        <v>42435.874305555553</v>
      </c>
      <c r="U3502">
        <f>INT(T3502-S3502)</f>
        <v>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>ROUND((E3503/D3503)*100,0)</f>
        <v>101</v>
      </c>
      <c r="P3503">
        <f>IF(L3503&gt;0,ROUND(E3503/L3503,0),0)</f>
        <v>36</v>
      </c>
      <c r="Q3503" t="s">
        <v>8317</v>
      </c>
      <c r="R3503" t="s">
        <v>8318</v>
      </c>
      <c r="S3503" s="8">
        <f>(((J3503/60)/60)/24)+DATE(1970,1,1)+(-8/24)</f>
        <v>42233.430497685178</v>
      </c>
      <c r="T3503" s="8">
        <f>(((I3503/60)/60)/24)+DATE(1970,1,1)+(-8/24)</f>
        <v>42258.430497685178</v>
      </c>
      <c r="U3503">
        <f>INT(T3503-S3503)</f>
        <v>25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>ROUND((E3504/D3504)*100,0)</f>
        <v>105</v>
      </c>
      <c r="P3504">
        <f>IF(L3504&gt;0,ROUND(E3504/L3504,0),0)</f>
        <v>136</v>
      </c>
      <c r="Q3504" t="s">
        <v>8317</v>
      </c>
      <c r="R3504" t="s">
        <v>8318</v>
      </c>
      <c r="S3504" s="8">
        <f>(((J3504/60)/60)/24)+DATE(1970,1,1)+(-8/24)</f>
        <v>42430.506064814814</v>
      </c>
      <c r="T3504" s="8">
        <f>(((I3504/60)/60)/24)+DATE(1970,1,1)+(-8/24)</f>
        <v>42444.832638888889</v>
      </c>
      <c r="U3504">
        <f>INT(T3504-S3504)</f>
        <v>14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>ROUND((E3505/D3505)*100,0)</f>
        <v>108</v>
      </c>
      <c r="P3505">
        <f>IF(L3505&gt;0,ROUND(E3505/L3505,0),0)</f>
        <v>71</v>
      </c>
      <c r="Q3505" t="s">
        <v>8317</v>
      </c>
      <c r="R3505" t="s">
        <v>8318</v>
      </c>
      <c r="S3505" s="8">
        <f>(((J3505/60)/60)/24)+DATE(1970,1,1)+(-8/24)</f>
        <v>42545.144999999997</v>
      </c>
      <c r="T3505" s="8">
        <f>(((I3505/60)/60)/24)+DATE(1970,1,1)+(-8/24)</f>
        <v>42575.144999999997</v>
      </c>
      <c r="U3505">
        <f>INT(T3505-S3505)</f>
        <v>30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>ROUND((E3506/D3506)*100,0)</f>
        <v>100</v>
      </c>
      <c r="P3506">
        <f>IF(L3506&gt;0,ROUND(E3506/L3506,0),0)</f>
        <v>125</v>
      </c>
      <c r="Q3506" t="s">
        <v>8317</v>
      </c>
      <c r="R3506" t="s">
        <v>8318</v>
      </c>
      <c r="S3506" s="8">
        <f>(((J3506/60)/60)/24)+DATE(1970,1,1)+(-8/24)</f>
        <v>42297.415405092594</v>
      </c>
      <c r="T3506" s="8">
        <f>(((I3506/60)/60)/24)+DATE(1970,1,1)+(-8/24)</f>
        <v>42327.457071759258</v>
      </c>
      <c r="U3506">
        <f>INT(T3506-S3506)</f>
        <v>30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>ROUND((E3507/D3507)*100,0)</f>
        <v>104</v>
      </c>
      <c r="P3507">
        <f>IF(L3507&gt;0,ROUND(E3507/L3507,0),0)</f>
        <v>67</v>
      </c>
      <c r="Q3507" t="s">
        <v>8317</v>
      </c>
      <c r="R3507" t="s">
        <v>8318</v>
      </c>
      <c r="S3507" s="8">
        <f>(((J3507/60)/60)/24)+DATE(1970,1,1)+(-8/24)</f>
        <v>41760.602372685185</v>
      </c>
      <c r="T3507" s="8">
        <f>(((I3507/60)/60)/24)+DATE(1970,1,1)+(-8/24)</f>
        <v>41771.833333333328</v>
      </c>
      <c r="U3507">
        <f>INT(T3507-S3507)</f>
        <v>11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>ROUND((E3508/D3508)*100,0)</f>
        <v>102</v>
      </c>
      <c r="P3508">
        <f>IF(L3508&gt;0,ROUND(E3508/L3508,0),0)</f>
        <v>105</v>
      </c>
      <c r="Q3508" t="s">
        <v>8317</v>
      </c>
      <c r="R3508" t="s">
        <v>8318</v>
      </c>
      <c r="S3508" s="8">
        <f>(((J3508/60)/60)/24)+DATE(1970,1,1)+(-8/24)</f>
        <v>41829.400925925926</v>
      </c>
      <c r="T3508" s="8">
        <f>(((I3508/60)/60)/24)+DATE(1970,1,1)+(-8/24)</f>
        <v>41874.400925925926</v>
      </c>
      <c r="U3508">
        <f>INT(T3508-S3508)</f>
        <v>45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>ROUND((E3509/D3509)*100,0)</f>
        <v>104</v>
      </c>
      <c r="P3509">
        <f>IF(L3509&gt;0,ROUND(E3509/L3509,0),0)</f>
        <v>145</v>
      </c>
      <c r="Q3509" t="s">
        <v>8317</v>
      </c>
      <c r="R3509" t="s">
        <v>8318</v>
      </c>
      <c r="S3509" s="8">
        <f>(((J3509/60)/60)/24)+DATE(1970,1,1)+(-8/24)</f>
        <v>42491.589548611104</v>
      </c>
      <c r="T3509" s="8">
        <f>(((I3509/60)/60)/24)+DATE(1970,1,1)+(-8/24)</f>
        <v>42521.589548611104</v>
      </c>
      <c r="U3509">
        <f>INT(T3509-S3509)</f>
        <v>30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>ROUND((E3510/D3510)*100,0)</f>
        <v>180</v>
      </c>
      <c r="P3510">
        <f>IF(L3510&gt;0,ROUND(E3510/L3510,0),0)</f>
        <v>12</v>
      </c>
      <c r="Q3510" t="s">
        <v>8317</v>
      </c>
      <c r="R3510" t="s">
        <v>8318</v>
      </c>
      <c r="S3510" s="8">
        <f>(((J3510/60)/60)/24)+DATE(1970,1,1)+(-8/24)</f>
        <v>42477.396446759252</v>
      </c>
      <c r="T3510" s="8">
        <f>(((I3510/60)/60)/24)+DATE(1970,1,1)+(-8/24)</f>
        <v>42500.541666666664</v>
      </c>
      <c r="U3510">
        <f>INT(T3510-S3510)</f>
        <v>23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>ROUND((E3511/D3511)*100,0)</f>
        <v>106</v>
      </c>
      <c r="P3511">
        <f>IF(L3511&gt;0,ROUND(E3511/L3511,0),0)</f>
        <v>97</v>
      </c>
      <c r="Q3511" t="s">
        <v>8317</v>
      </c>
      <c r="R3511" t="s">
        <v>8318</v>
      </c>
      <c r="S3511" s="8">
        <f>(((J3511/60)/60)/24)+DATE(1970,1,1)+(-8/24)</f>
        <v>41950.526226851849</v>
      </c>
      <c r="T3511" s="8">
        <f>(((I3511/60)/60)/24)+DATE(1970,1,1)+(-8/24)</f>
        <v>41963.871527777774</v>
      </c>
      <c r="U3511">
        <f>INT(T3511-S3511)</f>
        <v>13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>ROUND((E3512/D3512)*100,0)</f>
        <v>101</v>
      </c>
      <c r="P3512">
        <f>IF(L3512&gt;0,ROUND(E3512/L3512,0),0)</f>
        <v>60</v>
      </c>
      <c r="Q3512" t="s">
        <v>8317</v>
      </c>
      <c r="R3512" t="s">
        <v>8318</v>
      </c>
      <c r="S3512" s="8">
        <f>(((J3512/60)/60)/24)+DATE(1970,1,1)+(-8/24)</f>
        <v>41802.287569444445</v>
      </c>
      <c r="T3512" s="8">
        <f>(((I3512/60)/60)/24)+DATE(1970,1,1)+(-8/24)</f>
        <v>41822.287569444445</v>
      </c>
      <c r="U3512">
        <f>INT(T3512-S3512)</f>
        <v>20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>ROUND((E3513/D3513)*100,0)</f>
        <v>101</v>
      </c>
      <c r="P3513">
        <f>IF(L3513&gt;0,ROUND(E3513/L3513,0),0)</f>
        <v>80</v>
      </c>
      <c r="Q3513" t="s">
        <v>8317</v>
      </c>
      <c r="R3513" t="s">
        <v>8318</v>
      </c>
      <c r="S3513" s="8">
        <f>(((J3513/60)/60)/24)+DATE(1970,1,1)+(-8/24)</f>
        <v>41927.540451388886</v>
      </c>
      <c r="T3513" s="8">
        <f>(((I3513/60)/60)/24)+DATE(1970,1,1)+(-8/24)</f>
        <v>41950.4375</v>
      </c>
      <c r="U3513">
        <f>INT(T3513-S3513)</f>
        <v>22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>ROUND((E3514/D3514)*100,0)</f>
        <v>100</v>
      </c>
      <c r="P3514">
        <f>IF(L3514&gt;0,ROUND(E3514/L3514,0),0)</f>
        <v>59</v>
      </c>
      <c r="Q3514" t="s">
        <v>8317</v>
      </c>
      <c r="R3514" t="s">
        <v>8318</v>
      </c>
      <c r="S3514" s="8">
        <f>(((J3514/60)/60)/24)+DATE(1970,1,1)+(-8/24)</f>
        <v>42057.203611111108</v>
      </c>
      <c r="T3514" s="8">
        <f>(((I3514/60)/60)/24)+DATE(1970,1,1)+(-8/24)</f>
        <v>42117.161944444444</v>
      </c>
      <c r="U3514">
        <f>INT(T3514-S3514)</f>
        <v>59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>ROUND((E3515/D3515)*100,0)</f>
        <v>118</v>
      </c>
      <c r="P3515">
        <f>IF(L3515&gt;0,ROUND(E3515/L3515,0),0)</f>
        <v>75</v>
      </c>
      <c r="Q3515" t="s">
        <v>8317</v>
      </c>
      <c r="R3515" t="s">
        <v>8318</v>
      </c>
      <c r="S3515" s="8">
        <f>(((J3515/60)/60)/24)+DATE(1970,1,1)+(-8/24)</f>
        <v>41780.762870370367</v>
      </c>
      <c r="T3515" s="8">
        <f>(((I3515/60)/60)/24)+DATE(1970,1,1)+(-8/24)</f>
        <v>41793.874305555553</v>
      </c>
      <c r="U3515">
        <f>INT(T3515-S3515)</f>
        <v>13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>ROUND((E3516/D3516)*100,0)</f>
        <v>110</v>
      </c>
      <c r="P3516">
        <f>IF(L3516&gt;0,ROUND(E3516/L3516,0),0)</f>
        <v>55</v>
      </c>
      <c r="Q3516" t="s">
        <v>8317</v>
      </c>
      <c r="R3516" t="s">
        <v>8318</v>
      </c>
      <c r="S3516" s="8">
        <f>(((J3516/60)/60)/24)+DATE(1970,1,1)+(-8/24)</f>
        <v>42020.513333333329</v>
      </c>
      <c r="T3516" s="8">
        <f>(((I3516/60)/60)/24)+DATE(1970,1,1)+(-8/24)</f>
        <v>42036.874305555553</v>
      </c>
      <c r="U3516">
        <f>INT(T3516-S3516)</f>
        <v>16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>ROUND((E3517/D3517)*100,0)</f>
        <v>103</v>
      </c>
      <c r="P3517">
        <f>IF(L3517&gt;0,ROUND(E3517/L3517,0),0)</f>
        <v>67</v>
      </c>
      <c r="Q3517" t="s">
        <v>8317</v>
      </c>
      <c r="R3517" t="s">
        <v>8318</v>
      </c>
      <c r="S3517" s="8">
        <f>(((J3517/60)/60)/24)+DATE(1970,1,1)+(-8/24)</f>
        <v>42125.439479166664</v>
      </c>
      <c r="T3517" s="8">
        <f>(((I3517/60)/60)/24)+DATE(1970,1,1)+(-8/24)</f>
        <v>42155.439479166664</v>
      </c>
      <c r="U3517">
        <f>INT(T3517-S3517)</f>
        <v>30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>ROUND((E3518/D3518)*100,0)</f>
        <v>100</v>
      </c>
      <c r="P3518">
        <f>IF(L3518&gt;0,ROUND(E3518/L3518,0),0)</f>
        <v>227</v>
      </c>
      <c r="Q3518" t="s">
        <v>8317</v>
      </c>
      <c r="R3518" t="s">
        <v>8318</v>
      </c>
      <c r="S3518" s="8">
        <f>(((J3518/60)/60)/24)+DATE(1970,1,1)+(-8/24)</f>
        <v>41855.676736111105</v>
      </c>
      <c r="T3518" s="8">
        <f>(((I3518/60)/60)/24)+DATE(1970,1,1)+(-8/24)</f>
        <v>41889.791666666664</v>
      </c>
      <c r="U3518">
        <f>INT(T3518-S3518)</f>
        <v>34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>ROUND((E3519/D3519)*100,0)</f>
        <v>100</v>
      </c>
      <c r="P3519">
        <f>IF(L3519&gt;0,ROUND(E3519/L3519,0),0)</f>
        <v>308</v>
      </c>
      <c r="Q3519" t="s">
        <v>8317</v>
      </c>
      <c r="R3519" t="s">
        <v>8318</v>
      </c>
      <c r="S3519" s="8">
        <f>(((J3519/60)/60)/24)+DATE(1970,1,1)+(-8/24)</f>
        <v>41794.484189814815</v>
      </c>
      <c r="T3519" s="8">
        <f>(((I3519/60)/60)/24)+DATE(1970,1,1)+(-8/24)</f>
        <v>41824.125</v>
      </c>
      <c r="U3519">
        <f>INT(T3519-S3519)</f>
        <v>29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>ROUND((E3520/D3520)*100,0)</f>
        <v>110</v>
      </c>
      <c r="P3520">
        <f>IF(L3520&gt;0,ROUND(E3520/L3520,0),0)</f>
        <v>50</v>
      </c>
      <c r="Q3520" t="s">
        <v>8317</v>
      </c>
      <c r="R3520" t="s">
        <v>8318</v>
      </c>
      <c r="S3520" s="8">
        <f>(((J3520/60)/60)/24)+DATE(1970,1,1)+(-8/24)</f>
        <v>41893.450219907405</v>
      </c>
      <c r="T3520" s="8">
        <f>(((I3520/60)/60)/24)+DATE(1970,1,1)+(-8/24)</f>
        <v>41914.26458333333</v>
      </c>
      <c r="U3520">
        <f>INT(T3520-S3520)</f>
        <v>20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>ROUND((E3521/D3521)*100,0)</f>
        <v>101</v>
      </c>
      <c r="P3521">
        <f>IF(L3521&gt;0,ROUND(E3521/L3521,0),0)</f>
        <v>72</v>
      </c>
      <c r="Q3521" t="s">
        <v>8317</v>
      </c>
      <c r="R3521" t="s">
        <v>8318</v>
      </c>
      <c r="S3521" s="8">
        <f>(((J3521/60)/60)/24)+DATE(1970,1,1)+(-8/24)</f>
        <v>42037.265624999993</v>
      </c>
      <c r="T3521" s="8">
        <f>(((I3521/60)/60)/24)+DATE(1970,1,1)+(-8/24)</f>
        <v>42067.265624999993</v>
      </c>
      <c r="U3521">
        <f>INT(T3521-S3521)</f>
        <v>30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>ROUND((E3522/D3522)*100,0)</f>
        <v>101</v>
      </c>
      <c r="P3522">
        <f>IF(L3522&gt;0,ROUND(E3522/L3522,0),0)</f>
        <v>96</v>
      </c>
      <c r="Q3522" t="s">
        <v>8317</v>
      </c>
      <c r="R3522" t="s">
        <v>8318</v>
      </c>
      <c r="S3522" s="8">
        <f>(((J3522/60)/60)/24)+DATE(1970,1,1)+(-8/24)</f>
        <v>42227.490879629629</v>
      </c>
      <c r="T3522" s="8">
        <f>(((I3522/60)/60)/24)+DATE(1970,1,1)+(-8/24)</f>
        <v>42253.240972222215</v>
      </c>
      <c r="U3522">
        <f>INT(T3522-S3522)</f>
        <v>25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>ROUND((E3523/D3523)*100,0)</f>
        <v>169</v>
      </c>
      <c r="P3523">
        <f>IF(L3523&gt;0,ROUND(E3523/L3523,0),0)</f>
        <v>46</v>
      </c>
      <c r="Q3523" t="s">
        <v>8317</v>
      </c>
      <c r="R3523" t="s">
        <v>8318</v>
      </c>
      <c r="S3523" s="8">
        <f>(((J3523/60)/60)/24)+DATE(1970,1,1)+(-8/24)</f>
        <v>41881.028009259258</v>
      </c>
      <c r="T3523" s="8">
        <f>(((I3523/60)/60)/24)+DATE(1970,1,1)+(-8/24)</f>
        <v>41911.028009259258</v>
      </c>
      <c r="U3523">
        <f>INT(T3523-S3523)</f>
        <v>30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>ROUND((E3524/D3524)*100,0)</f>
        <v>100</v>
      </c>
      <c r="P3524">
        <f>IF(L3524&gt;0,ROUND(E3524/L3524,0),0)</f>
        <v>41</v>
      </c>
      <c r="Q3524" t="s">
        <v>8317</v>
      </c>
      <c r="R3524" t="s">
        <v>8318</v>
      </c>
      <c r="S3524" s="8">
        <f>(((J3524/60)/60)/24)+DATE(1970,1,1)+(-8/24)</f>
        <v>42234.456550925919</v>
      </c>
      <c r="T3524" s="8">
        <f>(((I3524/60)/60)/24)+DATE(1970,1,1)+(-8/24)</f>
        <v>42262.087500000001</v>
      </c>
      <c r="U3524">
        <f>INT(T3524-S3524)</f>
        <v>27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>ROUND((E3525/D3525)*100,0)</f>
        <v>114</v>
      </c>
      <c r="P3525">
        <f>IF(L3525&gt;0,ROUND(E3525/L3525,0),0)</f>
        <v>57</v>
      </c>
      <c r="Q3525" t="s">
        <v>8317</v>
      </c>
      <c r="R3525" t="s">
        <v>8318</v>
      </c>
      <c r="S3525" s="8">
        <f>(((J3525/60)/60)/24)+DATE(1970,1,1)+(-8/24)</f>
        <v>42581.064212962963</v>
      </c>
      <c r="T3525" s="8">
        <f>(((I3525/60)/60)/24)+DATE(1970,1,1)+(-8/24)</f>
        <v>42638.624999999993</v>
      </c>
      <c r="U3525">
        <f>INT(T3525-S3525)</f>
        <v>57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>ROUND((E3526/D3526)*100,0)</f>
        <v>102</v>
      </c>
      <c r="P3526">
        <f>IF(L3526&gt;0,ROUND(E3526/L3526,0),0)</f>
        <v>137</v>
      </c>
      <c r="Q3526" t="s">
        <v>8317</v>
      </c>
      <c r="R3526" t="s">
        <v>8318</v>
      </c>
      <c r="S3526" s="8">
        <f>(((J3526/60)/60)/24)+DATE(1970,1,1)+(-8/24)</f>
        <v>41880.430243055554</v>
      </c>
      <c r="T3526" s="8">
        <f>(((I3526/60)/60)/24)+DATE(1970,1,1)+(-8/24)</f>
        <v>41894.833333333328</v>
      </c>
      <c r="U3526">
        <f>INT(T3526-S3526)</f>
        <v>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>ROUND((E3527/D3527)*100,0)</f>
        <v>106</v>
      </c>
      <c r="P3527">
        <f>IF(L3527&gt;0,ROUND(E3527/L3527,0),0)</f>
        <v>76</v>
      </c>
      <c r="Q3527" t="s">
        <v>8317</v>
      </c>
      <c r="R3527" t="s">
        <v>8318</v>
      </c>
      <c r="S3527" s="8">
        <f>(((J3527/60)/60)/24)+DATE(1970,1,1)+(-8/24)</f>
        <v>42214.362337962964</v>
      </c>
      <c r="T3527" s="8">
        <f>(((I3527/60)/60)/24)+DATE(1970,1,1)+(-8/24)</f>
        <v>42225.333333333336</v>
      </c>
      <c r="U3527">
        <f>INT(T3527-S3527)</f>
        <v>10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>ROUND((E3528/D3528)*100,0)</f>
        <v>102</v>
      </c>
      <c r="P3528">
        <f>IF(L3528&gt;0,ROUND(E3528/L3528,0),0)</f>
        <v>99</v>
      </c>
      <c r="Q3528" t="s">
        <v>8317</v>
      </c>
      <c r="R3528" t="s">
        <v>8318</v>
      </c>
      <c r="S3528" s="8">
        <f>(((J3528/60)/60)/24)+DATE(1970,1,1)+(-8/24)</f>
        <v>42460.001979166664</v>
      </c>
      <c r="T3528" s="8">
        <f>(((I3528/60)/60)/24)+DATE(1970,1,1)+(-8/24)</f>
        <v>42487.915972222218</v>
      </c>
      <c r="U3528">
        <f>INT(T3528-S3528)</f>
        <v>27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>ROUND((E3529/D3529)*100,0)</f>
        <v>117</v>
      </c>
      <c r="P3529">
        <f>IF(L3529&gt;0,ROUND(E3529/L3529,0),0)</f>
        <v>82</v>
      </c>
      <c r="Q3529" t="s">
        <v>8317</v>
      </c>
      <c r="R3529" t="s">
        <v>8318</v>
      </c>
      <c r="S3529" s="8">
        <f>(((J3529/60)/60)/24)+DATE(1970,1,1)+(-8/24)</f>
        <v>42166.689872685187</v>
      </c>
      <c r="T3529" s="8">
        <f>(((I3529/60)/60)/24)+DATE(1970,1,1)+(-8/24)</f>
        <v>42195.832638888889</v>
      </c>
      <c r="U3529">
        <f>INT(T3529-S3529)</f>
        <v>29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>ROUND((E3530/D3530)*100,0)</f>
        <v>101</v>
      </c>
      <c r="P3530">
        <f>IF(L3530&gt;0,ROUND(E3530/L3530,0),0)</f>
        <v>45</v>
      </c>
      <c r="Q3530" t="s">
        <v>8317</v>
      </c>
      <c r="R3530" t="s">
        <v>8318</v>
      </c>
      <c r="S3530" s="8">
        <f>(((J3530/60)/60)/24)+DATE(1970,1,1)+(-8/24)</f>
        <v>42733.168032407404</v>
      </c>
      <c r="T3530" s="8">
        <f>(((I3530/60)/60)/24)+DATE(1970,1,1)+(-8/24)</f>
        <v>42753.168032407404</v>
      </c>
      <c r="U3530">
        <f>INT(T3530-S3530)</f>
        <v>20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>ROUND((E3531/D3531)*100,0)</f>
        <v>132</v>
      </c>
      <c r="P3531">
        <f>IF(L3531&gt;0,ROUND(E3531/L3531,0),0)</f>
        <v>37</v>
      </c>
      <c r="Q3531" t="s">
        <v>8317</v>
      </c>
      <c r="R3531" t="s">
        <v>8318</v>
      </c>
      <c r="S3531" s="8">
        <f>(((J3531/60)/60)/24)+DATE(1970,1,1)+(-8/24)</f>
        <v>42177.428449074076</v>
      </c>
      <c r="T3531" s="8">
        <f>(((I3531/60)/60)/24)+DATE(1970,1,1)+(-8/24)</f>
        <v>42197.708333333336</v>
      </c>
      <c r="U3531">
        <f>INT(T3531-S3531)</f>
        <v>20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>ROUND((E3532/D3532)*100,0)</f>
        <v>100</v>
      </c>
      <c r="P3532">
        <f>IF(L3532&gt;0,ROUND(E3532/L3532,0),0)</f>
        <v>125</v>
      </c>
      <c r="Q3532" t="s">
        <v>8317</v>
      </c>
      <c r="R3532" t="s">
        <v>8318</v>
      </c>
      <c r="S3532" s="8">
        <f>(((J3532/60)/60)/24)+DATE(1970,1,1)+(-8/24)</f>
        <v>42442.29001157407</v>
      </c>
      <c r="T3532" s="8">
        <f>(((I3532/60)/60)/24)+DATE(1970,1,1)+(-8/24)</f>
        <v>42470.499999999993</v>
      </c>
      <c r="U3532">
        <f>INT(T3532-S3532)</f>
        <v>28</v>
      </c>
    </row>
    <row r="3533" spans="1:21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>ROUND((E3533/D3533)*100,0)</f>
        <v>128</v>
      </c>
      <c r="P3533">
        <f>IF(L3533&gt;0,ROUND(E3533/L3533,0),0)</f>
        <v>49</v>
      </c>
      <c r="Q3533" t="s">
        <v>8317</v>
      </c>
      <c r="R3533" t="s">
        <v>8318</v>
      </c>
      <c r="S3533" s="8">
        <f>(((J3533/60)/60)/24)+DATE(1970,1,1)+(-8/24)</f>
        <v>42521.32099537037</v>
      </c>
      <c r="T3533" s="8">
        <f>(((I3533/60)/60)/24)+DATE(1970,1,1)+(-8/24)</f>
        <v>42551.32099537037</v>
      </c>
      <c r="U3533">
        <f>INT(T3533-S3533)</f>
        <v>30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>ROUND((E3534/D3534)*100,0)</f>
        <v>119</v>
      </c>
      <c r="P3534">
        <f>IF(L3534&gt;0,ROUND(E3534/L3534,0),0)</f>
        <v>42</v>
      </c>
      <c r="Q3534" t="s">
        <v>8317</v>
      </c>
      <c r="R3534" t="s">
        <v>8318</v>
      </c>
      <c r="S3534" s="8">
        <f>(((J3534/60)/60)/24)+DATE(1970,1,1)+(-8/24)</f>
        <v>41884.266516203701</v>
      </c>
      <c r="T3534" s="8">
        <f>(((I3534/60)/60)/24)+DATE(1970,1,1)+(-8/24)</f>
        <v>41899.832638888889</v>
      </c>
      <c r="U3534">
        <f>INT(T3534-S3534)</f>
        <v>15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>ROUND((E3535/D3535)*100,0)</f>
        <v>126</v>
      </c>
      <c r="P3535">
        <f>IF(L3535&gt;0,ROUND(E3535/L3535,0),0)</f>
        <v>79</v>
      </c>
      <c r="Q3535" t="s">
        <v>8317</v>
      </c>
      <c r="R3535" t="s">
        <v>8318</v>
      </c>
      <c r="S3535" s="8">
        <f>(((J3535/60)/60)/24)+DATE(1970,1,1)+(-8/24)</f>
        <v>42289.427858796298</v>
      </c>
      <c r="T3535" s="8">
        <f>(((I3535/60)/60)/24)+DATE(1970,1,1)+(-8/24)</f>
        <v>42319.469525462955</v>
      </c>
      <c r="U3535">
        <f>INT(T3535-S3535)</f>
        <v>30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>ROUND((E3536/D3536)*100,0)</f>
        <v>156</v>
      </c>
      <c r="P3536">
        <f>IF(L3536&gt;0,ROUND(E3536/L3536,0),0)</f>
        <v>38</v>
      </c>
      <c r="Q3536" t="s">
        <v>8317</v>
      </c>
      <c r="R3536" t="s">
        <v>8318</v>
      </c>
      <c r="S3536" s="8">
        <f>(((J3536/60)/60)/24)+DATE(1970,1,1)+(-8/24)</f>
        <v>42243.291932870365</v>
      </c>
      <c r="T3536" s="8">
        <f>(((I3536/60)/60)/24)+DATE(1970,1,1)+(-8/24)</f>
        <v>42278.291932870365</v>
      </c>
      <c r="U3536">
        <f>INT(T3536-S3536)</f>
        <v>35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>ROUND((E3537/D3537)*100,0)</f>
        <v>103</v>
      </c>
      <c r="P3537">
        <f>IF(L3537&gt;0,ROUND(E3537/L3537,0),0)</f>
        <v>45</v>
      </c>
      <c r="Q3537" t="s">
        <v>8317</v>
      </c>
      <c r="R3537" t="s">
        <v>8318</v>
      </c>
      <c r="S3537" s="8">
        <f>(((J3537/60)/60)/24)+DATE(1970,1,1)+(-8/24)</f>
        <v>42248.306828703695</v>
      </c>
      <c r="T3537" s="8">
        <f>(((I3537/60)/60)/24)+DATE(1970,1,1)+(-8/24)</f>
        <v>42279.416666666664</v>
      </c>
      <c r="U3537">
        <f>INT(T3537-S3537)</f>
        <v>31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>ROUND((E3538/D3538)*100,0)</f>
        <v>153</v>
      </c>
      <c r="P3538">
        <f>IF(L3538&gt;0,ROUND(E3538/L3538,0),0)</f>
        <v>14</v>
      </c>
      <c r="Q3538" t="s">
        <v>8317</v>
      </c>
      <c r="R3538" t="s">
        <v>8318</v>
      </c>
      <c r="S3538" s="8">
        <f>(((J3538/60)/60)/24)+DATE(1970,1,1)+(-8/24)</f>
        <v>42328.393807870372</v>
      </c>
      <c r="T3538" s="8">
        <f>(((I3538/60)/60)/24)+DATE(1970,1,1)+(-8/24)</f>
        <v>42358.165972222218</v>
      </c>
      <c r="U3538">
        <f>INT(T3538-S3538)</f>
        <v>29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>ROUND((E3539/D3539)*100,0)</f>
        <v>180</v>
      </c>
      <c r="P3539">
        <f>IF(L3539&gt;0,ROUND(E3539/L3539,0),0)</f>
        <v>44</v>
      </c>
      <c r="Q3539" t="s">
        <v>8317</v>
      </c>
      <c r="R3539" t="s">
        <v>8318</v>
      </c>
      <c r="S3539" s="8">
        <f>(((J3539/60)/60)/24)+DATE(1970,1,1)+(-8/24)</f>
        <v>41923.021018518513</v>
      </c>
      <c r="T3539" s="8">
        <f>(((I3539/60)/60)/24)+DATE(1970,1,1)+(-8/24)</f>
        <v>41959.999305555553</v>
      </c>
      <c r="U3539">
        <f>INT(T3539-S3539)</f>
        <v>36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>ROUND((E3540/D3540)*100,0)</f>
        <v>128</v>
      </c>
      <c r="P3540">
        <f>IF(L3540&gt;0,ROUND(E3540/L3540,0),0)</f>
        <v>31</v>
      </c>
      <c r="Q3540" t="s">
        <v>8317</v>
      </c>
      <c r="R3540" t="s">
        <v>8318</v>
      </c>
      <c r="S3540" s="8">
        <f>(((J3540/60)/60)/24)+DATE(1970,1,1)+(-8/24)</f>
        <v>42571.087268518517</v>
      </c>
      <c r="T3540" s="8">
        <f>(((I3540/60)/60)/24)+DATE(1970,1,1)+(-8/24)</f>
        <v>42599.087268518517</v>
      </c>
      <c r="U3540">
        <f>INT(T3540-S3540)</f>
        <v>28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>ROUND((E3541/D3541)*100,0)</f>
        <v>120</v>
      </c>
      <c r="P3541">
        <f>IF(L3541&gt;0,ROUND(E3541/L3541,0),0)</f>
        <v>55</v>
      </c>
      <c r="Q3541" t="s">
        <v>8317</v>
      </c>
      <c r="R3541" t="s">
        <v>8318</v>
      </c>
      <c r="S3541" s="8">
        <f>(((J3541/60)/60)/24)+DATE(1970,1,1)+(-8/24)</f>
        <v>42600.422708333332</v>
      </c>
      <c r="T3541" s="8">
        <f>(((I3541/60)/60)/24)+DATE(1970,1,1)+(-8/24)</f>
        <v>42621.422708333332</v>
      </c>
      <c r="U3541">
        <f>INT(T3541-S3541)</f>
        <v>21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>ROUND((E3542/D3542)*100,0)</f>
        <v>123</v>
      </c>
      <c r="P3542">
        <f>IF(L3542&gt;0,ROUND(E3542/L3542,0),0)</f>
        <v>46</v>
      </c>
      <c r="Q3542" t="s">
        <v>8317</v>
      </c>
      <c r="R3542" t="s">
        <v>8318</v>
      </c>
      <c r="S3542" s="8">
        <f>(((J3542/60)/60)/24)+DATE(1970,1,1)+(-8/24)</f>
        <v>42516.670034722221</v>
      </c>
      <c r="T3542" s="8">
        <f>(((I3542/60)/60)/24)+DATE(1970,1,1)+(-8/24)</f>
        <v>42546.670034722221</v>
      </c>
      <c r="U3542">
        <f>INT(T3542-S3542)</f>
        <v>30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>ROUND((E3543/D3543)*100,0)</f>
        <v>105</v>
      </c>
      <c r="P3543">
        <f>IF(L3543&gt;0,ROUND(E3543/L3543,0),0)</f>
        <v>39</v>
      </c>
      <c r="Q3543" t="s">
        <v>8317</v>
      </c>
      <c r="R3543" t="s">
        <v>8318</v>
      </c>
      <c r="S3543" s="8">
        <f>(((J3543/60)/60)/24)+DATE(1970,1,1)+(-8/24)</f>
        <v>42222.396701388883</v>
      </c>
      <c r="T3543" s="8">
        <f>(((I3543/60)/60)/24)+DATE(1970,1,1)+(-8/24)</f>
        <v>42247.396701388883</v>
      </c>
      <c r="U3543">
        <f>INT(T3543-S3543)</f>
        <v>25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>ROUND((E3544/D3544)*100,0)</f>
        <v>102</v>
      </c>
      <c r="P3544">
        <f>IF(L3544&gt;0,ROUND(E3544/L3544,0),0)</f>
        <v>66</v>
      </c>
      <c r="Q3544" t="s">
        <v>8317</v>
      </c>
      <c r="R3544" t="s">
        <v>8318</v>
      </c>
      <c r="S3544" s="8">
        <f>(((J3544/60)/60)/24)+DATE(1970,1,1)+(-8/24)</f>
        <v>41829.266458333332</v>
      </c>
      <c r="T3544" s="8">
        <f>(((I3544/60)/60)/24)+DATE(1970,1,1)+(-8/24)</f>
        <v>41889.266458333332</v>
      </c>
      <c r="U3544">
        <f>INT(T3544-S3544)</f>
        <v>60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>ROUND((E3545/D3545)*100,0)</f>
        <v>105</v>
      </c>
      <c r="P3545">
        <f>IF(L3545&gt;0,ROUND(E3545/L3545,0),0)</f>
        <v>54</v>
      </c>
      <c r="Q3545" t="s">
        <v>8317</v>
      </c>
      <c r="R3545" t="s">
        <v>8318</v>
      </c>
      <c r="S3545" s="8">
        <f>(((J3545/60)/60)/24)+DATE(1970,1,1)+(-8/24)</f>
        <v>42150.421979166662</v>
      </c>
      <c r="T3545" s="8">
        <f>(((I3545/60)/60)/24)+DATE(1970,1,1)+(-8/24)</f>
        <v>42180.421979166662</v>
      </c>
      <c r="U3545">
        <f>INT(T3545-S3545)</f>
        <v>30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>ROUND((E3546/D3546)*100,0)</f>
        <v>100</v>
      </c>
      <c r="P3546">
        <f>IF(L3546&gt;0,ROUND(E3546/L3546,0),0)</f>
        <v>104</v>
      </c>
      <c r="Q3546" t="s">
        <v>8317</v>
      </c>
      <c r="R3546" t="s">
        <v>8318</v>
      </c>
      <c r="S3546" s="8">
        <f>(((J3546/60)/60)/24)+DATE(1970,1,1)+(-8/24)</f>
        <v>42040.498344907406</v>
      </c>
      <c r="T3546" s="8">
        <f>(((I3546/60)/60)/24)+DATE(1970,1,1)+(-8/24)</f>
        <v>42070.498344907406</v>
      </c>
      <c r="U3546">
        <f>INT(T3546-S3546)</f>
        <v>30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>ROUND((E3547/D3547)*100,0)</f>
        <v>100</v>
      </c>
      <c r="P3547">
        <f>IF(L3547&gt;0,ROUND(E3547/L3547,0),0)</f>
        <v>31</v>
      </c>
      <c r="Q3547" t="s">
        <v>8317</v>
      </c>
      <c r="R3547" t="s">
        <v>8318</v>
      </c>
      <c r="S3547" s="8">
        <f>(((J3547/60)/60)/24)+DATE(1970,1,1)+(-8/24)</f>
        <v>42075.474062499998</v>
      </c>
      <c r="T3547" s="8">
        <f>(((I3547/60)/60)/24)+DATE(1970,1,1)+(-8/24)</f>
        <v>42105.474062499998</v>
      </c>
      <c r="U3547">
        <f>INT(T3547-S3547)</f>
        <v>30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>ROUND((E3548/D3548)*100,0)</f>
        <v>102</v>
      </c>
      <c r="P3548">
        <f>IF(L3548&gt;0,ROUND(E3548/L3548,0),0)</f>
        <v>59</v>
      </c>
      <c r="Q3548" t="s">
        <v>8317</v>
      </c>
      <c r="R3548" t="s">
        <v>8318</v>
      </c>
      <c r="S3548" s="8">
        <f>(((J3548/60)/60)/24)+DATE(1970,1,1)+(-8/24)</f>
        <v>42073.327361111107</v>
      </c>
      <c r="T3548" s="8">
        <f>(((I3548/60)/60)/24)+DATE(1970,1,1)+(-8/24)</f>
        <v>42094.832638888889</v>
      </c>
      <c r="U3548">
        <f>INT(T3548-S3548)</f>
        <v>21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>ROUND((E3549/D3549)*100,0)</f>
        <v>114</v>
      </c>
      <c r="P3549">
        <f>IF(L3549&gt;0,ROUND(E3549/L3549,0),0)</f>
        <v>119</v>
      </c>
      <c r="Q3549" t="s">
        <v>8317</v>
      </c>
      <c r="R3549" t="s">
        <v>8318</v>
      </c>
      <c r="S3549" s="8">
        <f>(((J3549/60)/60)/24)+DATE(1970,1,1)+(-8/24)</f>
        <v>42479.745381944442</v>
      </c>
      <c r="T3549" s="8">
        <f>(((I3549/60)/60)/24)+DATE(1970,1,1)+(-8/24)</f>
        <v>42503.832638888889</v>
      </c>
      <c r="U3549">
        <f>INT(T3549-S3549)</f>
        <v>24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>ROUND((E3550/D3550)*100,0)</f>
        <v>102</v>
      </c>
      <c r="P3550">
        <f>IF(L3550&gt;0,ROUND(E3550/L3550,0),0)</f>
        <v>165</v>
      </c>
      <c r="Q3550" t="s">
        <v>8317</v>
      </c>
      <c r="R3550" t="s">
        <v>8318</v>
      </c>
      <c r="S3550" s="8">
        <f>(((J3550/60)/60)/24)+DATE(1970,1,1)+(-8/24)</f>
        <v>42411.608958333331</v>
      </c>
      <c r="T3550" s="8">
        <f>(((I3550/60)/60)/24)+DATE(1970,1,1)+(-8/24)</f>
        <v>42433.708333333336</v>
      </c>
      <c r="U3550">
        <f>INT(T3550-S3550)</f>
        <v>22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>ROUND((E3551/D3551)*100,0)</f>
        <v>102</v>
      </c>
      <c r="P3551">
        <f>IF(L3551&gt;0,ROUND(E3551/L3551,0),0)</f>
        <v>24</v>
      </c>
      <c r="Q3551" t="s">
        <v>8317</v>
      </c>
      <c r="R3551" t="s">
        <v>8318</v>
      </c>
      <c r="S3551" s="8">
        <f>(((J3551/60)/60)/24)+DATE(1970,1,1)+(-8/24)</f>
        <v>42223.061030092591</v>
      </c>
      <c r="T3551" s="8">
        <f>(((I3551/60)/60)/24)+DATE(1970,1,1)+(-8/24)</f>
        <v>42251.061030092591</v>
      </c>
      <c r="U3551">
        <f>INT(T3551-S3551)</f>
        <v>28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>ROUND((E3552/D3552)*100,0)</f>
        <v>105</v>
      </c>
      <c r="P3552">
        <f>IF(L3552&gt;0,ROUND(E3552/L3552,0),0)</f>
        <v>41</v>
      </c>
      <c r="Q3552" t="s">
        <v>8317</v>
      </c>
      <c r="R3552" t="s">
        <v>8318</v>
      </c>
      <c r="S3552" s="8">
        <f>(((J3552/60)/60)/24)+DATE(1970,1,1)+(-8/24)</f>
        <v>42462.560162037036</v>
      </c>
      <c r="T3552" s="8">
        <f>(((I3552/60)/60)/24)+DATE(1970,1,1)+(-8/24)</f>
        <v>42492.560162037036</v>
      </c>
      <c r="U3552">
        <f>INT(T3552-S3552)</f>
        <v>30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>ROUND((E3553/D3553)*100,0)</f>
        <v>102</v>
      </c>
      <c r="P3553">
        <f>IF(L3553&gt;0,ROUND(E3553/L3553,0),0)</f>
        <v>61</v>
      </c>
      <c r="Q3553" t="s">
        <v>8317</v>
      </c>
      <c r="R3553" t="s">
        <v>8318</v>
      </c>
      <c r="S3553" s="8">
        <f>(((J3553/60)/60)/24)+DATE(1970,1,1)+(-8/24)</f>
        <v>41753.182523148142</v>
      </c>
      <c r="T3553" s="8">
        <f>(((I3553/60)/60)/24)+DATE(1970,1,1)+(-8/24)</f>
        <v>41781.588194444441</v>
      </c>
      <c r="U3553">
        <f>INT(T3553-S3553)</f>
        <v>28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>ROUND((E3554/D3554)*100,0)</f>
        <v>100</v>
      </c>
      <c r="P3554">
        <f>IF(L3554&gt;0,ROUND(E3554/L3554,0),0)</f>
        <v>39</v>
      </c>
      <c r="Q3554" t="s">
        <v>8317</v>
      </c>
      <c r="R3554" t="s">
        <v>8318</v>
      </c>
      <c r="S3554" s="8">
        <f>(((J3554/60)/60)/24)+DATE(1970,1,1)+(-8/24)</f>
        <v>41788.253749999996</v>
      </c>
      <c r="T3554" s="8">
        <f>(((I3554/60)/60)/24)+DATE(1970,1,1)+(-8/24)</f>
        <v>41818.253749999996</v>
      </c>
      <c r="U3554">
        <f>INT(T3554-S3554)</f>
        <v>30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>ROUND((E3555/D3555)*100,0)</f>
        <v>106</v>
      </c>
      <c r="P3555">
        <f>IF(L3555&gt;0,ROUND(E3555/L3555,0),0)</f>
        <v>56</v>
      </c>
      <c r="Q3555" t="s">
        <v>8317</v>
      </c>
      <c r="R3555" t="s">
        <v>8318</v>
      </c>
      <c r="S3555" s="8">
        <f>(((J3555/60)/60)/24)+DATE(1970,1,1)+(-8/24)</f>
        <v>42195.695370370369</v>
      </c>
      <c r="T3555" s="8">
        <f>(((I3555/60)/60)/24)+DATE(1970,1,1)+(-8/24)</f>
        <v>42227.666666666664</v>
      </c>
      <c r="U3555">
        <f>INT(T3555-S3555)</f>
        <v>31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>ROUND((E3556/D3556)*100,0)</f>
        <v>113</v>
      </c>
      <c r="P3556">
        <f>IF(L3556&gt;0,ROUND(E3556/L3556,0),0)</f>
        <v>107</v>
      </c>
      <c r="Q3556" t="s">
        <v>8317</v>
      </c>
      <c r="R3556" t="s">
        <v>8318</v>
      </c>
      <c r="S3556" s="8">
        <f>(((J3556/60)/60)/24)+DATE(1970,1,1)+(-8/24)</f>
        <v>42015.717118055552</v>
      </c>
      <c r="T3556" s="8">
        <f>(((I3556/60)/60)/24)+DATE(1970,1,1)+(-8/24)</f>
        <v>42046.374999999993</v>
      </c>
      <c r="U3556">
        <f>INT(T3556-S3556)</f>
        <v>30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>ROUND((E3557/D3557)*100,0)</f>
        <v>100</v>
      </c>
      <c r="P3557">
        <f>IF(L3557&gt;0,ROUND(E3557/L3557,0),0)</f>
        <v>171</v>
      </c>
      <c r="Q3557" t="s">
        <v>8317</v>
      </c>
      <c r="R3557" t="s">
        <v>8318</v>
      </c>
      <c r="S3557" s="8">
        <f>(((J3557/60)/60)/24)+DATE(1970,1,1)+(-8/24)</f>
        <v>42661.108726851853</v>
      </c>
      <c r="T3557" s="8">
        <f>(((I3557/60)/60)/24)+DATE(1970,1,1)+(-8/24)</f>
        <v>42691.15039351851</v>
      </c>
      <c r="U3557">
        <f>INT(T3557-S3557)</f>
        <v>30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>ROUND((E3558/D3558)*100,0)</f>
        <v>100</v>
      </c>
      <c r="P3558">
        <f>IF(L3558&gt;0,ROUND(E3558/L3558,0),0)</f>
        <v>111</v>
      </c>
      <c r="Q3558" t="s">
        <v>8317</v>
      </c>
      <c r="R3558" t="s">
        <v>8318</v>
      </c>
      <c r="S3558" s="8">
        <f>(((J3558/60)/60)/24)+DATE(1970,1,1)+(-8/24)</f>
        <v>41808.316249999996</v>
      </c>
      <c r="T3558" s="8">
        <f>(((I3558/60)/60)/24)+DATE(1970,1,1)+(-8/24)</f>
        <v>41868.316249999996</v>
      </c>
      <c r="U3558">
        <f>INT(T3558-S3558)</f>
        <v>60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>ROUND((E3559/D3559)*100,0)</f>
        <v>100</v>
      </c>
      <c r="P3559">
        <f>IF(L3559&gt;0,ROUND(E3559/L3559,0),0)</f>
        <v>179</v>
      </c>
      <c r="Q3559" t="s">
        <v>8317</v>
      </c>
      <c r="R3559" t="s">
        <v>8318</v>
      </c>
      <c r="S3559" s="8">
        <f>(((J3559/60)/60)/24)+DATE(1970,1,1)+(-8/24)</f>
        <v>41729.943414351852</v>
      </c>
      <c r="T3559" s="8">
        <f>(((I3559/60)/60)/24)+DATE(1970,1,1)+(-8/24)</f>
        <v>41763.943414351852</v>
      </c>
      <c r="U3559">
        <f>INT(T3559-S3559)</f>
        <v>34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>ROUND((E3560/D3560)*100,0)</f>
        <v>144</v>
      </c>
      <c r="P3560">
        <f>IF(L3560&gt;0,ROUND(E3560/L3560,0),0)</f>
        <v>23</v>
      </c>
      <c r="Q3560" t="s">
        <v>8317</v>
      </c>
      <c r="R3560" t="s">
        <v>8318</v>
      </c>
      <c r="S3560" s="8">
        <f>(((J3560/60)/60)/24)+DATE(1970,1,1)+(-8/24)</f>
        <v>42139.483506944445</v>
      </c>
      <c r="T3560" s="8">
        <f>(((I3560/60)/60)/24)+DATE(1970,1,1)+(-8/24)</f>
        <v>42181.541666666664</v>
      </c>
      <c r="U3560">
        <f>INT(T3560-S3560)</f>
        <v>42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>ROUND((E3561/D3561)*100,0)</f>
        <v>104</v>
      </c>
      <c r="P3561">
        <f>IF(L3561&gt;0,ROUND(E3561/L3561,0),0)</f>
        <v>43</v>
      </c>
      <c r="Q3561" t="s">
        <v>8317</v>
      </c>
      <c r="R3561" t="s">
        <v>8318</v>
      </c>
      <c r="S3561" s="8">
        <f>(((J3561/60)/60)/24)+DATE(1970,1,1)+(-8/24)</f>
        <v>42193.762824074067</v>
      </c>
      <c r="T3561" s="8">
        <f>(((I3561/60)/60)/24)+DATE(1970,1,1)+(-8/24)</f>
        <v>42216.040277777771</v>
      </c>
      <c r="U3561">
        <f>INT(T3561-S3561)</f>
        <v>22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>ROUND((E3562/D3562)*100,0)</f>
        <v>108</v>
      </c>
      <c r="P3562">
        <f>IF(L3562&gt;0,ROUND(E3562/L3562,0),0)</f>
        <v>47</v>
      </c>
      <c r="Q3562" t="s">
        <v>8317</v>
      </c>
      <c r="R3562" t="s">
        <v>8318</v>
      </c>
      <c r="S3562" s="8">
        <f>(((J3562/60)/60)/24)+DATE(1970,1,1)+(-8/24)</f>
        <v>42115.556319444448</v>
      </c>
      <c r="T3562" s="8">
        <f>(((I3562/60)/60)/24)+DATE(1970,1,1)+(-8/24)</f>
        <v>42150.781249999993</v>
      </c>
      <c r="U3562">
        <f>INT(T3562-S3562)</f>
        <v>35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>ROUND((E3563/D3563)*100,0)</f>
        <v>102</v>
      </c>
      <c r="P3563">
        <f>IF(L3563&gt;0,ROUND(E3563/L3563,0),0)</f>
        <v>47</v>
      </c>
      <c r="Q3563" t="s">
        <v>8317</v>
      </c>
      <c r="R3563" t="s">
        <v>8318</v>
      </c>
      <c r="S3563" s="8">
        <f>(((J3563/60)/60)/24)+DATE(1970,1,1)+(-8/24)</f>
        <v>42203.346967592595</v>
      </c>
      <c r="T3563" s="8">
        <f>(((I3563/60)/60)/24)+DATE(1970,1,1)+(-8/24)</f>
        <v>42221.441666666658</v>
      </c>
      <c r="U3563">
        <f>INT(T3563-S3563)</f>
        <v>18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>ROUND((E3564/D3564)*100,0)</f>
        <v>149</v>
      </c>
      <c r="P3564">
        <f>IF(L3564&gt;0,ROUND(E3564/L3564,0),0)</f>
        <v>15</v>
      </c>
      <c r="Q3564" t="s">
        <v>8317</v>
      </c>
      <c r="R3564" t="s">
        <v>8318</v>
      </c>
      <c r="S3564" s="8">
        <f>(((J3564/60)/60)/24)+DATE(1970,1,1)+(-8/24)</f>
        <v>42433.428553240738</v>
      </c>
      <c r="T3564" s="8">
        <f>(((I3564/60)/60)/24)+DATE(1970,1,1)+(-8/24)</f>
        <v>42442.583333333336</v>
      </c>
      <c r="U3564">
        <f>INT(T3564-S3564)</f>
        <v>9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>ROUND((E3565/D3565)*100,0)</f>
        <v>105</v>
      </c>
      <c r="P3565">
        <f>IF(L3565&gt;0,ROUND(E3565/L3565,0),0)</f>
        <v>21</v>
      </c>
      <c r="Q3565" t="s">
        <v>8317</v>
      </c>
      <c r="R3565" t="s">
        <v>8318</v>
      </c>
      <c r="S3565" s="8">
        <f>(((J3565/60)/60)/24)+DATE(1970,1,1)+(-8/24)</f>
        <v>42555.33861111111</v>
      </c>
      <c r="T3565" s="8">
        <f>(((I3565/60)/60)/24)+DATE(1970,1,1)+(-8/24)</f>
        <v>42583.458333333336</v>
      </c>
      <c r="U3565">
        <f>INT(T3565-S3565)</f>
        <v>28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>ROUND((E3566/D3566)*100,0)</f>
        <v>101</v>
      </c>
      <c r="P3566">
        <f>IF(L3566&gt;0,ROUND(E3566/L3566,0),0)</f>
        <v>59</v>
      </c>
      <c r="Q3566" t="s">
        <v>8317</v>
      </c>
      <c r="R3566" t="s">
        <v>8318</v>
      </c>
      <c r="S3566" s="8">
        <f>(((J3566/60)/60)/24)+DATE(1970,1,1)+(-8/24)</f>
        <v>42236.289918981485</v>
      </c>
      <c r="T3566" s="8">
        <f>(((I3566/60)/60)/24)+DATE(1970,1,1)+(-8/24)</f>
        <v>42282.333333333336</v>
      </c>
      <c r="U3566">
        <f>INT(T3566-S3566)</f>
        <v>46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>ROUND((E3567/D3567)*100,0)</f>
        <v>131</v>
      </c>
      <c r="P3567">
        <f>IF(L3567&gt;0,ROUND(E3567/L3567,0),0)</f>
        <v>98</v>
      </c>
      <c r="Q3567" t="s">
        <v>8317</v>
      </c>
      <c r="R3567" t="s">
        <v>8318</v>
      </c>
      <c r="S3567" s="8">
        <f>(((J3567/60)/60)/24)+DATE(1970,1,1)+(-8/24)</f>
        <v>41974.409814814811</v>
      </c>
      <c r="T3567" s="8">
        <f>(((I3567/60)/60)/24)+DATE(1970,1,1)+(-8/24)</f>
        <v>42004.409814814811</v>
      </c>
      <c r="U3567">
        <f>INT(T3567-S3567)</f>
        <v>30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>ROUND((E3568/D3568)*100,0)</f>
        <v>105</v>
      </c>
      <c r="P3568">
        <f>IF(L3568&gt;0,ROUND(E3568/L3568,0),0)</f>
        <v>55</v>
      </c>
      <c r="Q3568" t="s">
        <v>8317</v>
      </c>
      <c r="R3568" t="s">
        <v>8318</v>
      </c>
      <c r="S3568" s="8">
        <f>(((J3568/60)/60)/24)+DATE(1970,1,1)+(-8/24)</f>
        <v>41997.174571759257</v>
      </c>
      <c r="T3568" s="8">
        <f>(((I3568/60)/60)/24)+DATE(1970,1,1)+(-8/24)</f>
        <v>42027.174571759257</v>
      </c>
      <c r="U3568">
        <f>INT(T3568-S3568)</f>
        <v>30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>ROUND((E3569/D3569)*100,0)</f>
        <v>109</v>
      </c>
      <c r="P3569">
        <f>IF(L3569&gt;0,ROUND(E3569/L3569,0),0)</f>
        <v>27</v>
      </c>
      <c r="Q3569" t="s">
        <v>8317</v>
      </c>
      <c r="R3569" t="s">
        <v>8318</v>
      </c>
      <c r="S3569" s="8">
        <f>(((J3569/60)/60)/24)+DATE(1970,1,1)+(-8/24)</f>
        <v>42135.477361111109</v>
      </c>
      <c r="T3569" s="8">
        <f>(((I3569/60)/60)/24)+DATE(1970,1,1)+(-8/24)</f>
        <v>42165.477361111109</v>
      </c>
      <c r="U3569">
        <f>INT(T3569-S3569)</f>
        <v>30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>ROUND((E3570/D3570)*100,0)</f>
        <v>111</v>
      </c>
      <c r="P3570">
        <f>IF(L3570&gt;0,ROUND(E3570/L3570,0),0)</f>
        <v>58</v>
      </c>
      <c r="Q3570" t="s">
        <v>8317</v>
      </c>
      <c r="R3570" t="s">
        <v>8318</v>
      </c>
      <c r="S3570" s="8">
        <f>(((J3570/60)/60)/24)+DATE(1970,1,1)+(-8/24)</f>
        <v>41869.407337962963</v>
      </c>
      <c r="T3570" s="8">
        <f>(((I3570/60)/60)/24)+DATE(1970,1,1)+(-8/24)</f>
        <v>41899.407337962963</v>
      </c>
      <c r="U3570">
        <f>INT(T3570-S3570)</f>
        <v>30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>ROUND((E3571/D3571)*100,0)</f>
        <v>100</v>
      </c>
      <c r="P3571">
        <f>IF(L3571&gt;0,ROUND(E3571/L3571,0),0)</f>
        <v>123</v>
      </c>
      <c r="Q3571" t="s">
        <v>8317</v>
      </c>
      <c r="R3571" t="s">
        <v>8318</v>
      </c>
      <c r="S3571" s="8">
        <f>(((J3571/60)/60)/24)+DATE(1970,1,1)+(-8/24)</f>
        <v>41982.355277777773</v>
      </c>
      <c r="T3571" s="8">
        <f>(((I3571/60)/60)/24)+DATE(1970,1,1)+(-8/24)</f>
        <v>42012.355277777773</v>
      </c>
      <c r="U3571">
        <f>INT(T3571-S3571)</f>
        <v>30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>ROUND((E3572/D3572)*100,0)</f>
        <v>114</v>
      </c>
      <c r="P3572">
        <f>IF(L3572&gt;0,ROUND(E3572/L3572,0),0)</f>
        <v>88</v>
      </c>
      <c r="Q3572" t="s">
        <v>8317</v>
      </c>
      <c r="R3572" t="s">
        <v>8318</v>
      </c>
      <c r="S3572" s="8">
        <f>(((J3572/60)/60)/24)+DATE(1970,1,1)+(-8/24)</f>
        <v>41975.998645833337</v>
      </c>
      <c r="T3572" s="8">
        <f>(((I3572/60)/60)/24)+DATE(1970,1,1)+(-8/24)</f>
        <v>42003.958333333336</v>
      </c>
      <c r="U3572">
        <f>INT(T3572-S3572)</f>
        <v>27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>ROUND((E3573/D3573)*100,0)</f>
        <v>122</v>
      </c>
      <c r="P3573">
        <f>IF(L3573&gt;0,ROUND(E3573/L3573,0),0)</f>
        <v>73</v>
      </c>
      <c r="Q3573" t="s">
        <v>8317</v>
      </c>
      <c r="R3573" t="s">
        <v>8318</v>
      </c>
      <c r="S3573" s="8">
        <f>(((J3573/60)/60)/24)+DATE(1970,1,1)+(-8/24)</f>
        <v>41912.525613425925</v>
      </c>
      <c r="T3573" s="8">
        <f>(((I3573/60)/60)/24)+DATE(1970,1,1)+(-8/24)</f>
        <v>41942.525613425925</v>
      </c>
      <c r="U3573">
        <f>INT(T3573-S3573)</f>
        <v>30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>ROUND((E3574/D3574)*100,0)</f>
        <v>100</v>
      </c>
      <c r="P3574">
        <f>IF(L3574&gt;0,ROUND(E3574/L3574,0),0)</f>
        <v>56</v>
      </c>
      <c r="Q3574" t="s">
        <v>8317</v>
      </c>
      <c r="R3574" t="s">
        <v>8318</v>
      </c>
      <c r="S3574" s="8">
        <f>(((J3574/60)/60)/24)+DATE(1970,1,1)+(-8/24)</f>
        <v>42146.23706018518</v>
      </c>
      <c r="T3574" s="8">
        <f>(((I3574/60)/60)/24)+DATE(1970,1,1)+(-8/24)</f>
        <v>42176.23706018518</v>
      </c>
      <c r="U3574">
        <f>INT(T3574-S3574)</f>
        <v>30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>ROUND((E3575/D3575)*100,0)</f>
        <v>103</v>
      </c>
      <c r="P3575">
        <f>IF(L3575&gt;0,ROUND(E3575/L3575,0),0)</f>
        <v>40</v>
      </c>
      <c r="Q3575" t="s">
        <v>8317</v>
      </c>
      <c r="R3575" t="s">
        <v>8318</v>
      </c>
      <c r="S3575" s="8">
        <f>(((J3575/60)/60)/24)+DATE(1970,1,1)+(-8/24)</f>
        <v>41921.042199074072</v>
      </c>
      <c r="T3575" s="8">
        <f>(((I3575/60)/60)/24)+DATE(1970,1,1)+(-8/24)</f>
        <v>41951.083865740737</v>
      </c>
      <c r="U3575">
        <f>INT(T3575-S3575)</f>
        <v>30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>ROUND((E3576/D3576)*100,0)</f>
        <v>106</v>
      </c>
      <c r="P3576">
        <f>IF(L3576&gt;0,ROUND(E3576/L3576,0),0)</f>
        <v>137</v>
      </c>
      <c r="Q3576" t="s">
        <v>8317</v>
      </c>
      <c r="R3576" t="s">
        <v>8318</v>
      </c>
      <c r="S3576" s="8">
        <f>(((J3576/60)/60)/24)+DATE(1970,1,1)+(-8/24)</f>
        <v>41926.609351851846</v>
      </c>
      <c r="T3576" s="8">
        <f>(((I3576/60)/60)/24)+DATE(1970,1,1)+(-8/24)</f>
        <v>41956.651018518511</v>
      </c>
      <c r="U3576">
        <f>INT(T3576-S3576)</f>
        <v>30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>ROUND((E3577/D3577)*100,0)</f>
        <v>101</v>
      </c>
      <c r="P3577">
        <f>IF(L3577&gt;0,ROUND(E3577/L3577,0),0)</f>
        <v>99</v>
      </c>
      <c r="Q3577" t="s">
        <v>8317</v>
      </c>
      <c r="R3577" t="s">
        <v>8318</v>
      </c>
      <c r="S3577" s="8">
        <f>(((J3577/60)/60)/24)+DATE(1970,1,1)+(-8/24)</f>
        <v>42561.450543981475</v>
      </c>
      <c r="T3577" s="8">
        <f>(((I3577/60)/60)/24)+DATE(1970,1,1)+(-8/24)</f>
        <v>42592.832638888889</v>
      </c>
      <c r="U3577">
        <f>INT(T3577-S3577)</f>
        <v>31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>ROUND((E3578/D3578)*100,0)</f>
        <v>100</v>
      </c>
      <c r="P3578">
        <f>IF(L3578&gt;0,ROUND(E3578/L3578,0),0)</f>
        <v>20</v>
      </c>
      <c r="Q3578" t="s">
        <v>8317</v>
      </c>
      <c r="R3578" t="s">
        <v>8318</v>
      </c>
      <c r="S3578" s="8">
        <f>(((J3578/60)/60)/24)+DATE(1970,1,1)+(-8/24)</f>
        <v>42649.215902777774</v>
      </c>
      <c r="T3578" s="8">
        <f>(((I3578/60)/60)/24)+DATE(1970,1,1)+(-8/24)</f>
        <v>42709.257569444446</v>
      </c>
      <c r="U3578">
        <f>INT(T3578-S3578)</f>
        <v>60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>ROUND((E3579/D3579)*100,0)</f>
        <v>130</v>
      </c>
      <c r="P3579">
        <f>IF(L3579&gt;0,ROUND(E3579/L3579,0),0)</f>
        <v>29</v>
      </c>
      <c r="Q3579" t="s">
        <v>8317</v>
      </c>
      <c r="R3579" t="s">
        <v>8318</v>
      </c>
      <c r="S3579" s="8">
        <f>(((J3579/60)/60)/24)+DATE(1970,1,1)+(-8/24)</f>
        <v>42093.453506944446</v>
      </c>
      <c r="T3579" s="8">
        <f>(((I3579/60)/60)/24)+DATE(1970,1,1)+(-8/24)</f>
        <v>42119.936111111114</v>
      </c>
      <c r="U3579">
        <f>INT(T3579-S3579)</f>
        <v>26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>ROUND((E3580/D3580)*100,0)</f>
        <v>100</v>
      </c>
      <c r="P3580">
        <f>IF(L3580&gt;0,ROUND(E3580/L3580,0),0)</f>
        <v>41</v>
      </c>
      <c r="Q3580" t="s">
        <v>8317</v>
      </c>
      <c r="R3580" t="s">
        <v>8318</v>
      </c>
      <c r="S3580" s="8">
        <f>(((J3580/60)/60)/24)+DATE(1970,1,1)+(-8/24)</f>
        <v>42460.400196759256</v>
      </c>
      <c r="T3580" s="8">
        <f>(((I3580/60)/60)/24)+DATE(1970,1,1)+(-8/24)</f>
        <v>42490.400196759256</v>
      </c>
      <c r="U3580">
        <f>INT(T3580-S3580)</f>
        <v>30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>ROUND((E3581/D3581)*100,0)</f>
        <v>100</v>
      </c>
      <c r="P3581">
        <f>IF(L3581&gt;0,ROUND(E3581/L3581,0),0)</f>
        <v>36</v>
      </c>
      <c r="Q3581" t="s">
        <v>8317</v>
      </c>
      <c r="R3581" t="s">
        <v>8318</v>
      </c>
      <c r="S3581" s="8">
        <f>(((J3581/60)/60)/24)+DATE(1970,1,1)+(-8/24)</f>
        <v>42430.428888888891</v>
      </c>
      <c r="T3581" s="8">
        <f>(((I3581/60)/60)/24)+DATE(1970,1,1)+(-8/24)</f>
        <v>42460.38722222222</v>
      </c>
      <c r="U3581">
        <f>INT(T3581-S3581)</f>
        <v>29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>ROUND((E3582/D3582)*100,0)</f>
        <v>114</v>
      </c>
      <c r="P3582">
        <f>IF(L3582&gt;0,ROUND(E3582/L3582,0),0)</f>
        <v>38</v>
      </c>
      <c r="Q3582" t="s">
        <v>8317</v>
      </c>
      <c r="R3582" t="s">
        <v>8318</v>
      </c>
      <c r="S3582" s="8">
        <f>(((J3582/60)/60)/24)+DATE(1970,1,1)+(-8/24)</f>
        <v>42025.842847222222</v>
      </c>
      <c r="T3582" s="8">
        <f>(((I3582/60)/60)/24)+DATE(1970,1,1)+(-8/24)</f>
        <v>42063.874305555553</v>
      </c>
      <c r="U3582">
        <f>INT(T3582-S3582)</f>
        <v>38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>ROUND((E3583/D3583)*100,0)</f>
        <v>100</v>
      </c>
      <c r="P3583">
        <f>IF(L3583&gt;0,ROUND(E3583/L3583,0),0)</f>
        <v>33</v>
      </c>
      <c r="Q3583" t="s">
        <v>8317</v>
      </c>
      <c r="R3583" t="s">
        <v>8318</v>
      </c>
      <c r="S3583" s="8">
        <f>(((J3583/60)/60)/24)+DATE(1970,1,1)+(-8/24)</f>
        <v>41836.13784722222</v>
      </c>
      <c r="T3583" s="8">
        <f>(((I3583/60)/60)/24)+DATE(1970,1,1)+(-8/24)</f>
        <v>41850.13784722222</v>
      </c>
      <c r="U3583">
        <f>INT(T3583-S3583)</f>
        <v>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>ROUND((E3584/D3584)*100,0)</f>
        <v>287</v>
      </c>
      <c r="P3584">
        <f>IF(L3584&gt;0,ROUND(E3584/L3584,0),0)</f>
        <v>59</v>
      </c>
      <c r="Q3584" t="s">
        <v>8317</v>
      </c>
      <c r="R3584" t="s">
        <v>8318</v>
      </c>
      <c r="S3584" s="8">
        <f>(((J3584/60)/60)/24)+DATE(1970,1,1)+(-8/24)</f>
        <v>42450.762523148143</v>
      </c>
      <c r="T3584" s="8">
        <f>(((I3584/60)/60)/24)+DATE(1970,1,1)+(-8/24)</f>
        <v>42464.762523148143</v>
      </c>
      <c r="U3584">
        <f>INT(T3584-S3584)</f>
        <v>14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>ROUND((E3585/D3585)*100,0)</f>
        <v>109</v>
      </c>
      <c r="P3585">
        <f>IF(L3585&gt;0,ROUND(E3585/L3585,0),0)</f>
        <v>136</v>
      </c>
      <c r="Q3585" t="s">
        <v>8317</v>
      </c>
      <c r="R3585" t="s">
        <v>8318</v>
      </c>
      <c r="S3585" s="8">
        <f>(((J3585/60)/60)/24)+DATE(1970,1,1)+(-8/24)</f>
        <v>42418.092650462961</v>
      </c>
      <c r="T3585" s="8">
        <f>(((I3585/60)/60)/24)+DATE(1970,1,1)+(-8/24)</f>
        <v>42478.050983796296</v>
      </c>
      <c r="U3585">
        <f>INT(T3585-S3585)</f>
        <v>59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>ROUND((E3586/D3586)*100,0)</f>
        <v>116</v>
      </c>
      <c r="P3586">
        <f>IF(L3586&gt;0,ROUND(E3586/L3586,0),0)</f>
        <v>31</v>
      </c>
      <c r="Q3586" t="s">
        <v>8317</v>
      </c>
      <c r="R3586" t="s">
        <v>8318</v>
      </c>
      <c r="S3586" s="8">
        <f>(((J3586/60)/60)/24)+DATE(1970,1,1)+(-8/24)</f>
        <v>42167.983148148145</v>
      </c>
      <c r="T3586" s="8">
        <f>(((I3586/60)/60)/24)+DATE(1970,1,1)+(-8/24)</f>
        <v>42197.983148148145</v>
      </c>
      <c r="U3586">
        <f>INT(T3586-S3586)</f>
        <v>30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>ROUND((E3587/D3587)*100,0)</f>
        <v>119</v>
      </c>
      <c r="P3587">
        <f>IF(L3587&gt;0,ROUND(E3587/L3587,0),0)</f>
        <v>176</v>
      </c>
      <c r="Q3587" t="s">
        <v>8317</v>
      </c>
      <c r="R3587" t="s">
        <v>8318</v>
      </c>
      <c r="S3587" s="8">
        <f>(((J3587/60)/60)/24)+DATE(1970,1,1)+(-8/24)</f>
        <v>41964.382986111108</v>
      </c>
      <c r="T3587" s="8">
        <f>(((I3587/60)/60)/24)+DATE(1970,1,1)+(-8/24)</f>
        <v>41994.382986111108</v>
      </c>
      <c r="U3587">
        <f>INT(T3587-S3587)</f>
        <v>30</v>
      </c>
    </row>
    <row r="3588" spans="1:21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>ROUND((E3588/D3588)*100,0)</f>
        <v>109</v>
      </c>
      <c r="P3588">
        <f>IF(L3588&gt;0,ROUND(E3588/L3588,0),0)</f>
        <v>152</v>
      </c>
      <c r="Q3588" t="s">
        <v>8317</v>
      </c>
      <c r="R3588" t="s">
        <v>8318</v>
      </c>
      <c r="S3588" s="8">
        <f>(((J3588/60)/60)/24)+DATE(1970,1,1)+(-8/24)</f>
        <v>42576.364236111105</v>
      </c>
      <c r="T3588" s="8">
        <f>(((I3588/60)/60)/24)+DATE(1970,1,1)+(-8/24)</f>
        <v>42636.364236111105</v>
      </c>
      <c r="U3588">
        <f>INT(T3588-S3588)</f>
        <v>60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>ROUND((E3589/D3589)*100,0)</f>
        <v>127</v>
      </c>
      <c r="P3589">
        <f>IF(L3589&gt;0,ROUND(E3589/L3589,0),0)</f>
        <v>23</v>
      </c>
      <c r="Q3589" t="s">
        <v>8317</v>
      </c>
      <c r="R3589" t="s">
        <v>8318</v>
      </c>
      <c r="S3589" s="8">
        <f>(((J3589/60)/60)/24)+DATE(1970,1,1)+(-8/24)</f>
        <v>42503.206643518519</v>
      </c>
      <c r="T3589" s="8">
        <f>(((I3589/60)/60)/24)+DATE(1970,1,1)+(-8/24)</f>
        <v>42548.458333333336</v>
      </c>
      <c r="U3589">
        <f>INT(T3589-S3589)</f>
        <v>45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>ROUND((E3590/D3590)*100,0)</f>
        <v>101</v>
      </c>
      <c r="P3590">
        <f>IF(L3590&gt;0,ROUND(E3590/L3590,0),0)</f>
        <v>18</v>
      </c>
      <c r="Q3590" t="s">
        <v>8317</v>
      </c>
      <c r="R3590" t="s">
        <v>8318</v>
      </c>
      <c r="S3590" s="8">
        <f>(((J3590/60)/60)/24)+DATE(1970,1,1)+(-8/24)</f>
        <v>42101.495486111111</v>
      </c>
      <c r="T3590" s="8">
        <f>(((I3590/60)/60)/24)+DATE(1970,1,1)+(-8/24)</f>
        <v>42123.624999999993</v>
      </c>
      <c r="U3590">
        <f>INT(T3590-S3590)</f>
        <v>22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>ROUND((E3591/D3591)*100,0)</f>
        <v>128</v>
      </c>
      <c r="P3591">
        <f>IF(L3591&gt;0,ROUND(E3591/L3591,0),0)</f>
        <v>82</v>
      </c>
      <c r="Q3591" t="s">
        <v>8317</v>
      </c>
      <c r="R3591" t="s">
        <v>8318</v>
      </c>
      <c r="S3591" s="8">
        <f>(((J3591/60)/60)/24)+DATE(1970,1,1)+(-8/24)</f>
        <v>42125.314201388886</v>
      </c>
      <c r="T3591" s="8">
        <f>(((I3591/60)/60)/24)+DATE(1970,1,1)+(-8/24)</f>
        <v>42150.314201388886</v>
      </c>
      <c r="U3591">
        <f>INT(T3591-S3591)</f>
        <v>25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>ROUND((E3592/D3592)*100,0)</f>
        <v>100</v>
      </c>
      <c r="P3592">
        <f>IF(L3592&gt;0,ROUND(E3592/L3592,0),0)</f>
        <v>69</v>
      </c>
      <c r="Q3592" t="s">
        <v>8317</v>
      </c>
      <c r="R3592" t="s">
        <v>8318</v>
      </c>
      <c r="S3592" s="8">
        <f>(((J3592/60)/60)/24)+DATE(1970,1,1)+(-8/24)</f>
        <v>41902.000393518516</v>
      </c>
      <c r="T3592" s="8">
        <f>(((I3592/60)/60)/24)+DATE(1970,1,1)+(-8/24)</f>
        <v>41932.000393518516</v>
      </c>
      <c r="U3592">
        <f>INT(T3592-S3592)</f>
        <v>30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>ROUND((E3593/D3593)*100,0)</f>
        <v>175</v>
      </c>
      <c r="P3593">
        <f>IF(L3593&gt;0,ROUND(E3593/L3593,0),0)</f>
        <v>68</v>
      </c>
      <c r="Q3593" t="s">
        <v>8317</v>
      </c>
      <c r="R3593" t="s">
        <v>8318</v>
      </c>
      <c r="S3593" s="8">
        <f>(((J3593/60)/60)/24)+DATE(1970,1,1)+(-8/24)</f>
        <v>42003.61509259259</v>
      </c>
      <c r="T3593" s="8">
        <f>(((I3593/60)/60)/24)+DATE(1970,1,1)+(-8/24)</f>
        <v>42027.874305555553</v>
      </c>
      <c r="U3593">
        <f>INT(T3593-S3593)</f>
        <v>24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>ROUND((E3594/D3594)*100,0)</f>
        <v>127</v>
      </c>
      <c r="P3594">
        <f>IF(L3594&gt;0,ROUND(E3594/L3594,0),0)</f>
        <v>73</v>
      </c>
      <c r="Q3594" t="s">
        <v>8317</v>
      </c>
      <c r="R3594" t="s">
        <v>8318</v>
      </c>
      <c r="S3594" s="8">
        <f>(((J3594/60)/60)/24)+DATE(1970,1,1)+(-8/24)</f>
        <v>41988.496608796289</v>
      </c>
      <c r="T3594" s="8">
        <f>(((I3594/60)/60)/24)+DATE(1970,1,1)+(-8/24)</f>
        <v>42045.874305555553</v>
      </c>
      <c r="U3594">
        <f>INT(T3594-S3594)</f>
        <v>57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>ROUND((E3595/D3595)*100,0)</f>
        <v>111</v>
      </c>
      <c r="P3595">
        <f>IF(L3595&gt;0,ROUND(E3595/L3595,0),0)</f>
        <v>77</v>
      </c>
      <c r="Q3595" t="s">
        <v>8317</v>
      </c>
      <c r="R3595" t="s">
        <v>8318</v>
      </c>
      <c r="S3595" s="8">
        <f>(((J3595/60)/60)/24)+DATE(1970,1,1)+(-8/24)</f>
        <v>41974.565266203703</v>
      </c>
      <c r="T3595" s="8">
        <f>(((I3595/60)/60)/24)+DATE(1970,1,1)+(-8/24)</f>
        <v>42009.518055555549</v>
      </c>
      <c r="U3595">
        <f>INT(T3595-S3595)</f>
        <v>34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>ROUND((E3596/D3596)*100,0)</f>
        <v>126</v>
      </c>
      <c r="P3596">
        <f>IF(L3596&gt;0,ROUND(E3596/L3596,0),0)</f>
        <v>56</v>
      </c>
      <c r="Q3596" t="s">
        <v>8317</v>
      </c>
      <c r="R3596" t="s">
        <v>8318</v>
      </c>
      <c r="S3596" s="8">
        <f>(((J3596/60)/60)/24)+DATE(1970,1,1)+(-8/24)</f>
        <v>42591.733587962961</v>
      </c>
      <c r="T3596" s="8">
        <f>(((I3596/60)/60)/24)+DATE(1970,1,1)+(-8/24)</f>
        <v>42616.733587962961</v>
      </c>
      <c r="U3596">
        <f>INT(T3596-S3596)</f>
        <v>25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>ROUND((E3597/D3597)*100,0)</f>
        <v>119</v>
      </c>
      <c r="P3597">
        <f>IF(L3597&gt;0,ROUND(E3597/L3597,0),0)</f>
        <v>50</v>
      </c>
      <c r="Q3597" t="s">
        <v>8317</v>
      </c>
      <c r="R3597" t="s">
        <v>8318</v>
      </c>
      <c r="S3597" s="8">
        <f>(((J3597/60)/60)/24)+DATE(1970,1,1)+(-8/24)</f>
        <v>42049.675034722219</v>
      </c>
      <c r="T3597" s="8">
        <f>(((I3597/60)/60)/24)+DATE(1970,1,1)+(-8/24)</f>
        <v>42075.957638888889</v>
      </c>
      <c r="U3597">
        <f>INT(T3597-S3597)</f>
        <v>26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>ROUND((E3598/D3598)*100,0)</f>
        <v>108</v>
      </c>
      <c r="P3598">
        <f>IF(L3598&gt;0,ROUND(E3598/L3598,0),0)</f>
        <v>79</v>
      </c>
      <c r="Q3598" t="s">
        <v>8317</v>
      </c>
      <c r="R3598" t="s">
        <v>8318</v>
      </c>
      <c r="S3598" s="8">
        <f>(((J3598/60)/60)/24)+DATE(1970,1,1)+(-8/24)</f>
        <v>41856.381736111107</v>
      </c>
      <c r="T3598" s="8">
        <f>(((I3598/60)/60)/24)+DATE(1970,1,1)+(-8/24)</f>
        <v>41877.381736111107</v>
      </c>
      <c r="U3598">
        <f>INT(T3598-S3598)</f>
        <v>21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>ROUND((E3599/D3599)*100,0)</f>
        <v>103</v>
      </c>
      <c r="P3599">
        <f>IF(L3599&gt;0,ROUND(E3599/L3599,0),0)</f>
        <v>78</v>
      </c>
      <c r="Q3599" t="s">
        <v>8317</v>
      </c>
      <c r="R3599" t="s">
        <v>8318</v>
      </c>
      <c r="S3599" s="8">
        <f>(((J3599/60)/60)/24)+DATE(1970,1,1)+(-8/24)</f>
        <v>42417.252199074072</v>
      </c>
      <c r="T3599" s="8">
        <f>(((I3599/60)/60)/24)+DATE(1970,1,1)+(-8/24)</f>
        <v>42431.915972222218</v>
      </c>
      <c r="U3599">
        <f>INT(T3599-S3599)</f>
        <v>14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>ROUND((E3600/D3600)*100,0)</f>
        <v>110</v>
      </c>
      <c r="P3600">
        <f>IF(L3600&gt;0,ROUND(E3600/L3600,0),0)</f>
        <v>41</v>
      </c>
      <c r="Q3600" t="s">
        <v>8317</v>
      </c>
      <c r="R3600" t="s">
        <v>8318</v>
      </c>
      <c r="S3600" s="8">
        <f>(((J3600/60)/60)/24)+DATE(1970,1,1)+(-8/24)</f>
        <v>41866.465532407405</v>
      </c>
      <c r="T3600" s="8">
        <f>(((I3600/60)/60)/24)+DATE(1970,1,1)+(-8/24)</f>
        <v>41884.874305555553</v>
      </c>
      <c r="U3600">
        <f>INT(T3600-S3600)</f>
        <v>18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>ROUND((E3601/D3601)*100,0)</f>
        <v>202</v>
      </c>
      <c r="P3601">
        <f>IF(L3601&gt;0,ROUND(E3601/L3601,0),0)</f>
        <v>59</v>
      </c>
      <c r="Q3601" t="s">
        <v>8317</v>
      </c>
      <c r="R3601" t="s">
        <v>8318</v>
      </c>
      <c r="S3601" s="8">
        <f>(((J3601/60)/60)/24)+DATE(1970,1,1)+(-8/24)</f>
        <v>42220.461539351854</v>
      </c>
      <c r="T3601" s="8">
        <f>(((I3601/60)/60)/24)+DATE(1970,1,1)+(-8/24)</f>
        <v>42245.666666666664</v>
      </c>
      <c r="U3601">
        <f>INT(T3601-S3601)</f>
        <v>25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>ROUND((E3602/D3602)*100,0)</f>
        <v>130</v>
      </c>
      <c r="P3602">
        <f>IF(L3602&gt;0,ROUND(E3602/L3602,0),0)</f>
        <v>3</v>
      </c>
      <c r="Q3602" t="s">
        <v>8317</v>
      </c>
      <c r="R3602" t="s">
        <v>8318</v>
      </c>
      <c r="S3602" s="8">
        <f>(((J3602/60)/60)/24)+DATE(1970,1,1)+(-8/24)</f>
        <v>42628.515787037039</v>
      </c>
      <c r="T3602" s="8">
        <f>(((I3602/60)/60)/24)+DATE(1970,1,1)+(-8/24)</f>
        <v>42656.515787037039</v>
      </c>
      <c r="U3602">
        <f>INT(T3602-S3602)</f>
        <v>28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>ROUND((E3603/D3603)*100,0)</f>
        <v>104</v>
      </c>
      <c r="P3603">
        <f>IF(L3603&gt;0,ROUND(E3603/L3603,0),0)</f>
        <v>39</v>
      </c>
      <c r="Q3603" t="s">
        <v>8317</v>
      </c>
      <c r="R3603" t="s">
        <v>8318</v>
      </c>
      <c r="S3603" s="8">
        <f>(((J3603/60)/60)/24)+DATE(1970,1,1)+(-8/24)</f>
        <v>41990.665300925924</v>
      </c>
      <c r="T3603" s="8">
        <f>(((I3603/60)/60)/24)+DATE(1970,1,1)+(-8/24)</f>
        <v>42020.665300925924</v>
      </c>
      <c r="U3603">
        <f>INT(T3603-S3603)</f>
        <v>30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>ROUND((E3604/D3604)*100,0)</f>
        <v>100</v>
      </c>
      <c r="P3604">
        <f>IF(L3604&gt;0,ROUND(E3604/L3604,0),0)</f>
        <v>82</v>
      </c>
      <c r="Q3604" t="s">
        <v>8317</v>
      </c>
      <c r="R3604" t="s">
        <v>8318</v>
      </c>
      <c r="S3604" s="8">
        <f>(((J3604/60)/60)/24)+DATE(1970,1,1)+(-8/24)</f>
        <v>42447.56109953703</v>
      </c>
      <c r="T3604" s="8">
        <f>(((I3604/60)/60)/24)+DATE(1970,1,1)+(-8/24)</f>
        <v>42507.56109953703</v>
      </c>
      <c r="U3604">
        <f>INT(T3604-S3604)</f>
        <v>60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>ROUND((E3605/D3605)*100,0)</f>
        <v>171</v>
      </c>
      <c r="P3605">
        <f>IF(L3605&gt;0,ROUND(E3605/L3605,0),0)</f>
        <v>45</v>
      </c>
      <c r="Q3605" t="s">
        <v>8317</v>
      </c>
      <c r="R3605" t="s">
        <v>8318</v>
      </c>
      <c r="S3605" s="8">
        <f>(((J3605/60)/60)/24)+DATE(1970,1,1)+(-8/24)</f>
        <v>42283.531018518515</v>
      </c>
      <c r="T3605" s="8">
        <f>(((I3605/60)/60)/24)+DATE(1970,1,1)+(-8/24)</f>
        <v>42313.572685185187</v>
      </c>
      <c r="U3605">
        <f>INT(T3605-S3605)</f>
        <v>30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>ROUND((E3606/D3606)*100,0)</f>
        <v>113</v>
      </c>
      <c r="P3606">
        <f>IF(L3606&gt;0,ROUND(E3606/L3606,0),0)</f>
        <v>49</v>
      </c>
      <c r="Q3606" t="s">
        <v>8317</v>
      </c>
      <c r="R3606" t="s">
        <v>8318</v>
      </c>
      <c r="S3606" s="8">
        <f>(((J3606/60)/60)/24)+DATE(1970,1,1)+(-8/24)</f>
        <v>42482.68236111111</v>
      </c>
      <c r="T3606" s="8">
        <f>(((I3606/60)/60)/24)+DATE(1970,1,1)+(-8/24)</f>
        <v>42488.957638888889</v>
      </c>
      <c r="U3606">
        <f>INT(T3606-S3606)</f>
        <v>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>ROUND((E3607/D3607)*100,0)</f>
        <v>184</v>
      </c>
      <c r="P3607">
        <f>IF(L3607&gt;0,ROUND(E3607/L3607,0),0)</f>
        <v>31</v>
      </c>
      <c r="Q3607" t="s">
        <v>8317</v>
      </c>
      <c r="R3607" t="s">
        <v>8318</v>
      </c>
      <c r="S3607" s="8">
        <f>(((J3607/60)/60)/24)+DATE(1970,1,1)+(-8/24)</f>
        <v>42383.459791666661</v>
      </c>
      <c r="T3607" s="8">
        <f>(((I3607/60)/60)/24)+DATE(1970,1,1)+(-8/24)</f>
        <v>42413.459791666661</v>
      </c>
      <c r="U3607">
        <f>INT(T3607-S3607)</f>
        <v>30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>ROUND((E3608/D3608)*100,0)</f>
        <v>130</v>
      </c>
      <c r="P3608">
        <f>IF(L3608&gt;0,ROUND(E3608/L3608,0),0)</f>
        <v>61</v>
      </c>
      <c r="Q3608" t="s">
        <v>8317</v>
      </c>
      <c r="R3608" t="s">
        <v>8318</v>
      </c>
      <c r="S3608" s="8">
        <f>(((J3608/60)/60)/24)+DATE(1970,1,1)+(-8/24)</f>
        <v>42566.271493055552</v>
      </c>
      <c r="T3608" s="8">
        <f>(((I3608/60)/60)/24)+DATE(1970,1,1)+(-8/24)</f>
        <v>42596.271493055552</v>
      </c>
      <c r="U3608">
        <f>INT(T3608-S3608)</f>
        <v>30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>ROUND((E3609/D3609)*100,0)</f>
        <v>105</v>
      </c>
      <c r="P3609">
        <f>IF(L3609&gt;0,ROUND(E3609/L3609,0),0)</f>
        <v>29</v>
      </c>
      <c r="Q3609" t="s">
        <v>8317</v>
      </c>
      <c r="R3609" t="s">
        <v>8318</v>
      </c>
      <c r="S3609" s="8">
        <f>(((J3609/60)/60)/24)+DATE(1970,1,1)+(-8/24)</f>
        <v>42338.630578703705</v>
      </c>
      <c r="T3609" s="8">
        <f>(((I3609/60)/60)/24)+DATE(1970,1,1)+(-8/24)</f>
        <v>42352.666666666664</v>
      </c>
      <c r="U3609">
        <f>INT(T3609-S3609)</f>
        <v>14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>ROUND((E3610/D3610)*100,0)</f>
        <v>100</v>
      </c>
      <c r="P3610">
        <f>IF(L3610&gt;0,ROUND(E3610/L3610,0),0)</f>
        <v>30</v>
      </c>
      <c r="Q3610" t="s">
        <v>8317</v>
      </c>
      <c r="R3610" t="s">
        <v>8318</v>
      </c>
      <c r="S3610" s="8">
        <f>(((J3610/60)/60)/24)+DATE(1970,1,1)+(-8/24)</f>
        <v>42506.37604166667</v>
      </c>
      <c r="T3610" s="8">
        <f>(((I3610/60)/60)/24)+DATE(1970,1,1)+(-8/24)</f>
        <v>42538.249999999993</v>
      </c>
      <c r="U3610">
        <f>INT(T3610-S3610)</f>
        <v>31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>ROUND((E3611/D3611)*100,0)</f>
        <v>153</v>
      </c>
      <c r="P3611">
        <f>IF(L3611&gt;0,ROUND(E3611/L3611,0),0)</f>
        <v>143</v>
      </c>
      <c r="Q3611" t="s">
        <v>8317</v>
      </c>
      <c r="R3611" t="s">
        <v>8318</v>
      </c>
      <c r="S3611" s="8">
        <f>(((J3611/60)/60)/24)+DATE(1970,1,1)+(-8/24)</f>
        <v>42429.658391203695</v>
      </c>
      <c r="T3611" s="8">
        <f>(((I3611/60)/60)/24)+DATE(1970,1,1)+(-8/24)</f>
        <v>42459.616724537038</v>
      </c>
      <c r="U3611">
        <f>INT(T3611-S3611)</f>
        <v>29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>ROUND((E3612/D3612)*100,0)</f>
        <v>162</v>
      </c>
      <c r="P3612">
        <f>IF(L3612&gt;0,ROUND(E3612/L3612,0),0)</f>
        <v>52</v>
      </c>
      <c r="Q3612" t="s">
        <v>8317</v>
      </c>
      <c r="R3612" t="s">
        <v>8318</v>
      </c>
      <c r="S3612" s="8">
        <f>(((J3612/60)/60)/24)+DATE(1970,1,1)+(-8/24)</f>
        <v>42203.09879629629</v>
      </c>
      <c r="T3612" s="8">
        <f>(((I3612/60)/60)/24)+DATE(1970,1,1)+(-8/24)</f>
        <v>42233.09879629629</v>
      </c>
      <c r="U3612">
        <f>INT(T3612-S3612)</f>
        <v>30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>ROUND((E3613/D3613)*100,0)</f>
        <v>136</v>
      </c>
      <c r="P3613">
        <f>IF(L3613&gt;0,ROUND(E3613/L3613,0),0)</f>
        <v>67</v>
      </c>
      <c r="Q3613" t="s">
        <v>8317</v>
      </c>
      <c r="R3613" t="s">
        <v>8318</v>
      </c>
      <c r="S3613" s="8">
        <f>(((J3613/60)/60)/24)+DATE(1970,1,1)+(-8/24)</f>
        <v>42072.037048611113</v>
      </c>
      <c r="T3613" s="8">
        <f>(((I3613/60)/60)/24)+DATE(1970,1,1)+(-8/24)</f>
        <v>42102.037048611113</v>
      </c>
      <c r="U3613">
        <f>INT(T3613-S3613)</f>
        <v>30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>ROUND((E3614/D3614)*100,0)</f>
        <v>144</v>
      </c>
      <c r="P3614">
        <f>IF(L3614&gt;0,ROUND(E3614/L3614,0),0)</f>
        <v>127</v>
      </c>
      <c r="Q3614" t="s">
        <v>8317</v>
      </c>
      <c r="R3614" t="s">
        <v>8318</v>
      </c>
      <c r="S3614" s="8">
        <f>(((J3614/60)/60)/24)+DATE(1970,1,1)+(-8/24)</f>
        <v>41789.393645833334</v>
      </c>
      <c r="T3614" s="8">
        <f>(((I3614/60)/60)/24)+DATE(1970,1,1)+(-8/24)</f>
        <v>41799.393645833334</v>
      </c>
      <c r="U3614">
        <f>INT(T3614-S3614)</f>
        <v>10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>ROUND((E3615/D3615)*100,0)</f>
        <v>100</v>
      </c>
      <c r="P3615">
        <f>IF(L3615&gt;0,ROUND(E3615/L3615,0),0)</f>
        <v>63</v>
      </c>
      <c r="Q3615" t="s">
        <v>8317</v>
      </c>
      <c r="R3615" t="s">
        <v>8318</v>
      </c>
      <c r="S3615" s="8">
        <f>(((J3615/60)/60)/24)+DATE(1970,1,1)+(-8/24)</f>
        <v>41788.256643518514</v>
      </c>
      <c r="T3615" s="8">
        <f>(((I3615/60)/60)/24)+DATE(1970,1,1)+(-8/24)</f>
        <v>41818.256643518514</v>
      </c>
      <c r="U3615">
        <f>INT(T3615-S3615)</f>
        <v>30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>ROUND((E3616/D3616)*100,0)</f>
        <v>101</v>
      </c>
      <c r="P3616">
        <f>IF(L3616&gt;0,ROUND(E3616/L3616,0),0)</f>
        <v>35</v>
      </c>
      <c r="Q3616" t="s">
        <v>8317</v>
      </c>
      <c r="R3616" t="s">
        <v>8318</v>
      </c>
      <c r="S3616" s="8">
        <f>(((J3616/60)/60)/24)+DATE(1970,1,1)+(-8/24)</f>
        <v>42143.708518518521</v>
      </c>
      <c r="T3616" s="8">
        <f>(((I3616/60)/60)/24)+DATE(1970,1,1)+(-8/24)</f>
        <v>42173.708518518521</v>
      </c>
      <c r="U3616">
        <f>INT(T3616-S3616)</f>
        <v>30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>ROUND((E3617/D3617)*100,0)</f>
        <v>107</v>
      </c>
      <c r="P3617">
        <f>IF(L3617&gt;0,ROUND(E3617/L3617,0),0)</f>
        <v>37</v>
      </c>
      <c r="Q3617" t="s">
        <v>8317</v>
      </c>
      <c r="R3617" t="s">
        <v>8318</v>
      </c>
      <c r="S3617" s="8">
        <f>(((J3617/60)/60)/24)+DATE(1970,1,1)+(-8/24)</f>
        <v>42318.260370370372</v>
      </c>
      <c r="T3617" s="8">
        <f>(((I3617/60)/60)/24)+DATE(1970,1,1)+(-8/24)</f>
        <v>42348.260370370372</v>
      </c>
      <c r="U3617">
        <f>INT(T3617-S3617)</f>
        <v>30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>ROUND((E3618/D3618)*100,0)</f>
        <v>125</v>
      </c>
      <c r="P3618">
        <f>IF(L3618&gt;0,ROUND(E3618/L3618,0),0)</f>
        <v>69</v>
      </c>
      <c r="Q3618" t="s">
        <v>8317</v>
      </c>
      <c r="R3618" t="s">
        <v>8318</v>
      </c>
      <c r="S3618" s="8">
        <f>(((J3618/60)/60)/24)+DATE(1970,1,1)+(-8/24)</f>
        <v>42052.616481481477</v>
      </c>
      <c r="T3618" s="8">
        <f>(((I3618/60)/60)/24)+DATE(1970,1,1)+(-8/24)</f>
        <v>42082.574814814812</v>
      </c>
      <c r="U3618">
        <f>INT(T3618-S3618)</f>
        <v>29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>ROUND((E3619/D3619)*100,0)</f>
        <v>119</v>
      </c>
      <c r="P3619">
        <f>IF(L3619&gt;0,ROUND(E3619/L3619,0),0)</f>
        <v>17</v>
      </c>
      <c r="Q3619" t="s">
        <v>8317</v>
      </c>
      <c r="R3619" t="s">
        <v>8318</v>
      </c>
      <c r="S3619" s="8">
        <f>(((J3619/60)/60)/24)+DATE(1970,1,1)+(-8/24)</f>
        <v>42779.276956018519</v>
      </c>
      <c r="T3619" s="8">
        <f>(((I3619/60)/60)/24)+DATE(1970,1,1)+(-8/24)</f>
        <v>42793.666666666664</v>
      </c>
      <c r="U3619">
        <f>INT(T3619-S3619)</f>
        <v>14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>ROUND((E3620/D3620)*100,0)</f>
        <v>101</v>
      </c>
      <c r="P3620">
        <f>IF(L3620&gt;0,ROUND(E3620/L3620,0),0)</f>
        <v>36</v>
      </c>
      <c r="Q3620" t="s">
        <v>8317</v>
      </c>
      <c r="R3620" t="s">
        <v>8318</v>
      </c>
      <c r="S3620" s="8">
        <f>(((J3620/60)/60)/24)+DATE(1970,1,1)+(-8/24)</f>
        <v>42128.294560185182</v>
      </c>
      <c r="T3620" s="8">
        <f>(((I3620/60)/60)/24)+DATE(1970,1,1)+(-8/24)</f>
        <v>42158.294560185182</v>
      </c>
      <c r="U3620">
        <f>INT(T3620-S3620)</f>
        <v>30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>ROUND((E3621/D3621)*100,0)</f>
        <v>113</v>
      </c>
      <c r="P3621">
        <f>IF(L3621&gt;0,ROUND(E3621/L3621,0),0)</f>
        <v>66</v>
      </c>
      <c r="Q3621" t="s">
        <v>8317</v>
      </c>
      <c r="R3621" t="s">
        <v>8318</v>
      </c>
      <c r="S3621" s="8">
        <f>(((J3621/60)/60)/24)+DATE(1970,1,1)+(-8/24)</f>
        <v>42660.79891203704</v>
      </c>
      <c r="T3621" s="8">
        <f>(((I3621/60)/60)/24)+DATE(1970,1,1)+(-8/24)</f>
        <v>42693.583333333336</v>
      </c>
      <c r="U3621">
        <f>INT(T3621-S3621)</f>
        <v>32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>ROUND((E3622/D3622)*100,0)</f>
        <v>105</v>
      </c>
      <c r="P3622">
        <f>IF(L3622&gt;0,ROUND(E3622/L3622,0),0)</f>
        <v>56</v>
      </c>
      <c r="Q3622" t="s">
        <v>8317</v>
      </c>
      <c r="R3622" t="s">
        <v>8318</v>
      </c>
      <c r="S3622" s="8">
        <f>(((J3622/60)/60)/24)+DATE(1970,1,1)+(-8/24)</f>
        <v>42037.60487268518</v>
      </c>
      <c r="T3622" s="8">
        <f>(((I3622/60)/60)/24)+DATE(1970,1,1)+(-8/24)</f>
        <v>42067.833333333336</v>
      </c>
      <c r="U3622">
        <f>INT(T3622-S3622)</f>
        <v>30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>ROUND((E3623/D3623)*100,0)</f>
        <v>110</v>
      </c>
      <c r="P3623">
        <f>IF(L3623&gt;0,ROUND(E3623/L3623,0),0)</f>
        <v>47</v>
      </c>
      <c r="Q3623" t="s">
        <v>8317</v>
      </c>
      <c r="R3623" t="s">
        <v>8318</v>
      </c>
      <c r="S3623" s="8">
        <f>(((J3623/60)/60)/24)+DATE(1970,1,1)+(-8/24)</f>
        <v>42619.602361111109</v>
      </c>
      <c r="T3623" s="8">
        <f>(((I3623/60)/60)/24)+DATE(1970,1,1)+(-8/24)</f>
        <v>42643.541666666664</v>
      </c>
      <c r="U3623">
        <f>INT(T3623-S3623)</f>
        <v>23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>ROUND((E3624/D3624)*100,0)</f>
        <v>100</v>
      </c>
      <c r="P3624">
        <f>IF(L3624&gt;0,ROUND(E3624/L3624,0),0)</f>
        <v>48</v>
      </c>
      <c r="Q3624" t="s">
        <v>8317</v>
      </c>
      <c r="R3624" t="s">
        <v>8318</v>
      </c>
      <c r="S3624" s="8">
        <f>(((J3624/60)/60)/24)+DATE(1970,1,1)+(-8/24)</f>
        <v>41876.888553240737</v>
      </c>
      <c r="T3624" s="8">
        <f>(((I3624/60)/60)/24)+DATE(1970,1,1)+(-8/24)</f>
        <v>41909.807638888888</v>
      </c>
      <c r="U3624">
        <f>INT(T3624-S3624)</f>
        <v>32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>ROUND((E3625/D3625)*100,0)</f>
        <v>120</v>
      </c>
      <c r="P3625">
        <f>IF(L3625&gt;0,ROUND(E3625/L3625,0),0)</f>
        <v>88</v>
      </c>
      <c r="Q3625" t="s">
        <v>8317</v>
      </c>
      <c r="R3625" t="s">
        <v>8318</v>
      </c>
      <c r="S3625" s="8">
        <f>(((J3625/60)/60)/24)+DATE(1970,1,1)+(-8/24)</f>
        <v>41828.403587962959</v>
      </c>
      <c r="T3625" s="8">
        <f>(((I3625/60)/60)/24)+DATE(1970,1,1)+(-8/24)</f>
        <v>41845.958333333328</v>
      </c>
      <c r="U3625">
        <f>INT(T3625-S3625)</f>
        <v>17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>ROUND((E3626/D3626)*100,0)</f>
        <v>105</v>
      </c>
      <c r="P3626">
        <f>IF(L3626&gt;0,ROUND(E3626/L3626,0),0)</f>
        <v>81</v>
      </c>
      <c r="Q3626" t="s">
        <v>8317</v>
      </c>
      <c r="R3626" t="s">
        <v>8318</v>
      </c>
      <c r="S3626" s="8">
        <f>(((J3626/60)/60)/24)+DATE(1970,1,1)+(-8/24)</f>
        <v>42545.440856481473</v>
      </c>
      <c r="T3626" s="8">
        <f>(((I3626/60)/60)/24)+DATE(1970,1,1)+(-8/24)</f>
        <v>42605.440856481473</v>
      </c>
      <c r="U3626">
        <f>INT(T3626-S3626)</f>
        <v>60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>ROUND((E3627/D3627)*100,0)</f>
        <v>103</v>
      </c>
      <c r="P3627">
        <f>IF(L3627&gt;0,ROUND(E3627/L3627,0),0)</f>
        <v>39</v>
      </c>
      <c r="Q3627" t="s">
        <v>8317</v>
      </c>
      <c r="R3627" t="s">
        <v>8318</v>
      </c>
      <c r="S3627" s="8">
        <f>(((J3627/60)/60)/24)+DATE(1970,1,1)+(-8/24)</f>
        <v>42157.319178240738</v>
      </c>
      <c r="T3627" s="8">
        <f>(((I3627/60)/60)/24)+DATE(1970,1,1)+(-8/24)</f>
        <v>42187.319178240738</v>
      </c>
      <c r="U3627">
        <f>INT(T3627-S3627)</f>
        <v>30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>ROUND((E3628/D3628)*100,0)</f>
        <v>102</v>
      </c>
      <c r="P3628">
        <f>IF(L3628&gt;0,ROUND(E3628/L3628,0),0)</f>
        <v>85</v>
      </c>
      <c r="Q3628" t="s">
        <v>8317</v>
      </c>
      <c r="R3628" t="s">
        <v>8318</v>
      </c>
      <c r="S3628" s="8">
        <f>(((J3628/60)/60)/24)+DATE(1970,1,1)+(-8/24)</f>
        <v>41846.333993055552</v>
      </c>
      <c r="T3628" s="8">
        <f>(((I3628/60)/60)/24)+DATE(1970,1,1)+(-8/24)</f>
        <v>41867.333993055552</v>
      </c>
      <c r="U3628">
        <f>INT(T3628-S3628)</f>
        <v>21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>ROUND((E3629/D3629)*100,0)</f>
        <v>100</v>
      </c>
      <c r="P3629">
        <f>IF(L3629&gt;0,ROUND(E3629/L3629,0),0)</f>
        <v>69</v>
      </c>
      <c r="Q3629" t="s">
        <v>8317</v>
      </c>
      <c r="R3629" t="s">
        <v>8318</v>
      </c>
      <c r="S3629" s="8">
        <f>(((J3629/60)/60)/24)+DATE(1970,1,1)+(-8/24)</f>
        <v>42460.408414351848</v>
      </c>
      <c r="T3629" s="8">
        <f>(((I3629/60)/60)/24)+DATE(1970,1,1)+(-8/24)</f>
        <v>42510.832638888889</v>
      </c>
      <c r="U3629">
        <f>INT(T3629-S3629)</f>
        <v>50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>ROUND((E3630/D3630)*100,0)</f>
        <v>0</v>
      </c>
      <c r="P3630">
        <f>IF(L3630&gt;0,ROUND(E3630/L3630,0),0)</f>
        <v>0</v>
      </c>
      <c r="Q3630" t="s">
        <v>8317</v>
      </c>
      <c r="R3630" t="s">
        <v>8359</v>
      </c>
      <c r="S3630" s="8">
        <f>(((J3630/60)/60)/24)+DATE(1970,1,1)+(-8/24)</f>
        <v>42291.4999537037</v>
      </c>
      <c r="T3630" s="8">
        <f>(((I3630/60)/60)/24)+DATE(1970,1,1)+(-8/24)</f>
        <v>42351.541620370372</v>
      </c>
      <c r="U3630">
        <f>INT(T3630-S3630)</f>
        <v>60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>ROUND((E3631/D3631)*100,0)</f>
        <v>0</v>
      </c>
      <c r="P3631">
        <f>IF(L3631&gt;0,ROUND(E3631/L3631,0),0)</f>
        <v>1</v>
      </c>
      <c r="Q3631" t="s">
        <v>8317</v>
      </c>
      <c r="R3631" t="s">
        <v>8359</v>
      </c>
      <c r="S3631" s="8">
        <f>(((J3631/60)/60)/24)+DATE(1970,1,1)+(-8/24)</f>
        <v>42436.761157407404</v>
      </c>
      <c r="T3631" s="8">
        <f>(((I3631/60)/60)/24)+DATE(1970,1,1)+(-8/24)</f>
        <v>42495.374999999993</v>
      </c>
      <c r="U3631">
        <f>INT(T3631-S3631)</f>
        <v>58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>ROUND((E3632/D3632)*100,0)</f>
        <v>0</v>
      </c>
      <c r="P3632">
        <f>IF(L3632&gt;0,ROUND(E3632/L3632,0),0)</f>
        <v>1</v>
      </c>
      <c r="Q3632" t="s">
        <v>8317</v>
      </c>
      <c r="R3632" t="s">
        <v>8359</v>
      </c>
      <c r="S3632" s="8">
        <f>(((J3632/60)/60)/24)+DATE(1970,1,1)+(-8/24)</f>
        <v>41942.513773148145</v>
      </c>
      <c r="T3632" s="8">
        <f>(((I3632/60)/60)/24)+DATE(1970,1,1)+(-8/24)</f>
        <v>41972.555439814816</v>
      </c>
      <c r="U3632">
        <f>INT(T3632-S3632)</f>
        <v>30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>ROUND((E3633/D3633)*100,0)</f>
        <v>51</v>
      </c>
      <c r="P3633">
        <f>IF(L3633&gt;0,ROUND(E3633/L3633,0),0)</f>
        <v>148</v>
      </c>
      <c r="Q3633" t="s">
        <v>8317</v>
      </c>
      <c r="R3633" t="s">
        <v>8359</v>
      </c>
      <c r="S3633" s="8">
        <f>(((J3633/60)/60)/24)+DATE(1970,1,1)+(-8/24)</f>
        <v>41880.42010416666</v>
      </c>
      <c r="T3633" s="8">
        <f>(((I3633/60)/60)/24)+DATE(1970,1,1)+(-8/24)</f>
        <v>41904.832638888889</v>
      </c>
      <c r="U3633">
        <f>INT(T3633-S3633)</f>
        <v>24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>ROUND((E3634/D3634)*100,0)</f>
        <v>20</v>
      </c>
      <c r="P3634">
        <f>IF(L3634&gt;0,ROUND(E3634/L3634,0),0)</f>
        <v>100</v>
      </c>
      <c r="Q3634" t="s">
        <v>8317</v>
      </c>
      <c r="R3634" t="s">
        <v>8359</v>
      </c>
      <c r="S3634" s="8">
        <f>(((J3634/60)/60)/24)+DATE(1970,1,1)+(-8/24)</f>
        <v>41946.603576388887</v>
      </c>
      <c r="T3634" s="8">
        <f>(((I3634/60)/60)/24)+DATE(1970,1,1)+(-8/24)</f>
        <v>41966.603576388887</v>
      </c>
      <c r="U3634">
        <f>INT(T3634-S3634)</f>
        <v>20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>ROUND((E3635/D3635)*100,0)</f>
        <v>35</v>
      </c>
      <c r="P3635">
        <f>IF(L3635&gt;0,ROUND(E3635/L3635,0),0)</f>
        <v>57</v>
      </c>
      <c r="Q3635" t="s">
        <v>8317</v>
      </c>
      <c r="R3635" t="s">
        <v>8359</v>
      </c>
      <c r="S3635" s="8">
        <f>(((J3635/60)/60)/24)+DATE(1970,1,1)+(-8/24)</f>
        <v>42649.290127314809</v>
      </c>
      <c r="T3635" s="8">
        <f>(((I3635/60)/60)/24)+DATE(1970,1,1)+(-8/24)</f>
        <v>42692.708333333336</v>
      </c>
      <c r="U3635">
        <f>INT(T3635-S3635)</f>
        <v>43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>ROUND((E3636/D3636)*100,0)</f>
        <v>4</v>
      </c>
      <c r="P3636">
        <f>IF(L3636&gt;0,ROUND(E3636/L3636,0),0)</f>
        <v>177</v>
      </c>
      <c r="Q3636" t="s">
        <v>8317</v>
      </c>
      <c r="R3636" t="s">
        <v>8359</v>
      </c>
      <c r="S3636" s="8">
        <f>(((J3636/60)/60)/24)+DATE(1970,1,1)+(-8/24)</f>
        <v>42700.833032407405</v>
      </c>
      <c r="T3636" s="8">
        <f>(((I3636/60)/60)/24)+DATE(1970,1,1)+(-8/24)</f>
        <v>42748.832638888889</v>
      </c>
      <c r="U3636">
        <f>INT(T3636-S3636)</f>
        <v>47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>ROUND((E3637/D3637)*100,0)</f>
        <v>36</v>
      </c>
      <c r="P3637">
        <f>IF(L3637&gt;0,ROUND(E3637/L3637,0),0)</f>
        <v>128</v>
      </c>
      <c r="Q3637" t="s">
        <v>8317</v>
      </c>
      <c r="R3637" t="s">
        <v>8359</v>
      </c>
      <c r="S3637" s="8">
        <f>(((J3637/60)/60)/24)+DATE(1970,1,1)+(-8/24)</f>
        <v>42450.549490740734</v>
      </c>
      <c r="T3637" s="8">
        <f>(((I3637/60)/60)/24)+DATE(1970,1,1)+(-8/24)</f>
        <v>42480.549490740734</v>
      </c>
      <c r="U3637">
        <f>INT(T3637-S3637)</f>
        <v>30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>ROUND((E3638/D3638)*100,0)</f>
        <v>0</v>
      </c>
      <c r="P3638">
        <f>IF(L3638&gt;0,ROUND(E3638/L3638,0),0)</f>
        <v>0</v>
      </c>
      <c r="Q3638" t="s">
        <v>8317</v>
      </c>
      <c r="R3638" t="s">
        <v>8359</v>
      </c>
      <c r="S3638" s="8">
        <f>(((J3638/60)/60)/24)+DATE(1970,1,1)+(-8/24)</f>
        <v>42226.361446759263</v>
      </c>
      <c r="T3638" s="8">
        <f>(((I3638/60)/60)/24)+DATE(1970,1,1)+(-8/24)</f>
        <v>42261.361446759263</v>
      </c>
      <c r="U3638">
        <f>INT(T3638-S3638)</f>
        <v>35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>ROUND((E3639/D3639)*100,0)</f>
        <v>31</v>
      </c>
      <c r="P3639">
        <f>IF(L3639&gt;0,ROUND(E3639/L3639,0),0)</f>
        <v>66</v>
      </c>
      <c r="Q3639" t="s">
        <v>8317</v>
      </c>
      <c r="R3639" t="s">
        <v>8359</v>
      </c>
      <c r="S3639" s="8">
        <f>(((J3639/60)/60)/24)+DATE(1970,1,1)+(-8/24)</f>
        <v>41975.367303240739</v>
      </c>
      <c r="T3639" s="8">
        <f>(((I3639/60)/60)/24)+DATE(1970,1,1)+(-8/24)</f>
        <v>42005.367303240739</v>
      </c>
      <c r="U3639">
        <f>INT(T3639-S3639)</f>
        <v>30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>ROUND((E3640/D3640)*100,0)</f>
        <v>7</v>
      </c>
      <c r="P3640">
        <f>IF(L3640&gt;0,ROUND(E3640/L3640,0),0)</f>
        <v>108</v>
      </c>
      <c r="Q3640" t="s">
        <v>8317</v>
      </c>
      <c r="R3640" t="s">
        <v>8359</v>
      </c>
      <c r="S3640" s="8">
        <f>(((J3640/60)/60)/24)+DATE(1970,1,1)+(-8/24)</f>
        <v>42053.339490740742</v>
      </c>
      <c r="T3640" s="8">
        <f>(((I3640/60)/60)/24)+DATE(1970,1,1)+(-8/24)</f>
        <v>42113.29782407407</v>
      </c>
      <c r="U3640">
        <f>INT(T3640-S3640)</f>
        <v>59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>ROUND((E3641/D3641)*100,0)</f>
        <v>0</v>
      </c>
      <c r="P3641">
        <f>IF(L3641&gt;0,ROUND(E3641/L3641,0),0)</f>
        <v>1</v>
      </c>
      <c r="Q3641" t="s">
        <v>8317</v>
      </c>
      <c r="R3641" t="s">
        <v>8359</v>
      </c>
      <c r="S3641" s="8">
        <f>(((J3641/60)/60)/24)+DATE(1970,1,1)+(-8/24)</f>
        <v>42590.343819444439</v>
      </c>
      <c r="T3641" s="8">
        <f>(((I3641/60)/60)/24)+DATE(1970,1,1)+(-8/24)</f>
        <v>42650.299305555549</v>
      </c>
      <c r="U3641">
        <f>INT(T3641-S3641)</f>
        <v>59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>ROUND((E3642/D3642)*100,0)</f>
        <v>6</v>
      </c>
      <c r="P3642">
        <f>IF(L3642&gt;0,ROUND(E3642/L3642,0),0)</f>
        <v>18</v>
      </c>
      <c r="Q3642" t="s">
        <v>8317</v>
      </c>
      <c r="R3642" t="s">
        <v>8359</v>
      </c>
      <c r="S3642" s="8">
        <f>(((J3642/60)/60)/24)+DATE(1970,1,1)+(-8/24)</f>
        <v>42104.448263888888</v>
      </c>
      <c r="T3642" s="8">
        <f>(((I3642/60)/60)/24)+DATE(1970,1,1)+(-8/24)</f>
        <v>42134.448263888888</v>
      </c>
      <c r="U3642">
        <f>INT(T3642-S3642)</f>
        <v>30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>ROUND((E3643/D3643)*100,0)</f>
        <v>0</v>
      </c>
      <c r="P3643">
        <f>IF(L3643&gt;0,ROUND(E3643/L3643,0),0)</f>
        <v>0</v>
      </c>
      <c r="Q3643" t="s">
        <v>8317</v>
      </c>
      <c r="R3643" t="s">
        <v>8359</v>
      </c>
      <c r="S3643" s="8">
        <f>(((J3643/60)/60)/24)+DATE(1970,1,1)+(-8/24)</f>
        <v>41899.293738425928</v>
      </c>
      <c r="T3643" s="8">
        <f>(((I3643/60)/60)/24)+DATE(1970,1,1)+(-8/24)</f>
        <v>41916.875</v>
      </c>
      <c r="U3643">
        <f>INT(T3643-S3643)</f>
        <v>17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>ROUND((E3644/D3644)*100,0)</f>
        <v>2</v>
      </c>
      <c r="P3644">
        <f>IF(L3644&gt;0,ROUND(E3644/L3644,0),0)</f>
        <v>8</v>
      </c>
      <c r="Q3644" t="s">
        <v>8317</v>
      </c>
      <c r="R3644" t="s">
        <v>8359</v>
      </c>
      <c r="S3644" s="8">
        <f>(((J3644/60)/60)/24)+DATE(1970,1,1)+(-8/24)</f>
        <v>42297.482951388891</v>
      </c>
      <c r="T3644" s="8">
        <f>(((I3644/60)/60)/24)+DATE(1970,1,1)+(-8/24)</f>
        <v>42338.374999999993</v>
      </c>
      <c r="U3644">
        <f>INT(T3644-S3644)</f>
        <v>40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>ROUND((E3645/D3645)*100,0)</f>
        <v>0</v>
      </c>
      <c r="P3645">
        <f>IF(L3645&gt;0,ROUND(E3645/L3645,0),0)</f>
        <v>0</v>
      </c>
      <c r="Q3645" t="s">
        <v>8317</v>
      </c>
      <c r="R3645" t="s">
        <v>8359</v>
      </c>
      <c r="S3645" s="8">
        <f>(((J3645/60)/60)/24)+DATE(1970,1,1)+(-8/24)</f>
        <v>42284.810636574075</v>
      </c>
      <c r="T3645" s="8">
        <f>(((I3645/60)/60)/24)+DATE(1970,1,1)+(-8/24)</f>
        <v>42324.852303240739</v>
      </c>
      <c r="U3645">
        <f>INT(T3645-S3645)</f>
        <v>40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>ROUND((E3646/D3646)*100,0)</f>
        <v>16</v>
      </c>
      <c r="P3646">
        <f>IF(L3646&gt;0,ROUND(E3646/L3646,0),0)</f>
        <v>68</v>
      </c>
      <c r="Q3646" t="s">
        <v>8317</v>
      </c>
      <c r="R3646" t="s">
        <v>8359</v>
      </c>
      <c r="S3646" s="8">
        <f>(((J3646/60)/60)/24)+DATE(1970,1,1)+(-8/24)</f>
        <v>42408.908414351848</v>
      </c>
      <c r="T3646" s="8">
        <f>(((I3646/60)/60)/24)+DATE(1970,1,1)+(-8/24)</f>
        <v>42436.874305555553</v>
      </c>
      <c r="U3646">
        <f>INT(T3646-S3646)</f>
        <v>27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>ROUND((E3647/D3647)*100,0)</f>
        <v>0</v>
      </c>
      <c r="P3647">
        <f>IF(L3647&gt;0,ROUND(E3647/L3647,0),0)</f>
        <v>1</v>
      </c>
      <c r="Q3647" t="s">
        <v>8317</v>
      </c>
      <c r="R3647" t="s">
        <v>8359</v>
      </c>
      <c r="S3647" s="8">
        <f>(((J3647/60)/60)/24)+DATE(1970,1,1)+(-8/24)</f>
        <v>42665.637013888881</v>
      </c>
      <c r="T3647" s="8">
        <f>(((I3647/60)/60)/24)+DATE(1970,1,1)+(-8/24)</f>
        <v>42695.678680555553</v>
      </c>
      <c r="U3647">
        <f>INT(T3647-S3647)</f>
        <v>30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>ROUND((E3648/D3648)*100,0)</f>
        <v>5</v>
      </c>
      <c r="P3648">
        <f>IF(L3648&gt;0,ROUND(E3648/L3648,0),0)</f>
        <v>60</v>
      </c>
      <c r="Q3648" t="s">
        <v>8317</v>
      </c>
      <c r="R3648" t="s">
        <v>8359</v>
      </c>
      <c r="S3648" s="8">
        <f>(((J3648/60)/60)/24)+DATE(1970,1,1)+(-8/24)</f>
        <v>42140.08798611111</v>
      </c>
      <c r="T3648" s="8">
        <f>(((I3648/60)/60)/24)+DATE(1970,1,1)+(-8/24)</f>
        <v>42171.645833333336</v>
      </c>
      <c r="U3648">
        <f>INT(T3648-S3648)</f>
        <v>31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>ROUND((E3649/D3649)*100,0)</f>
        <v>6</v>
      </c>
      <c r="P3649">
        <f>IF(L3649&gt;0,ROUND(E3649/L3649,0),0)</f>
        <v>15</v>
      </c>
      <c r="Q3649" t="s">
        <v>8317</v>
      </c>
      <c r="R3649" t="s">
        <v>8359</v>
      </c>
      <c r="S3649" s="8">
        <f>(((J3649/60)/60)/24)+DATE(1970,1,1)+(-8/24)</f>
        <v>42598.415821759256</v>
      </c>
      <c r="T3649" s="8">
        <f>(((I3649/60)/60)/24)+DATE(1970,1,1)+(-8/24)</f>
        <v>42643.415821759256</v>
      </c>
      <c r="U3649">
        <f>INT(T3649-S3649)</f>
        <v>45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>ROUND((E3650/D3650)*100,0)</f>
        <v>100</v>
      </c>
      <c r="P3650">
        <f>IF(L3650&gt;0,ROUND(E3650/L3650,0),0)</f>
        <v>550</v>
      </c>
      <c r="Q3650" t="s">
        <v>8317</v>
      </c>
      <c r="R3650" t="s">
        <v>8318</v>
      </c>
      <c r="S3650" s="8">
        <f>(((J3650/60)/60)/24)+DATE(1970,1,1)+(-8/24)</f>
        <v>41886.958854166667</v>
      </c>
      <c r="T3650" s="8">
        <f>(((I3650/60)/60)/24)+DATE(1970,1,1)+(-8/24)</f>
        <v>41916.958854166667</v>
      </c>
      <c r="U3650">
        <f>INT(T3650-S3650)</f>
        <v>30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>ROUND((E3651/D3651)*100,0)</f>
        <v>104</v>
      </c>
      <c r="P3651">
        <f>IF(L3651&gt;0,ROUND(E3651/L3651,0),0)</f>
        <v>98</v>
      </c>
      <c r="Q3651" t="s">
        <v>8317</v>
      </c>
      <c r="R3651" t="s">
        <v>8318</v>
      </c>
      <c r="S3651" s="8">
        <f>(((J3651/60)/60)/24)+DATE(1970,1,1)+(-8/24)</f>
        <v>41780.379560185182</v>
      </c>
      <c r="T3651" s="8">
        <f>(((I3651/60)/60)/24)+DATE(1970,1,1)+(-8/24)</f>
        <v>41806.379560185182</v>
      </c>
      <c r="U3651">
        <f>INT(T3651-S3651)</f>
        <v>26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>ROUND((E3652/D3652)*100,0)</f>
        <v>100</v>
      </c>
      <c r="P3652">
        <f>IF(L3652&gt;0,ROUND(E3652/L3652,0),0)</f>
        <v>29</v>
      </c>
      <c r="Q3652" t="s">
        <v>8317</v>
      </c>
      <c r="R3652" t="s">
        <v>8318</v>
      </c>
      <c r="S3652" s="8">
        <f>(((J3652/60)/60)/24)+DATE(1970,1,1)+(-8/24)</f>
        <v>42381.145648148151</v>
      </c>
      <c r="T3652" s="8">
        <f>(((I3652/60)/60)/24)+DATE(1970,1,1)+(-8/24)</f>
        <v>42402.145648148151</v>
      </c>
      <c r="U3652">
        <f>INT(T3652-S3652)</f>
        <v>21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>ROUND((E3653/D3653)*100,0)</f>
        <v>104</v>
      </c>
      <c r="P3653">
        <f>IF(L3653&gt;0,ROUND(E3653/L3653,0),0)</f>
        <v>58</v>
      </c>
      <c r="Q3653" t="s">
        <v>8317</v>
      </c>
      <c r="R3653" t="s">
        <v>8318</v>
      </c>
      <c r="S3653" s="8">
        <f>(((J3653/60)/60)/24)+DATE(1970,1,1)+(-8/24)</f>
        <v>41828.312986111108</v>
      </c>
      <c r="T3653" s="8">
        <f>(((I3653/60)/60)/24)+DATE(1970,1,1)+(-8/24)</f>
        <v>41861.332638888889</v>
      </c>
      <c r="U3653">
        <f>INT(T3653-S3653)</f>
        <v>33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>ROUND((E3654/D3654)*100,0)</f>
        <v>251</v>
      </c>
      <c r="P3654">
        <f>IF(L3654&gt;0,ROUND(E3654/L3654,0),0)</f>
        <v>44</v>
      </c>
      <c r="Q3654" t="s">
        <v>8317</v>
      </c>
      <c r="R3654" t="s">
        <v>8318</v>
      </c>
      <c r="S3654" s="8">
        <f>(((J3654/60)/60)/24)+DATE(1970,1,1)+(-8/24)</f>
        <v>42596.311365740738</v>
      </c>
      <c r="T3654" s="8">
        <f>(((I3654/60)/60)/24)+DATE(1970,1,1)+(-8/24)</f>
        <v>42606.832638888889</v>
      </c>
      <c r="U3654">
        <f>INT(T3654-S3654)</f>
        <v>10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>ROUND((E3655/D3655)*100,0)</f>
        <v>101</v>
      </c>
      <c r="P3655">
        <f>IF(L3655&gt;0,ROUND(E3655/L3655,0),0)</f>
        <v>61</v>
      </c>
      <c r="Q3655" t="s">
        <v>8317</v>
      </c>
      <c r="R3655" t="s">
        <v>8318</v>
      </c>
      <c r="S3655" s="8">
        <f>(((J3655/60)/60)/24)+DATE(1970,1,1)+(-8/24)</f>
        <v>42191.030173611107</v>
      </c>
      <c r="T3655" s="8">
        <f>(((I3655/60)/60)/24)+DATE(1970,1,1)+(-8/24)</f>
        <v>42221.030173611107</v>
      </c>
      <c r="U3655">
        <f>INT(T3655-S3655)</f>
        <v>30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>ROUND((E3656/D3656)*100,0)</f>
        <v>174</v>
      </c>
      <c r="P3656">
        <f>IF(L3656&gt;0,ROUND(E3656/L3656,0),0)</f>
        <v>69</v>
      </c>
      <c r="Q3656" t="s">
        <v>8317</v>
      </c>
      <c r="R3656" t="s">
        <v>8318</v>
      </c>
      <c r="S3656" s="8">
        <f>(((J3656/60)/60)/24)+DATE(1970,1,1)+(-8/24)</f>
        <v>42440.08317129629</v>
      </c>
      <c r="T3656" s="8">
        <f>(((I3656/60)/60)/24)+DATE(1970,1,1)+(-8/24)</f>
        <v>42463.374999999993</v>
      </c>
      <c r="U3656">
        <f>INT(T3656-S3656)</f>
        <v>23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>ROUND((E3657/D3657)*100,0)</f>
        <v>116</v>
      </c>
      <c r="P3657">
        <f>IF(L3657&gt;0,ROUND(E3657/L3657,0),0)</f>
        <v>74</v>
      </c>
      <c r="Q3657" t="s">
        <v>8317</v>
      </c>
      <c r="R3657" t="s">
        <v>8318</v>
      </c>
      <c r="S3657" s="8">
        <f>(((J3657/60)/60)/24)+DATE(1970,1,1)+(-8/24)</f>
        <v>42173.469884259255</v>
      </c>
      <c r="T3657" s="8">
        <f>(((I3657/60)/60)/24)+DATE(1970,1,1)+(-8/24)</f>
        <v>42202.957638888889</v>
      </c>
      <c r="U3657">
        <f>INT(T3657-S3657)</f>
        <v>29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>ROUND((E3658/D3658)*100,0)</f>
        <v>106</v>
      </c>
      <c r="P3658">
        <f>IF(L3658&gt;0,ROUND(E3658/L3658,0),0)</f>
        <v>115</v>
      </c>
      <c r="Q3658" t="s">
        <v>8317</v>
      </c>
      <c r="R3658" t="s">
        <v>8318</v>
      </c>
      <c r="S3658" s="8">
        <f>(((J3658/60)/60)/24)+DATE(1970,1,1)+(-8/24)</f>
        <v>42737.57680555556</v>
      </c>
      <c r="T3658" s="8">
        <f>(((I3658/60)/60)/24)+DATE(1970,1,1)+(-8/24)</f>
        <v>42767.624305555553</v>
      </c>
      <c r="U3658">
        <f>INT(T3658-S3658)</f>
        <v>30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>ROUND((E3659/D3659)*100,0)</f>
        <v>111</v>
      </c>
      <c r="P3659">
        <f>IF(L3659&gt;0,ROUND(E3659/L3659,0),0)</f>
        <v>111</v>
      </c>
      <c r="Q3659" t="s">
        <v>8317</v>
      </c>
      <c r="R3659" t="s">
        <v>8318</v>
      </c>
      <c r="S3659" s="8">
        <f>(((J3659/60)/60)/24)+DATE(1970,1,1)+(-8/24)</f>
        <v>42499.296516203707</v>
      </c>
      <c r="T3659" s="8">
        <f>(((I3659/60)/60)/24)+DATE(1970,1,1)+(-8/24)</f>
        <v>42522.570833333331</v>
      </c>
      <c r="U3659">
        <f>INT(T3659-S3659)</f>
        <v>23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>ROUND((E3660/D3660)*100,0)</f>
        <v>101</v>
      </c>
      <c r="P3660">
        <f>IF(L3660&gt;0,ROUND(E3660/L3660,0),0)</f>
        <v>76</v>
      </c>
      <c r="Q3660" t="s">
        <v>8317</v>
      </c>
      <c r="R3660" t="s">
        <v>8318</v>
      </c>
      <c r="S3660" s="8">
        <f>(((J3660/60)/60)/24)+DATE(1970,1,1)+(-8/24)</f>
        <v>41775.525231481479</v>
      </c>
      <c r="T3660" s="8">
        <f>(((I3660/60)/60)/24)+DATE(1970,1,1)+(-8/24)</f>
        <v>41821.832638888889</v>
      </c>
      <c r="U3660">
        <f>INT(T3660-S3660)</f>
        <v>46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>ROUND((E3661/D3661)*100,0)</f>
        <v>102</v>
      </c>
      <c r="P3661">
        <f>IF(L3661&gt;0,ROUND(E3661/L3661,0),0)</f>
        <v>235</v>
      </c>
      <c r="Q3661" t="s">
        <v>8317</v>
      </c>
      <c r="R3661" t="s">
        <v>8318</v>
      </c>
      <c r="S3661" s="8">
        <f>(((J3661/60)/60)/24)+DATE(1970,1,1)+(-8/24)</f>
        <v>42054.943865740737</v>
      </c>
      <c r="T3661" s="8">
        <f>(((I3661/60)/60)/24)+DATE(1970,1,1)+(-8/24)</f>
        <v>42082.277083333327</v>
      </c>
      <c r="U3661">
        <f>INT(T3661-S3661)</f>
        <v>27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>ROUND((E3662/D3662)*100,0)</f>
        <v>100</v>
      </c>
      <c r="P3662">
        <f>IF(L3662&gt;0,ROUND(E3662/L3662,0),0)</f>
        <v>11</v>
      </c>
      <c r="Q3662" t="s">
        <v>8317</v>
      </c>
      <c r="R3662" t="s">
        <v>8318</v>
      </c>
      <c r="S3662" s="8">
        <f>(((J3662/60)/60)/24)+DATE(1970,1,1)+(-8/24)</f>
        <v>41971.547743055555</v>
      </c>
      <c r="T3662" s="8">
        <f>(((I3662/60)/60)/24)+DATE(1970,1,1)+(-8/24)</f>
        <v>41996.547743055555</v>
      </c>
      <c r="U3662">
        <f>INT(T3662-S3662)</f>
        <v>25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>ROUND((E3663/D3663)*100,0)</f>
        <v>111</v>
      </c>
      <c r="P3663">
        <f>IF(L3663&gt;0,ROUND(E3663/L3663,0),0)</f>
        <v>93</v>
      </c>
      <c r="Q3663" t="s">
        <v>8317</v>
      </c>
      <c r="R3663" t="s">
        <v>8318</v>
      </c>
      <c r="S3663" s="8">
        <f>(((J3663/60)/60)/24)+DATE(1970,1,1)+(-8/24)</f>
        <v>42447.563333333332</v>
      </c>
      <c r="T3663" s="8">
        <f>(((I3663/60)/60)/24)+DATE(1970,1,1)+(-8/24)</f>
        <v>42469.833333333336</v>
      </c>
      <c r="U3663">
        <f>INT(T3663-S3663)</f>
        <v>22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>ROUND((E3664/D3664)*100,0)</f>
        <v>101</v>
      </c>
      <c r="P3664">
        <f>IF(L3664&gt;0,ROUND(E3664/L3664,0),0)</f>
        <v>203</v>
      </c>
      <c r="Q3664" t="s">
        <v>8317</v>
      </c>
      <c r="R3664" t="s">
        <v>8318</v>
      </c>
      <c r="S3664" s="8">
        <f>(((J3664/60)/60)/24)+DATE(1970,1,1)+(-8/24)</f>
        <v>42063.886736111112</v>
      </c>
      <c r="T3664" s="8">
        <f>(((I3664/60)/60)/24)+DATE(1970,1,1)+(-8/24)</f>
        <v>42093.84506944444</v>
      </c>
      <c r="U3664">
        <f>INT(T3664-S3664)</f>
        <v>29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>ROUND((E3665/D3665)*100,0)</f>
        <v>104</v>
      </c>
      <c r="P3665">
        <f>IF(L3665&gt;0,ROUND(E3665/L3665,0),0)</f>
        <v>26</v>
      </c>
      <c r="Q3665" t="s">
        <v>8317</v>
      </c>
      <c r="R3665" t="s">
        <v>8318</v>
      </c>
      <c r="S3665" s="8">
        <f>(((J3665/60)/60)/24)+DATE(1970,1,1)+(-8/24)</f>
        <v>42665.118402777771</v>
      </c>
      <c r="T3665" s="8">
        <f>(((I3665/60)/60)/24)+DATE(1970,1,1)+(-8/24)</f>
        <v>42725.160069444442</v>
      </c>
      <c r="U3665">
        <f>INT(T3665-S3665)</f>
        <v>60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>ROUND((E3666/D3666)*100,0)</f>
        <v>109</v>
      </c>
      <c r="P3666">
        <f>IF(L3666&gt;0,ROUND(E3666/L3666,0),0)</f>
        <v>46</v>
      </c>
      <c r="Q3666" t="s">
        <v>8317</v>
      </c>
      <c r="R3666" t="s">
        <v>8318</v>
      </c>
      <c r="S3666" s="8">
        <f>(((J3666/60)/60)/24)+DATE(1970,1,1)+(-8/24)</f>
        <v>42522.91538194444</v>
      </c>
      <c r="T3666" s="8">
        <f>(((I3666/60)/60)/24)+DATE(1970,1,1)+(-8/24)</f>
        <v>42536.91538194444</v>
      </c>
      <c r="U3666">
        <f>INT(T3666-S3666)</f>
        <v>14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>ROUND((E3667/D3667)*100,0)</f>
        <v>115</v>
      </c>
      <c r="P3667">
        <f>IF(L3667&gt;0,ROUND(E3667/L3667,0),0)</f>
        <v>51</v>
      </c>
      <c r="Q3667" t="s">
        <v>8317</v>
      </c>
      <c r="R3667" t="s">
        <v>8318</v>
      </c>
      <c r="S3667" s="8">
        <f>(((J3667/60)/60)/24)+DATE(1970,1,1)+(-8/24)</f>
        <v>42294.47479166666</v>
      </c>
      <c r="T3667" s="8">
        <f>(((I3667/60)/60)/24)+DATE(1970,1,1)+(-8/24)</f>
        <v>42305.495833333327</v>
      </c>
      <c r="U3667">
        <f>INT(T3667-S3667)</f>
        <v>11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>ROUND((E3668/D3668)*100,0)</f>
        <v>100</v>
      </c>
      <c r="P3668">
        <f>IF(L3668&gt;0,ROUND(E3668/L3668,0),0)</f>
        <v>32</v>
      </c>
      <c r="Q3668" t="s">
        <v>8317</v>
      </c>
      <c r="R3668" t="s">
        <v>8318</v>
      </c>
      <c r="S3668" s="8">
        <f>(((J3668/60)/60)/24)+DATE(1970,1,1)+(-8/24)</f>
        <v>41822.571550925924</v>
      </c>
      <c r="T3668" s="8">
        <f>(((I3668/60)/60)/24)+DATE(1970,1,1)+(-8/24)</f>
        <v>41843.958333333328</v>
      </c>
      <c r="U3668">
        <f>INT(T3668-S3668)</f>
        <v>21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>ROUND((E3669/D3669)*100,0)</f>
        <v>103</v>
      </c>
      <c r="P3669">
        <f>IF(L3669&gt;0,ROUND(E3669/L3669,0),0)</f>
        <v>53</v>
      </c>
      <c r="Q3669" t="s">
        <v>8317</v>
      </c>
      <c r="R3669" t="s">
        <v>8318</v>
      </c>
      <c r="S3669" s="8">
        <f>(((J3669/60)/60)/24)+DATE(1970,1,1)+(-8/24)</f>
        <v>42173.636793981481</v>
      </c>
      <c r="T3669" s="8">
        <f>(((I3669/60)/60)/24)+DATE(1970,1,1)+(-8/24)</f>
        <v>42203.636793981481</v>
      </c>
      <c r="U3669">
        <f>INT(T3669-S3669)</f>
        <v>30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>ROUND((E3670/D3670)*100,0)</f>
        <v>104</v>
      </c>
      <c r="P3670">
        <f>IF(L3670&gt;0,ROUND(E3670/L3670,0),0)</f>
        <v>37</v>
      </c>
      <c r="Q3670" t="s">
        <v>8317</v>
      </c>
      <c r="R3670" t="s">
        <v>8318</v>
      </c>
      <c r="S3670" s="8">
        <f>(((J3670/60)/60)/24)+DATE(1970,1,1)+(-8/24)</f>
        <v>42185.222824074073</v>
      </c>
      <c r="T3670" s="8">
        <f>(((I3670/60)/60)/24)+DATE(1970,1,1)+(-8/24)</f>
        <v>42208.439583333333</v>
      </c>
      <c r="U3670">
        <f>INT(T3670-S3670)</f>
        <v>23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>ROUND((E3671/D3671)*100,0)</f>
        <v>138</v>
      </c>
      <c r="P3671">
        <f>IF(L3671&gt;0,ROUND(E3671/L3671,0),0)</f>
        <v>81</v>
      </c>
      <c r="Q3671" t="s">
        <v>8317</v>
      </c>
      <c r="R3671" t="s">
        <v>8318</v>
      </c>
      <c r="S3671" s="8">
        <f>(((J3671/60)/60)/24)+DATE(1970,1,1)+(-8/24)</f>
        <v>42136.341863425921</v>
      </c>
      <c r="T3671" s="8">
        <f>(((I3671/60)/60)/24)+DATE(1970,1,1)+(-8/24)</f>
        <v>42166.341863425921</v>
      </c>
      <c r="U3671">
        <f>INT(T3671-S3671)</f>
        <v>30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>ROUND((E3672/D3672)*100,0)</f>
        <v>110</v>
      </c>
      <c r="P3672">
        <f>IF(L3672&gt;0,ROUND(E3672/L3672,0),0)</f>
        <v>20</v>
      </c>
      <c r="Q3672" t="s">
        <v>8317</v>
      </c>
      <c r="R3672" t="s">
        <v>8318</v>
      </c>
      <c r="S3672" s="8">
        <f>(((J3672/60)/60)/24)+DATE(1970,1,1)+(-8/24)</f>
        <v>42142.180682870363</v>
      </c>
      <c r="T3672" s="8">
        <f>(((I3672/60)/60)/24)+DATE(1970,1,1)+(-8/24)</f>
        <v>42155.624999999993</v>
      </c>
      <c r="U3672">
        <f>INT(T3672-S3672)</f>
        <v>13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>ROUND((E3673/D3673)*100,0)</f>
        <v>101</v>
      </c>
      <c r="P3673">
        <f>IF(L3673&gt;0,ROUND(E3673/L3673,0),0)</f>
        <v>88</v>
      </c>
      <c r="Q3673" t="s">
        <v>8317</v>
      </c>
      <c r="R3673" t="s">
        <v>8318</v>
      </c>
      <c r="S3673" s="8">
        <f>(((J3673/60)/60)/24)+DATE(1970,1,1)+(-8/24)</f>
        <v>41820.294756944444</v>
      </c>
      <c r="T3673" s="8">
        <f>(((I3673/60)/60)/24)+DATE(1970,1,1)+(-8/24)</f>
        <v>41840.832638888889</v>
      </c>
      <c r="U3673">
        <f>INT(T3673-S3673)</f>
        <v>20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>ROUND((E3674/D3674)*100,0)</f>
        <v>102</v>
      </c>
      <c r="P3674">
        <f>IF(L3674&gt;0,ROUND(E3674/L3674,0),0)</f>
        <v>53</v>
      </c>
      <c r="Q3674" t="s">
        <v>8317</v>
      </c>
      <c r="R3674" t="s">
        <v>8318</v>
      </c>
      <c r="S3674" s="8">
        <f>(((J3674/60)/60)/24)+DATE(1970,1,1)+(-8/24)</f>
        <v>41878.613240740735</v>
      </c>
      <c r="T3674" s="8">
        <f>(((I3674/60)/60)/24)+DATE(1970,1,1)+(-8/24)</f>
        <v>41908.613240740735</v>
      </c>
      <c r="U3674">
        <f>INT(T3674-S3674)</f>
        <v>30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>ROUND((E3675/D3675)*100,0)</f>
        <v>114</v>
      </c>
      <c r="P3675">
        <f>IF(L3675&gt;0,ROUND(E3675/L3675,0),0)</f>
        <v>40</v>
      </c>
      <c r="Q3675" t="s">
        <v>8317</v>
      </c>
      <c r="R3675" t="s">
        <v>8318</v>
      </c>
      <c r="S3675" s="8">
        <f>(((J3675/60)/60)/24)+DATE(1970,1,1)+(-8/24)</f>
        <v>41913.961770833332</v>
      </c>
      <c r="T3675" s="8">
        <f>(((I3675/60)/60)/24)+DATE(1970,1,1)+(-8/24)</f>
        <v>41948.202777777777</v>
      </c>
      <c r="U3675">
        <f>INT(T3675-S3675)</f>
        <v>34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>ROUND((E3676/D3676)*100,0)</f>
        <v>100</v>
      </c>
      <c r="P3676">
        <f>IF(L3676&gt;0,ROUND(E3676/L3676,0),0)</f>
        <v>145</v>
      </c>
      <c r="Q3676" t="s">
        <v>8317</v>
      </c>
      <c r="R3676" t="s">
        <v>8318</v>
      </c>
      <c r="S3676" s="8">
        <f>(((J3676/60)/60)/24)+DATE(1970,1,1)+(-8/24)</f>
        <v>42556.539687499993</v>
      </c>
      <c r="T3676" s="8">
        <f>(((I3676/60)/60)/24)+DATE(1970,1,1)+(-8/24)</f>
        <v>42616.539687499993</v>
      </c>
      <c r="U3676">
        <f>INT(T3676-S3676)</f>
        <v>60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>ROUND((E3677/D3677)*100,0)</f>
        <v>140</v>
      </c>
      <c r="P3677">
        <f>IF(L3677&gt;0,ROUND(E3677/L3677,0),0)</f>
        <v>23</v>
      </c>
      <c r="Q3677" t="s">
        <v>8317</v>
      </c>
      <c r="R3677" t="s">
        <v>8318</v>
      </c>
      <c r="S3677" s="8">
        <f>(((J3677/60)/60)/24)+DATE(1970,1,1)+(-8/24)</f>
        <v>42493.263680555552</v>
      </c>
      <c r="T3677" s="8">
        <f>(((I3677/60)/60)/24)+DATE(1970,1,1)+(-8/24)</f>
        <v>42505.624999999993</v>
      </c>
      <c r="U3677">
        <f>INT(T3677-S3677)</f>
        <v>12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>ROUND((E3678/D3678)*100,0)</f>
        <v>129</v>
      </c>
      <c r="P3678">
        <f>IF(L3678&gt;0,ROUND(E3678/L3678,0),0)</f>
        <v>64</v>
      </c>
      <c r="Q3678" t="s">
        <v>8317</v>
      </c>
      <c r="R3678" t="s">
        <v>8318</v>
      </c>
      <c r="S3678" s="8">
        <f>(((J3678/60)/60)/24)+DATE(1970,1,1)+(-8/24)</f>
        <v>41876.482453703698</v>
      </c>
      <c r="T3678" s="8">
        <f>(((I3678/60)/60)/24)+DATE(1970,1,1)+(-8/24)</f>
        <v>41894.482453703698</v>
      </c>
      <c r="U3678">
        <f>INT(T3678-S3678)</f>
        <v>18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>ROUND((E3679/D3679)*100,0)</f>
        <v>103</v>
      </c>
      <c r="P3679">
        <f>IF(L3679&gt;0,ROUND(E3679/L3679,0),0)</f>
        <v>62</v>
      </c>
      <c r="Q3679" t="s">
        <v>8317</v>
      </c>
      <c r="R3679" t="s">
        <v>8318</v>
      </c>
      <c r="S3679" s="8">
        <f>(((J3679/60)/60)/24)+DATE(1970,1,1)+(-8/24)</f>
        <v>41802.240949074068</v>
      </c>
      <c r="T3679" s="8">
        <f>(((I3679/60)/60)/24)+DATE(1970,1,1)+(-8/24)</f>
        <v>41822.832638888889</v>
      </c>
      <c r="U3679">
        <f>INT(T3679-S3679)</f>
        <v>20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>ROUND((E3680/D3680)*100,0)</f>
        <v>103</v>
      </c>
      <c r="P3680">
        <f>IF(L3680&gt;0,ROUND(E3680/L3680,0),0)</f>
        <v>66</v>
      </c>
      <c r="Q3680" t="s">
        <v>8317</v>
      </c>
      <c r="R3680" t="s">
        <v>8318</v>
      </c>
      <c r="S3680" s="8">
        <f>(((J3680/60)/60)/24)+DATE(1970,1,1)+(-8/24)</f>
        <v>42120.197893518511</v>
      </c>
      <c r="T3680" s="8">
        <f>(((I3680/60)/60)/24)+DATE(1970,1,1)+(-8/24)</f>
        <v>42155.197893518511</v>
      </c>
      <c r="U3680">
        <f>INT(T3680-S3680)</f>
        <v>35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>ROUND((E3681/D3681)*100,0)</f>
        <v>110</v>
      </c>
      <c r="P3681">
        <f>IF(L3681&gt;0,ROUND(E3681/L3681,0),0)</f>
        <v>73</v>
      </c>
      <c r="Q3681" t="s">
        <v>8317</v>
      </c>
      <c r="R3681" t="s">
        <v>8318</v>
      </c>
      <c r="S3681" s="8">
        <f>(((J3681/60)/60)/24)+DATE(1970,1,1)+(-8/24)</f>
        <v>41786.428020833329</v>
      </c>
      <c r="T3681" s="8">
        <f>(((I3681/60)/60)/24)+DATE(1970,1,1)+(-8/24)</f>
        <v>41820.874305555553</v>
      </c>
      <c r="U3681">
        <f>INT(T3681-S3681)</f>
        <v>34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>ROUND((E3682/D3682)*100,0)</f>
        <v>113</v>
      </c>
      <c r="P3682">
        <f>IF(L3682&gt;0,ROUND(E3682/L3682,0),0)</f>
        <v>100</v>
      </c>
      <c r="Q3682" t="s">
        <v>8317</v>
      </c>
      <c r="R3682" t="s">
        <v>8318</v>
      </c>
      <c r="S3682" s="8">
        <f>(((J3682/60)/60)/24)+DATE(1970,1,1)+(-8/24)</f>
        <v>42627.120763888881</v>
      </c>
      <c r="T3682" s="8">
        <f>(((I3682/60)/60)/24)+DATE(1970,1,1)+(-8/24)</f>
        <v>42648.120763888881</v>
      </c>
      <c r="U3682">
        <f>INT(T3682-S3682)</f>
        <v>21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>ROUND((E3683/D3683)*100,0)</f>
        <v>112</v>
      </c>
      <c r="P3683">
        <f>IF(L3683&gt;0,ROUND(E3683/L3683,0),0)</f>
        <v>62</v>
      </c>
      <c r="Q3683" t="s">
        <v>8317</v>
      </c>
      <c r="R3683" t="s">
        <v>8318</v>
      </c>
      <c r="S3683" s="8">
        <f>(((J3683/60)/60)/24)+DATE(1970,1,1)+(-8/24)</f>
        <v>42374.318171296291</v>
      </c>
      <c r="T3683" s="8">
        <f>(((I3683/60)/60)/24)+DATE(1970,1,1)+(-8/24)</f>
        <v>42384.318171296291</v>
      </c>
      <c r="U3683">
        <f>INT(T3683-S3683)</f>
        <v>10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>ROUND((E3684/D3684)*100,0)</f>
        <v>139</v>
      </c>
      <c r="P3684">
        <f>IF(L3684&gt;0,ROUND(E3684/L3684,0),0)</f>
        <v>62</v>
      </c>
      <c r="Q3684" t="s">
        <v>8317</v>
      </c>
      <c r="R3684" t="s">
        <v>8318</v>
      </c>
      <c r="S3684" s="8">
        <f>(((J3684/60)/60)/24)+DATE(1970,1,1)+(-8/24)</f>
        <v>41772.352060185185</v>
      </c>
      <c r="T3684" s="8">
        <f>(((I3684/60)/60)/24)+DATE(1970,1,1)+(-8/24)</f>
        <v>41805.957638888889</v>
      </c>
      <c r="U3684">
        <f>INT(T3684-S3684)</f>
        <v>33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>ROUND((E3685/D3685)*100,0)</f>
        <v>111</v>
      </c>
      <c r="P3685">
        <f>IF(L3685&gt;0,ROUND(E3685/L3685,0),0)</f>
        <v>59</v>
      </c>
      <c r="Q3685" t="s">
        <v>8317</v>
      </c>
      <c r="R3685" t="s">
        <v>8318</v>
      </c>
      <c r="S3685" s="8">
        <f>(((J3685/60)/60)/24)+DATE(1970,1,1)+(-8/24)</f>
        <v>42632.783518518518</v>
      </c>
      <c r="T3685" s="8">
        <f>(((I3685/60)/60)/24)+DATE(1970,1,1)+(-8/24)</f>
        <v>42662.783518518518</v>
      </c>
      <c r="U3685">
        <f>INT(T3685-S3685)</f>
        <v>30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>ROUND((E3686/D3686)*100,0)</f>
        <v>139</v>
      </c>
      <c r="P3686">
        <f>IF(L3686&gt;0,ROUND(E3686/L3686,0),0)</f>
        <v>45</v>
      </c>
      <c r="Q3686" t="s">
        <v>8317</v>
      </c>
      <c r="R3686" t="s">
        <v>8318</v>
      </c>
      <c r="S3686" s="8">
        <f>(((J3686/60)/60)/24)+DATE(1970,1,1)+(-8/24)</f>
        <v>42218.84706018518</v>
      </c>
      <c r="T3686" s="8">
        <f>(((I3686/60)/60)/24)+DATE(1970,1,1)+(-8/24)</f>
        <v>42248.84706018518</v>
      </c>
      <c r="U3686">
        <f>INT(T3686-S3686)</f>
        <v>30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>ROUND((E3687/D3687)*100,0)</f>
        <v>106</v>
      </c>
      <c r="P3687">
        <f>IF(L3687&gt;0,ROUND(E3687/L3687,0),0)</f>
        <v>42</v>
      </c>
      <c r="Q3687" t="s">
        <v>8317</v>
      </c>
      <c r="R3687" t="s">
        <v>8318</v>
      </c>
      <c r="S3687" s="8">
        <f>(((J3687/60)/60)/24)+DATE(1970,1,1)+(-8/24)</f>
        <v>41753.259942129625</v>
      </c>
      <c r="T3687" s="8">
        <f>(((I3687/60)/60)/24)+DATE(1970,1,1)+(-8/24)</f>
        <v>41778.541666666664</v>
      </c>
      <c r="U3687">
        <f>INT(T3687-S3687)</f>
        <v>25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>ROUND((E3688/D3688)*100,0)</f>
        <v>101</v>
      </c>
      <c r="P3688">
        <f>IF(L3688&gt;0,ROUND(E3688/L3688,0),0)</f>
        <v>59</v>
      </c>
      <c r="Q3688" t="s">
        <v>8317</v>
      </c>
      <c r="R3688" t="s">
        <v>8318</v>
      </c>
      <c r="S3688" s="8">
        <f>(((J3688/60)/60)/24)+DATE(1970,1,1)+(-8/24)</f>
        <v>42230.329398148147</v>
      </c>
      <c r="T3688" s="8">
        <f>(((I3688/60)/60)/24)+DATE(1970,1,1)+(-8/24)</f>
        <v>42244.832638888889</v>
      </c>
      <c r="U3688">
        <f>INT(T3688-S3688)</f>
        <v>14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>ROUND((E3689/D3689)*100,0)</f>
        <v>100</v>
      </c>
      <c r="P3689">
        <f>IF(L3689&gt;0,ROUND(E3689/L3689,0),0)</f>
        <v>200</v>
      </c>
      <c r="Q3689" t="s">
        <v>8317</v>
      </c>
      <c r="R3689" t="s">
        <v>8318</v>
      </c>
      <c r="S3689" s="8">
        <f>(((J3689/60)/60)/24)+DATE(1970,1,1)+(-8/24)</f>
        <v>41786.884895833333</v>
      </c>
      <c r="T3689" s="8">
        <f>(((I3689/60)/60)/24)+DATE(1970,1,1)+(-8/24)</f>
        <v>41816.884895833333</v>
      </c>
      <c r="U3689">
        <f>INT(T3689-S3689)</f>
        <v>30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>ROUND((E3690/D3690)*100,0)</f>
        <v>109</v>
      </c>
      <c r="P3690">
        <f>IF(L3690&gt;0,ROUND(E3690/L3690,0),0)</f>
        <v>84</v>
      </c>
      <c r="Q3690" t="s">
        <v>8317</v>
      </c>
      <c r="R3690" t="s">
        <v>8318</v>
      </c>
      <c r="S3690" s="8">
        <f>(((J3690/60)/60)/24)+DATE(1970,1,1)+(-8/24)</f>
        <v>41829.453749999993</v>
      </c>
      <c r="T3690" s="8">
        <f>(((I3690/60)/60)/24)+DATE(1970,1,1)+(-8/24)</f>
        <v>41859.453749999993</v>
      </c>
      <c r="U3690">
        <f>INT(T3690-S3690)</f>
        <v>30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>ROUND((E3691/D3691)*100,0)</f>
        <v>118</v>
      </c>
      <c r="P3691">
        <f>IF(L3691&gt;0,ROUND(E3691/L3691,0),0)</f>
        <v>57</v>
      </c>
      <c r="Q3691" t="s">
        <v>8317</v>
      </c>
      <c r="R3691" t="s">
        <v>8318</v>
      </c>
      <c r="S3691" s="8">
        <f>(((J3691/60)/60)/24)+DATE(1970,1,1)+(-8/24)</f>
        <v>42147.49350694444</v>
      </c>
      <c r="T3691" s="8">
        <f>(((I3691/60)/60)/24)+DATE(1970,1,1)+(-8/24)</f>
        <v>42176.600694444445</v>
      </c>
      <c r="U3691">
        <f>INT(T3691-S3691)</f>
        <v>29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>ROUND((E3692/D3692)*100,0)</f>
        <v>120</v>
      </c>
      <c r="P3692">
        <f>IF(L3692&gt;0,ROUND(E3692/L3692,0),0)</f>
        <v>58</v>
      </c>
      <c r="Q3692" t="s">
        <v>8317</v>
      </c>
      <c r="R3692" t="s">
        <v>8318</v>
      </c>
      <c r="S3692" s="8">
        <f>(((J3692/60)/60)/24)+DATE(1970,1,1)+(-8/24)</f>
        <v>41940.264849537038</v>
      </c>
      <c r="T3692" s="8">
        <f>(((I3692/60)/60)/24)+DATE(1970,1,1)+(-8/24)</f>
        <v>41970.306516203702</v>
      </c>
      <c r="U3692">
        <f>INT(T3692-S3692)</f>
        <v>30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>ROUND((E3693/D3693)*100,0)</f>
        <v>128</v>
      </c>
      <c r="P3693">
        <f>IF(L3693&gt;0,ROUND(E3693/L3693,0),0)</f>
        <v>187</v>
      </c>
      <c r="Q3693" t="s">
        <v>8317</v>
      </c>
      <c r="R3693" t="s">
        <v>8318</v>
      </c>
      <c r="S3693" s="8">
        <f>(((J3693/60)/60)/24)+DATE(1970,1,1)+(-8/24)</f>
        <v>42020.367233796293</v>
      </c>
      <c r="T3693" s="8">
        <f>(((I3693/60)/60)/24)+DATE(1970,1,1)+(-8/24)</f>
        <v>42064.874305555553</v>
      </c>
      <c r="U3693">
        <f>INT(T3693-S3693)</f>
        <v>44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>ROUND((E3694/D3694)*100,0)</f>
        <v>126</v>
      </c>
      <c r="P3694">
        <f>IF(L3694&gt;0,ROUND(E3694/L3694,0),0)</f>
        <v>74</v>
      </c>
      <c r="Q3694" t="s">
        <v>8317</v>
      </c>
      <c r="R3694" t="s">
        <v>8318</v>
      </c>
      <c r="S3694" s="8">
        <f>(((J3694/60)/60)/24)+DATE(1970,1,1)+(-8/24)</f>
        <v>41891.631701388884</v>
      </c>
      <c r="T3694" s="8">
        <f>(((I3694/60)/60)/24)+DATE(1970,1,1)+(-8/24)</f>
        <v>41900.666666666664</v>
      </c>
      <c r="U3694">
        <f>INT(T3694-S3694)</f>
        <v>9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>ROUND((E3695/D3695)*100,0)</f>
        <v>129</v>
      </c>
      <c r="P3695">
        <f>IF(L3695&gt;0,ROUND(E3695/L3695,0),0)</f>
        <v>31</v>
      </c>
      <c r="Q3695" t="s">
        <v>8317</v>
      </c>
      <c r="R3695" t="s">
        <v>8318</v>
      </c>
      <c r="S3695" s="8">
        <f>(((J3695/60)/60)/24)+DATE(1970,1,1)+(-8/24)</f>
        <v>42308.85797453703</v>
      </c>
      <c r="T3695" s="8">
        <f>(((I3695/60)/60)/24)+DATE(1970,1,1)+(-8/24)</f>
        <v>42338.604166666664</v>
      </c>
      <c r="U3695">
        <f>INT(T3695-S3695)</f>
        <v>29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>ROUND((E3696/D3696)*100,0)</f>
        <v>107</v>
      </c>
      <c r="P3696">
        <f>IF(L3696&gt;0,ROUND(E3696/L3696,0),0)</f>
        <v>63</v>
      </c>
      <c r="Q3696" t="s">
        <v>8317</v>
      </c>
      <c r="R3696" t="s">
        <v>8318</v>
      </c>
      <c r="S3696" s="8">
        <f>(((J3696/60)/60)/24)+DATE(1970,1,1)+(-8/24)</f>
        <v>42489.800543981481</v>
      </c>
      <c r="T3696" s="8">
        <f>(((I3696/60)/60)/24)+DATE(1970,1,1)+(-8/24)</f>
        <v>42526.749999999993</v>
      </c>
      <c r="U3696">
        <f>INT(T3696-S3696)</f>
        <v>36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>ROUND((E3697/D3697)*100,0)</f>
        <v>100</v>
      </c>
      <c r="P3697">
        <f>IF(L3697&gt;0,ROUND(E3697/L3697,0),0)</f>
        <v>121</v>
      </c>
      <c r="Q3697" t="s">
        <v>8317</v>
      </c>
      <c r="R3697" t="s">
        <v>8318</v>
      </c>
      <c r="S3697" s="8">
        <f>(((J3697/60)/60)/24)+DATE(1970,1,1)+(-8/24)</f>
        <v>41995.537152777775</v>
      </c>
      <c r="T3697" s="8">
        <f>(((I3697/60)/60)/24)+DATE(1970,1,1)+(-8/24)</f>
        <v>42015.537152777775</v>
      </c>
      <c r="U3697">
        <f>INT(T3697-S3697)</f>
        <v>20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>ROUND((E3698/D3698)*100,0)</f>
        <v>155</v>
      </c>
      <c r="P3698">
        <f>IF(L3698&gt;0,ROUND(E3698/L3698,0),0)</f>
        <v>40</v>
      </c>
      <c r="Q3698" t="s">
        <v>8317</v>
      </c>
      <c r="R3698" t="s">
        <v>8318</v>
      </c>
      <c r="S3698" s="8">
        <f>(((J3698/60)/60)/24)+DATE(1970,1,1)+(-8/24)</f>
        <v>41988.283749999995</v>
      </c>
      <c r="T3698" s="8">
        <f>(((I3698/60)/60)/24)+DATE(1970,1,1)+(-8/24)</f>
        <v>42048.283749999995</v>
      </c>
      <c r="U3698">
        <f>INT(T3698-S3698)</f>
        <v>60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>ROUND((E3699/D3699)*100,0)</f>
        <v>108</v>
      </c>
      <c r="P3699">
        <f>IF(L3699&gt;0,ROUND(E3699/L3699,0),0)</f>
        <v>72</v>
      </c>
      <c r="Q3699" t="s">
        <v>8317</v>
      </c>
      <c r="R3699" t="s">
        <v>8318</v>
      </c>
      <c r="S3699" s="8">
        <f>(((J3699/60)/60)/24)+DATE(1970,1,1)+(-8/24)</f>
        <v>42479.1325</v>
      </c>
      <c r="T3699" s="8">
        <f>(((I3699/60)/60)/24)+DATE(1970,1,1)+(-8/24)</f>
        <v>42500.1325</v>
      </c>
      <c r="U3699">
        <f>INT(T3699-S3699)</f>
        <v>21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>ROUND((E3700/D3700)*100,0)</f>
        <v>111</v>
      </c>
      <c r="P3700">
        <f>IF(L3700&gt;0,ROUND(E3700/L3700,0),0)</f>
        <v>41</v>
      </c>
      <c r="Q3700" t="s">
        <v>8317</v>
      </c>
      <c r="R3700" t="s">
        <v>8318</v>
      </c>
      <c r="S3700" s="8">
        <f>(((J3700/60)/60)/24)+DATE(1970,1,1)+(-8/24)</f>
        <v>42401.473229166666</v>
      </c>
      <c r="T3700" s="8">
        <f>(((I3700/60)/60)/24)+DATE(1970,1,1)+(-8/24)</f>
        <v>42431.473229166666</v>
      </c>
      <c r="U3700">
        <f>INT(T3700-S3700)</f>
        <v>30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>ROUND((E3701/D3701)*100,0)</f>
        <v>101</v>
      </c>
      <c r="P3701">
        <f>IF(L3701&gt;0,ROUND(E3701/L3701,0),0)</f>
        <v>63</v>
      </c>
      <c r="Q3701" t="s">
        <v>8317</v>
      </c>
      <c r="R3701" t="s">
        <v>8318</v>
      </c>
      <c r="S3701" s="8">
        <f>(((J3701/60)/60)/24)+DATE(1970,1,1)+(-8/24)</f>
        <v>41897.268703703703</v>
      </c>
      <c r="T3701" s="8">
        <f>(((I3701/60)/60)/24)+DATE(1970,1,1)+(-8/24)</f>
        <v>41927.268703703703</v>
      </c>
      <c r="U3701">
        <f>INT(T3701-S3701)</f>
        <v>30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>ROUND((E3702/D3702)*100,0)</f>
        <v>121</v>
      </c>
      <c r="P3702">
        <f>IF(L3702&gt;0,ROUND(E3702/L3702,0),0)</f>
        <v>34</v>
      </c>
      <c r="Q3702" t="s">
        <v>8317</v>
      </c>
      <c r="R3702" t="s">
        <v>8318</v>
      </c>
      <c r="S3702" s="8">
        <f>(((J3702/60)/60)/24)+DATE(1970,1,1)+(-8/24)</f>
        <v>41882.25231481481</v>
      </c>
      <c r="T3702" s="8">
        <f>(((I3702/60)/60)/24)+DATE(1970,1,1)+(-8/24)</f>
        <v>41912.333333333328</v>
      </c>
      <c r="U3702">
        <f>INT(T3702-S3702)</f>
        <v>30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>ROUND((E3703/D3703)*100,0)</f>
        <v>100</v>
      </c>
      <c r="P3703">
        <f>IF(L3703&gt;0,ROUND(E3703/L3703,0),0)</f>
        <v>39</v>
      </c>
      <c r="Q3703" t="s">
        <v>8317</v>
      </c>
      <c r="R3703" t="s">
        <v>8318</v>
      </c>
      <c r="S3703" s="8">
        <f>(((J3703/60)/60)/24)+DATE(1970,1,1)+(-8/24)</f>
        <v>42129.208252314813</v>
      </c>
      <c r="T3703" s="8">
        <f>(((I3703/60)/60)/24)+DATE(1970,1,1)+(-8/24)</f>
        <v>42159.208252314813</v>
      </c>
      <c r="U3703">
        <f>INT(T3703-S3703)</f>
        <v>30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>ROUND((E3704/D3704)*100,0)</f>
        <v>109</v>
      </c>
      <c r="P3704">
        <f>IF(L3704&gt;0,ROUND(E3704/L3704,0),0)</f>
        <v>156</v>
      </c>
      <c r="Q3704" t="s">
        <v>8317</v>
      </c>
      <c r="R3704" t="s">
        <v>8318</v>
      </c>
      <c r="S3704" s="8">
        <f>(((J3704/60)/60)/24)+DATE(1970,1,1)+(-8/24)</f>
        <v>42524.204675925925</v>
      </c>
      <c r="T3704" s="8">
        <f>(((I3704/60)/60)/24)+DATE(1970,1,1)+(-8/24)</f>
        <v>42561.624305555553</v>
      </c>
      <c r="U3704">
        <f>INT(T3704-S3704)</f>
        <v>37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>ROUND((E3705/D3705)*100,0)</f>
        <v>123</v>
      </c>
      <c r="P3705">
        <f>IF(L3705&gt;0,ROUND(E3705/L3705,0),0)</f>
        <v>43</v>
      </c>
      <c r="Q3705" t="s">
        <v>8317</v>
      </c>
      <c r="R3705" t="s">
        <v>8318</v>
      </c>
      <c r="S3705" s="8">
        <f>(((J3705/60)/60)/24)+DATE(1970,1,1)+(-8/24)</f>
        <v>42556.171157407407</v>
      </c>
      <c r="T3705" s="8">
        <f>(((I3705/60)/60)/24)+DATE(1970,1,1)+(-8/24)</f>
        <v>42594.957638888889</v>
      </c>
      <c r="U3705">
        <f>INT(T3705-S3705)</f>
        <v>38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>ROUND((E3706/D3706)*100,0)</f>
        <v>136</v>
      </c>
      <c r="P3706">
        <f>IF(L3706&gt;0,ROUND(E3706/L3706,0),0)</f>
        <v>15</v>
      </c>
      <c r="Q3706" t="s">
        <v>8317</v>
      </c>
      <c r="R3706" t="s">
        <v>8318</v>
      </c>
      <c r="S3706" s="8">
        <f>(((J3706/60)/60)/24)+DATE(1970,1,1)+(-8/24)</f>
        <v>42461.356412037036</v>
      </c>
      <c r="T3706" s="8">
        <f>(((I3706/60)/60)/24)+DATE(1970,1,1)+(-8/24)</f>
        <v>42521.356412037036</v>
      </c>
      <c r="U3706">
        <f>INT(T3706-S3706)</f>
        <v>60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>ROUND((E3707/D3707)*100,0)</f>
        <v>103</v>
      </c>
      <c r="P3707">
        <f>IF(L3707&gt;0,ROUND(E3707/L3707,0),0)</f>
        <v>84</v>
      </c>
      <c r="Q3707" t="s">
        <v>8317</v>
      </c>
      <c r="R3707" t="s">
        <v>8318</v>
      </c>
      <c r="S3707" s="8">
        <f>(((J3707/60)/60)/24)+DATE(1970,1,1)+(-8/24)</f>
        <v>41792.209652777776</v>
      </c>
      <c r="T3707" s="8">
        <f>(((I3707/60)/60)/24)+DATE(1970,1,1)+(-8/24)</f>
        <v>41813.416666666664</v>
      </c>
      <c r="U3707">
        <f>INT(T3707-S3707)</f>
        <v>21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>ROUND((E3708/D3708)*100,0)</f>
        <v>121</v>
      </c>
      <c r="P3708">
        <f>IF(L3708&gt;0,ROUND(E3708/L3708,0),0)</f>
        <v>140</v>
      </c>
      <c r="Q3708" t="s">
        <v>8317</v>
      </c>
      <c r="R3708" t="s">
        <v>8318</v>
      </c>
      <c r="S3708" s="8">
        <f>(((J3708/60)/60)/24)+DATE(1970,1,1)+(-8/24)</f>
        <v>41879.580428240741</v>
      </c>
      <c r="T3708" s="8">
        <f>(((I3708/60)/60)/24)+DATE(1970,1,1)+(-8/24)</f>
        <v>41894.580428240741</v>
      </c>
      <c r="U3708">
        <f>INT(T3708-S3708)</f>
        <v>15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>ROUND((E3709/D3709)*100,0)</f>
        <v>186</v>
      </c>
      <c r="P3709">
        <f>IF(L3709&gt;0,ROUND(E3709/L3709,0),0)</f>
        <v>81</v>
      </c>
      <c r="Q3709" t="s">
        <v>8317</v>
      </c>
      <c r="R3709" t="s">
        <v>8318</v>
      </c>
      <c r="S3709" s="8">
        <f>(((J3709/60)/60)/24)+DATE(1970,1,1)+(-8/24)</f>
        <v>42551.715023148143</v>
      </c>
      <c r="T3709" s="8">
        <f>(((I3709/60)/60)/24)+DATE(1970,1,1)+(-8/24)</f>
        <v>42572.893055555549</v>
      </c>
      <c r="U3709">
        <f>INT(T3709-S3709)</f>
        <v>21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>ROUND((E3710/D3710)*100,0)</f>
        <v>300</v>
      </c>
      <c r="P3710">
        <f>IF(L3710&gt;0,ROUND(E3710/L3710,0),0)</f>
        <v>54</v>
      </c>
      <c r="Q3710" t="s">
        <v>8317</v>
      </c>
      <c r="R3710" t="s">
        <v>8318</v>
      </c>
      <c r="S3710" s="8">
        <f>(((J3710/60)/60)/24)+DATE(1970,1,1)+(-8/24)</f>
        <v>41809.808865740735</v>
      </c>
      <c r="T3710" s="8">
        <f>(((I3710/60)/60)/24)+DATE(1970,1,1)+(-8/24)</f>
        <v>41823.808865740735</v>
      </c>
      <c r="U3710">
        <f>INT(T3710-S3710)</f>
        <v>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>ROUND((E3711/D3711)*100,0)</f>
        <v>108</v>
      </c>
      <c r="P3711">
        <f>IF(L3711&gt;0,ROUND(E3711/L3711,0),0)</f>
        <v>31</v>
      </c>
      <c r="Q3711" t="s">
        <v>8317</v>
      </c>
      <c r="R3711" t="s">
        <v>8318</v>
      </c>
      <c r="S3711" s="8">
        <f>(((J3711/60)/60)/24)+DATE(1970,1,1)+(-8/24)</f>
        <v>41785.374374999999</v>
      </c>
      <c r="T3711" s="8">
        <f>(((I3711/60)/60)/24)+DATE(1970,1,1)+(-8/24)</f>
        <v>41815.374374999999</v>
      </c>
      <c r="U3711">
        <f>INT(T3711-S3711)</f>
        <v>30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>ROUND((E3712/D3712)*100,0)</f>
        <v>141</v>
      </c>
      <c r="P3712">
        <f>IF(L3712&gt;0,ROUND(E3712/L3712,0),0)</f>
        <v>68</v>
      </c>
      <c r="Q3712" t="s">
        <v>8317</v>
      </c>
      <c r="R3712" t="s">
        <v>8318</v>
      </c>
      <c r="S3712" s="8">
        <f>(((J3712/60)/60)/24)+DATE(1970,1,1)+(-8/24)</f>
        <v>42072.242916666662</v>
      </c>
      <c r="T3712" s="8">
        <f>(((I3712/60)/60)/24)+DATE(1970,1,1)+(-8/24)</f>
        <v>42097.242916666662</v>
      </c>
      <c r="U3712">
        <f>INT(T3712-S3712)</f>
        <v>25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>ROUND((E3713/D3713)*100,0)</f>
        <v>114</v>
      </c>
      <c r="P3713">
        <f>IF(L3713&gt;0,ROUND(E3713/L3713,0),0)</f>
        <v>27</v>
      </c>
      <c r="Q3713" t="s">
        <v>8317</v>
      </c>
      <c r="R3713" t="s">
        <v>8318</v>
      </c>
      <c r="S3713" s="8">
        <f>(((J3713/60)/60)/24)+DATE(1970,1,1)+(-8/24)</f>
        <v>41779.3908912037</v>
      </c>
      <c r="T3713" s="8">
        <f>(((I3713/60)/60)/24)+DATE(1970,1,1)+(-8/24)</f>
        <v>41805.333333333328</v>
      </c>
      <c r="U3713">
        <f>INT(T3713-S3713)</f>
        <v>25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>ROUND((E3714/D3714)*100,0)</f>
        <v>154</v>
      </c>
      <c r="P3714">
        <f>IF(L3714&gt;0,ROUND(E3714/L3714,0),0)</f>
        <v>111</v>
      </c>
      <c r="Q3714" t="s">
        <v>8317</v>
      </c>
      <c r="R3714" t="s">
        <v>8318</v>
      </c>
      <c r="S3714" s="8">
        <f>(((J3714/60)/60)/24)+DATE(1970,1,1)+(-8/24)</f>
        <v>42133.838738425926</v>
      </c>
      <c r="T3714" s="8">
        <f>(((I3714/60)/60)/24)+DATE(1970,1,1)+(-8/24)</f>
        <v>42154.957638888889</v>
      </c>
      <c r="U3714">
        <f>INT(T3714-S3714)</f>
        <v>21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>ROUND((E3715/D3715)*100,0)</f>
        <v>102</v>
      </c>
      <c r="P3715">
        <f>IF(L3715&gt;0,ROUND(E3715/L3715,0),0)</f>
        <v>107</v>
      </c>
      <c r="Q3715" t="s">
        <v>8317</v>
      </c>
      <c r="R3715" t="s">
        <v>8318</v>
      </c>
      <c r="S3715" s="8">
        <f>(((J3715/60)/60)/24)+DATE(1970,1,1)+(-8/24)</f>
        <v>42505.404699074068</v>
      </c>
      <c r="T3715" s="8">
        <f>(((I3715/60)/60)/24)+DATE(1970,1,1)+(-8/24)</f>
        <v>42525.404699074068</v>
      </c>
      <c r="U3715">
        <f>INT(T3715-S3715)</f>
        <v>20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>ROUND((E3716/D3716)*100,0)</f>
        <v>102</v>
      </c>
      <c r="P3716">
        <f>IF(L3716&gt;0,ROUND(E3716/L3716,0),0)</f>
        <v>106</v>
      </c>
      <c r="Q3716" t="s">
        <v>8317</v>
      </c>
      <c r="R3716" t="s">
        <v>8318</v>
      </c>
      <c r="S3716" s="8">
        <f>(((J3716/60)/60)/24)+DATE(1970,1,1)+(-8/24)</f>
        <v>42118.222997685189</v>
      </c>
      <c r="T3716" s="8">
        <f>(((I3716/60)/60)/24)+DATE(1970,1,1)+(-8/24)</f>
        <v>42149.832638888889</v>
      </c>
      <c r="U3716">
        <f>INT(T3716-S3716)</f>
        <v>31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>ROUND((E3717/D3717)*100,0)</f>
        <v>103</v>
      </c>
      <c r="P3717">
        <f>IF(L3717&gt;0,ROUND(E3717/L3717,0),0)</f>
        <v>133</v>
      </c>
      <c r="Q3717" t="s">
        <v>8317</v>
      </c>
      <c r="R3717" t="s">
        <v>8318</v>
      </c>
      <c r="S3717" s="8">
        <f>(((J3717/60)/60)/24)+DATE(1970,1,1)+(-8/24)</f>
        <v>42036.662256944437</v>
      </c>
      <c r="T3717" s="8">
        <f>(((I3717/60)/60)/24)+DATE(1970,1,1)+(-8/24)</f>
        <v>42094.202777777777</v>
      </c>
      <c r="U3717">
        <f>INT(T3717-S3717)</f>
        <v>57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>ROUND((E3718/D3718)*100,0)</f>
        <v>156</v>
      </c>
      <c r="P3718">
        <f>IF(L3718&gt;0,ROUND(E3718/L3718,0),0)</f>
        <v>52</v>
      </c>
      <c r="Q3718" t="s">
        <v>8317</v>
      </c>
      <c r="R3718" t="s">
        <v>8318</v>
      </c>
      <c r="S3718" s="8">
        <f>(((J3718/60)/60)/24)+DATE(1970,1,1)+(-8/24)</f>
        <v>42360.554502314808</v>
      </c>
      <c r="T3718" s="8">
        <f>(((I3718/60)/60)/24)+DATE(1970,1,1)+(-8/24)</f>
        <v>42390.554502314808</v>
      </c>
      <c r="U3718">
        <f>INT(T3718-S3718)</f>
        <v>30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>ROUND((E3719/D3719)*100,0)</f>
        <v>101</v>
      </c>
      <c r="P3719">
        <f>IF(L3719&gt;0,ROUND(E3719/L3719,0),0)</f>
        <v>310</v>
      </c>
      <c r="Q3719" t="s">
        <v>8317</v>
      </c>
      <c r="R3719" t="s">
        <v>8318</v>
      </c>
      <c r="S3719" s="8">
        <f>(((J3719/60)/60)/24)+DATE(1970,1,1)+(-8/24)</f>
        <v>42102.532974537033</v>
      </c>
      <c r="T3719" s="8">
        <f>(((I3719/60)/60)/24)+DATE(1970,1,1)+(-8/24)</f>
        <v>42133.532974537033</v>
      </c>
      <c r="U3719">
        <f>INT(T3719-S3719)</f>
        <v>31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>ROUND((E3720/D3720)*100,0)</f>
        <v>239</v>
      </c>
      <c r="P3720">
        <f>IF(L3720&gt;0,ROUND(E3720/L3720,0),0)</f>
        <v>26</v>
      </c>
      <c r="Q3720" t="s">
        <v>8317</v>
      </c>
      <c r="R3720" t="s">
        <v>8318</v>
      </c>
      <c r="S3720" s="8">
        <f>(((J3720/60)/60)/24)+DATE(1970,1,1)+(-8/24)</f>
        <v>42032.382812499993</v>
      </c>
      <c r="T3720" s="8">
        <f>(((I3720/60)/60)/24)+DATE(1970,1,1)+(-8/24)</f>
        <v>42062.382812499993</v>
      </c>
      <c r="U3720">
        <f>INT(T3720-S3720)</f>
        <v>30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>ROUND((E3721/D3721)*100,0)</f>
        <v>210</v>
      </c>
      <c r="P3721">
        <f>IF(L3721&gt;0,ROUND(E3721/L3721,0),0)</f>
        <v>105</v>
      </c>
      <c r="Q3721" t="s">
        <v>8317</v>
      </c>
      <c r="R3721" t="s">
        <v>8318</v>
      </c>
      <c r="S3721" s="8">
        <f>(((J3721/60)/60)/24)+DATE(1970,1,1)+(-8/24)</f>
        <v>42147.396597222221</v>
      </c>
      <c r="T3721" s="8">
        <f>(((I3721/60)/60)/24)+DATE(1970,1,1)+(-8/24)</f>
        <v>42177.396597222221</v>
      </c>
      <c r="U3721">
        <f>INT(T3721-S3721)</f>
        <v>30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>ROUND((E3722/D3722)*100,0)</f>
        <v>105</v>
      </c>
      <c r="P3722">
        <f>IF(L3722&gt;0,ROUND(E3722/L3722,0),0)</f>
        <v>86</v>
      </c>
      <c r="Q3722" t="s">
        <v>8317</v>
      </c>
      <c r="R3722" t="s">
        <v>8318</v>
      </c>
      <c r="S3722" s="8">
        <f>(((J3722/60)/60)/24)+DATE(1970,1,1)+(-8/24)</f>
        <v>42165.659791666665</v>
      </c>
      <c r="T3722" s="8">
        <f>(((I3722/60)/60)/24)+DATE(1970,1,1)+(-8/24)</f>
        <v>42187.659791666665</v>
      </c>
      <c r="U3722">
        <f>INT(T3722-S3722)</f>
        <v>22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>ROUND((E3723/D3723)*100,0)</f>
        <v>101</v>
      </c>
      <c r="P3723">
        <f>IF(L3723&gt;0,ROUND(E3723/L3723,0),0)</f>
        <v>115</v>
      </c>
      <c r="Q3723" t="s">
        <v>8317</v>
      </c>
      <c r="R3723" t="s">
        <v>8318</v>
      </c>
      <c r="S3723" s="8">
        <f>(((J3723/60)/60)/24)+DATE(1970,1,1)+(-8/24)</f>
        <v>41927.602824074071</v>
      </c>
      <c r="T3723" s="8">
        <f>(((I3723/60)/60)/24)+DATE(1970,1,1)+(-8/24)</f>
        <v>41948.644490740735</v>
      </c>
      <c r="U3723">
        <f>INT(T3723-S3723)</f>
        <v>21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>ROUND((E3724/D3724)*100,0)</f>
        <v>111</v>
      </c>
      <c r="P3724">
        <f>IF(L3724&gt;0,ROUND(E3724/L3724,0),0)</f>
        <v>48</v>
      </c>
      <c r="Q3724" t="s">
        <v>8317</v>
      </c>
      <c r="R3724" t="s">
        <v>8318</v>
      </c>
      <c r="S3724" s="8">
        <f>(((J3724/60)/60)/24)+DATE(1970,1,1)+(-8/24)</f>
        <v>42381.338506944441</v>
      </c>
      <c r="T3724" s="8">
        <f>(((I3724/60)/60)/24)+DATE(1970,1,1)+(-8/24)</f>
        <v>42411.624305555553</v>
      </c>
      <c r="U3724">
        <f>INT(T3724-S3724)</f>
        <v>30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>ROUND((E3725/D3725)*100,0)</f>
        <v>102</v>
      </c>
      <c r="P3725">
        <f>IF(L3725&gt;0,ROUND(E3725/L3725,0),0)</f>
        <v>73</v>
      </c>
      <c r="Q3725" t="s">
        <v>8317</v>
      </c>
      <c r="R3725" t="s">
        <v>8318</v>
      </c>
      <c r="S3725" s="8">
        <f>(((J3725/60)/60)/24)+DATE(1970,1,1)+(-8/24)</f>
        <v>41943.419699074075</v>
      </c>
      <c r="T3725" s="8">
        <f>(((I3725/60)/60)/24)+DATE(1970,1,1)+(-8/24)</f>
        <v>41973.461365740739</v>
      </c>
      <c r="U3725">
        <f>INT(T3725-S3725)</f>
        <v>30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>ROUND((E3726/D3726)*100,0)</f>
        <v>103</v>
      </c>
      <c r="P3726">
        <f>IF(L3726&gt;0,ROUND(E3726/L3726,0),0)</f>
        <v>50</v>
      </c>
      <c r="Q3726" t="s">
        <v>8317</v>
      </c>
      <c r="R3726" t="s">
        <v>8318</v>
      </c>
      <c r="S3726" s="8">
        <f>(((J3726/60)/60)/24)+DATE(1970,1,1)+(-8/24)</f>
        <v>42465.158101851855</v>
      </c>
      <c r="T3726" s="8">
        <f>(((I3726/60)/60)/24)+DATE(1970,1,1)+(-8/24)</f>
        <v>42494.624999999993</v>
      </c>
      <c r="U3726">
        <f>INT(T3726-S3726)</f>
        <v>29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>ROUND((E3727/D3727)*100,0)</f>
        <v>127</v>
      </c>
      <c r="P3727">
        <f>IF(L3727&gt;0,ROUND(E3727/L3727,0),0)</f>
        <v>25</v>
      </c>
      <c r="Q3727" t="s">
        <v>8317</v>
      </c>
      <c r="R3727" t="s">
        <v>8318</v>
      </c>
      <c r="S3727" s="8">
        <f>(((J3727/60)/60)/24)+DATE(1970,1,1)+(-8/24)</f>
        <v>42401.611886574072</v>
      </c>
      <c r="T3727" s="8">
        <f>(((I3727/60)/60)/24)+DATE(1970,1,1)+(-8/24)</f>
        <v>42418.562499999993</v>
      </c>
      <c r="U3727">
        <f>INT(T3727-S3727)</f>
        <v>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>ROUND((E3728/D3728)*100,0)</f>
        <v>339</v>
      </c>
      <c r="P3728">
        <f>IF(L3728&gt;0,ROUND(E3728/L3728,0),0)</f>
        <v>63</v>
      </c>
      <c r="Q3728" t="s">
        <v>8317</v>
      </c>
      <c r="R3728" t="s">
        <v>8318</v>
      </c>
      <c r="S3728" s="8">
        <f>(((J3728/60)/60)/24)+DATE(1970,1,1)+(-8/24)</f>
        <v>42461.807534722226</v>
      </c>
      <c r="T3728" s="8">
        <f>(((I3728/60)/60)/24)+DATE(1970,1,1)+(-8/24)</f>
        <v>42489.541666666664</v>
      </c>
      <c r="U3728">
        <f>INT(T3728-S3728)</f>
        <v>27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>ROUND((E3729/D3729)*100,0)</f>
        <v>101</v>
      </c>
      <c r="P3729">
        <f>IF(L3729&gt;0,ROUND(E3729/L3729,0),0)</f>
        <v>61</v>
      </c>
      <c r="Q3729" t="s">
        <v>8317</v>
      </c>
      <c r="R3729" t="s">
        <v>8318</v>
      </c>
      <c r="S3729" s="8">
        <f>(((J3729/60)/60)/24)+DATE(1970,1,1)+(-8/24)</f>
        <v>42632.014976851853</v>
      </c>
      <c r="T3729" s="8">
        <f>(((I3729/60)/60)/24)+DATE(1970,1,1)+(-8/24)</f>
        <v>42662.871527777774</v>
      </c>
      <c r="U3729">
        <f>INT(T3729-S3729)</f>
        <v>30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>ROUND((E3730/D3730)*100,0)</f>
        <v>9</v>
      </c>
      <c r="P3730">
        <f>IF(L3730&gt;0,ROUND(E3730/L3730,0),0)</f>
        <v>60</v>
      </c>
      <c r="Q3730" t="s">
        <v>8317</v>
      </c>
      <c r="R3730" t="s">
        <v>8318</v>
      </c>
      <c r="S3730" s="8">
        <f>(((J3730/60)/60)/24)+DATE(1970,1,1)+(-8/24)</f>
        <v>42204.837685185186</v>
      </c>
      <c r="T3730" s="8">
        <f>(((I3730/60)/60)/24)+DATE(1970,1,1)+(-8/24)</f>
        <v>42234.837685185186</v>
      </c>
      <c r="U3730">
        <f>INT(T3730-S3730)</f>
        <v>30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>ROUND((E3731/D3731)*100,0)</f>
        <v>7</v>
      </c>
      <c r="P3731">
        <f>IF(L3731&gt;0,ROUND(E3731/L3731,0),0)</f>
        <v>72</v>
      </c>
      <c r="Q3731" t="s">
        <v>8317</v>
      </c>
      <c r="R3731" t="s">
        <v>8318</v>
      </c>
      <c r="S3731" s="8">
        <f>(((J3731/60)/60)/24)+DATE(1970,1,1)+(-8/24)</f>
        <v>42040.871666666666</v>
      </c>
      <c r="T3731" s="8">
        <f>(((I3731/60)/60)/24)+DATE(1970,1,1)+(-8/24)</f>
        <v>42085.829999999994</v>
      </c>
      <c r="U3731">
        <f>INT(T3731-S3731)</f>
        <v>44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>ROUND((E3732/D3732)*100,0)</f>
        <v>10</v>
      </c>
      <c r="P3732">
        <f>IF(L3732&gt;0,ROUND(E3732/L3732,0),0)</f>
        <v>100</v>
      </c>
      <c r="Q3732" t="s">
        <v>8317</v>
      </c>
      <c r="R3732" t="s">
        <v>8318</v>
      </c>
      <c r="S3732" s="8">
        <f>(((J3732/60)/60)/24)+DATE(1970,1,1)+(-8/24)</f>
        <v>42203.34443287037</v>
      </c>
      <c r="T3732" s="8">
        <f>(((I3732/60)/60)/24)+DATE(1970,1,1)+(-8/24)</f>
        <v>42233.34443287037</v>
      </c>
      <c r="U3732">
        <f>INT(T3732-S3732)</f>
        <v>30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>ROUND((E3733/D3733)*100,0)</f>
        <v>11</v>
      </c>
      <c r="P3733">
        <f>IF(L3733&gt;0,ROUND(E3733/L3733,0),0)</f>
        <v>52</v>
      </c>
      <c r="Q3733" t="s">
        <v>8317</v>
      </c>
      <c r="R3733" t="s">
        <v>8318</v>
      </c>
      <c r="S3733" s="8">
        <f>(((J3733/60)/60)/24)+DATE(1970,1,1)+(-8/24)</f>
        <v>41983.419513888883</v>
      </c>
      <c r="T3733" s="8">
        <f>(((I3733/60)/60)/24)+DATE(1970,1,1)+(-8/24)</f>
        <v>42013.807638888888</v>
      </c>
      <c r="U3733">
        <f>INT(T3733-S3733)</f>
        <v>30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>ROUND((E3734/D3734)*100,0)</f>
        <v>15</v>
      </c>
      <c r="P3734">
        <f>IF(L3734&gt;0,ROUND(E3734/L3734,0),0)</f>
        <v>33</v>
      </c>
      <c r="Q3734" t="s">
        <v>8317</v>
      </c>
      <c r="R3734" t="s">
        <v>8318</v>
      </c>
      <c r="S3734" s="8">
        <f>(((J3734/60)/60)/24)+DATE(1970,1,1)+(-8/24)</f>
        <v>41968.344131944446</v>
      </c>
      <c r="T3734" s="8">
        <f>(((I3734/60)/60)/24)+DATE(1970,1,1)+(-8/24)</f>
        <v>42028.166666666664</v>
      </c>
      <c r="U3734">
        <f>INT(T3734-S3734)</f>
        <v>59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>ROUND((E3735/D3735)*100,0)</f>
        <v>0</v>
      </c>
      <c r="P3735">
        <f>IF(L3735&gt;0,ROUND(E3735/L3735,0),0)</f>
        <v>0</v>
      </c>
      <c r="Q3735" t="s">
        <v>8317</v>
      </c>
      <c r="R3735" t="s">
        <v>8318</v>
      </c>
      <c r="S3735" s="8">
        <f>(((J3735/60)/60)/24)+DATE(1970,1,1)+(-8/24)</f>
        <v>42102.691064814811</v>
      </c>
      <c r="T3735" s="8">
        <f>(((I3735/60)/60)/24)+DATE(1970,1,1)+(-8/24)</f>
        <v>42112.604166666664</v>
      </c>
      <c r="U3735">
        <f>INT(T3735-S3735)</f>
        <v>9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>ROUND((E3736/D3736)*100,0)</f>
        <v>28</v>
      </c>
      <c r="P3736">
        <f>IF(L3736&gt;0,ROUND(E3736/L3736,0),0)</f>
        <v>61</v>
      </c>
      <c r="Q3736" t="s">
        <v>8317</v>
      </c>
      <c r="R3736" t="s">
        <v>8318</v>
      </c>
      <c r="S3736" s="8">
        <f>(((J3736/60)/60)/24)+DATE(1970,1,1)+(-8/24)</f>
        <v>42089.568240740737</v>
      </c>
      <c r="T3736" s="8">
        <f>(((I3736/60)/60)/24)+DATE(1970,1,1)+(-8/24)</f>
        <v>42149.568240740737</v>
      </c>
      <c r="U3736">
        <f>INT(T3736-S3736)</f>
        <v>60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>ROUND((E3737/D3737)*100,0)</f>
        <v>13</v>
      </c>
      <c r="P3737">
        <f>IF(L3737&gt;0,ROUND(E3737/L3737,0),0)</f>
        <v>10</v>
      </c>
      <c r="Q3737" t="s">
        <v>8317</v>
      </c>
      <c r="R3737" t="s">
        <v>8318</v>
      </c>
      <c r="S3737" s="8">
        <f>(((J3737/60)/60)/24)+DATE(1970,1,1)+(-8/24)</f>
        <v>42122.359826388885</v>
      </c>
      <c r="T3737" s="8">
        <f>(((I3737/60)/60)/24)+DATE(1970,1,1)+(-8/24)</f>
        <v>42152.359826388885</v>
      </c>
      <c r="U3737">
        <f>INT(T3737-S3737)</f>
        <v>30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>ROUND((E3738/D3738)*100,0)</f>
        <v>1</v>
      </c>
      <c r="P3738">
        <f>IF(L3738&gt;0,ROUND(E3738/L3738,0),0)</f>
        <v>10</v>
      </c>
      <c r="Q3738" t="s">
        <v>8317</v>
      </c>
      <c r="R3738" t="s">
        <v>8318</v>
      </c>
      <c r="S3738" s="8">
        <f>(((J3738/60)/60)/24)+DATE(1970,1,1)+(-8/24)</f>
        <v>42048.378391203696</v>
      </c>
      <c r="T3738" s="8">
        <f>(((I3738/60)/60)/24)+DATE(1970,1,1)+(-8/24)</f>
        <v>42086.416666666664</v>
      </c>
      <c r="U3738">
        <f>INT(T3738-S3738)</f>
        <v>38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>ROUND((E3739/D3739)*100,0)</f>
        <v>21</v>
      </c>
      <c r="P3739">
        <f>IF(L3739&gt;0,ROUND(E3739/L3739,0),0)</f>
        <v>38</v>
      </c>
      <c r="Q3739" t="s">
        <v>8317</v>
      </c>
      <c r="R3739" t="s">
        <v>8318</v>
      </c>
      <c r="S3739" s="8">
        <f>(((J3739/60)/60)/24)+DATE(1970,1,1)+(-8/24)</f>
        <v>42297.357673611106</v>
      </c>
      <c r="T3739" s="8">
        <f>(((I3739/60)/60)/24)+DATE(1970,1,1)+(-8/24)</f>
        <v>42319.957638888889</v>
      </c>
      <c r="U3739">
        <f>INT(T3739-S3739)</f>
        <v>22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>ROUND((E3740/D3740)*100,0)</f>
        <v>18</v>
      </c>
      <c r="P3740">
        <f>IF(L3740&gt;0,ROUND(E3740/L3740,0),0)</f>
        <v>45</v>
      </c>
      <c r="Q3740" t="s">
        <v>8317</v>
      </c>
      <c r="R3740" t="s">
        <v>8318</v>
      </c>
      <c r="S3740" s="8">
        <f>(((J3740/60)/60)/24)+DATE(1970,1,1)+(-8/24)</f>
        <v>41813.605381944442</v>
      </c>
      <c r="T3740" s="8">
        <f>(((I3740/60)/60)/24)+DATE(1970,1,1)+(-8/24)</f>
        <v>41835.583333333328</v>
      </c>
      <c r="U3740">
        <f>INT(T3740-S3740)</f>
        <v>21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>ROUND((E3741/D3741)*100,0)</f>
        <v>20</v>
      </c>
      <c r="P3741">
        <f>IF(L3741&gt;0,ROUND(E3741/L3741,0),0)</f>
        <v>101</v>
      </c>
      <c r="Q3741" t="s">
        <v>8317</v>
      </c>
      <c r="R3741" t="s">
        <v>8318</v>
      </c>
      <c r="S3741" s="8">
        <f>(((J3741/60)/60)/24)+DATE(1970,1,1)+(-8/24)</f>
        <v>42548.116527777776</v>
      </c>
      <c r="T3741" s="8">
        <f>(((I3741/60)/60)/24)+DATE(1970,1,1)+(-8/24)</f>
        <v>42568.116527777776</v>
      </c>
      <c r="U3741">
        <f>INT(T3741-S3741)</f>
        <v>20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>ROUND((E3742/D3742)*100,0)</f>
        <v>18</v>
      </c>
      <c r="P3742">
        <f>IF(L3742&gt;0,ROUND(E3742/L3742,0),0)</f>
        <v>26</v>
      </c>
      <c r="Q3742" t="s">
        <v>8317</v>
      </c>
      <c r="R3742" t="s">
        <v>8318</v>
      </c>
      <c r="S3742" s="8">
        <f>(((J3742/60)/60)/24)+DATE(1970,1,1)+(-8/24)</f>
        <v>41832.756423611107</v>
      </c>
      <c r="T3742" s="8">
        <f>(((I3742/60)/60)/24)+DATE(1970,1,1)+(-8/24)</f>
        <v>41862.745810185181</v>
      </c>
      <c r="U3742">
        <f>INT(T3742-S3742)</f>
        <v>29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>ROUND((E3743/D3743)*100,0)</f>
        <v>0</v>
      </c>
      <c r="P3743">
        <f>IF(L3743&gt;0,ROUND(E3743/L3743,0),0)</f>
        <v>0</v>
      </c>
      <c r="Q3743" t="s">
        <v>8317</v>
      </c>
      <c r="R3743" t="s">
        <v>8318</v>
      </c>
      <c r="S3743" s="8">
        <f>(((J3743/60)/60)/24)+DATE(1970,1,1)+(-8/24)</f>
        <v>42325.587384259255</v>
      </c>
      <c r="T3743" s="8">
        <f>(((I3743/60)/60)/24)+DATE(1970,1,1)+(-8/24)</f>
        <v>42355.587384259255</v>
      </c>
      <c r="U3743">
        <f>INT(T3743-S3743)</f>
        <v>30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>ROUND((E3744/D3744)*100,0)</f>
        <v>2</v>
      </c>
      <c r="P3744">
        <f>IF(L3744&gt;0,ROUND(E3744/L3744,0),0)</f>
        <v>25</v>
      </c>
      <c r="Q3744" t="s">
        <v>8317</v>
      </c>
      <c r="R3744" t="s">
        <v>8318</v>
      </c>
      <c r="S3744" s="8">
        <f>(((J3744/60)/60)/24)+DATE(1970,1,1)+(-8/24)</f>
        <v>41857.881296296291</v>
      </c>
      <c r="T3744" s="8">
        <f>(((I3744/60)/60)/24)+DATE(1970,1,1)+(-8/24)</f>
        <v>41887.881296296291</v>
      </c>
      <c r="U3744">
        <f>INT(T3744-S3744)</f>
        <v>30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>ROUND((E3745/D3745)*100,0)</f>
        <v>0</v>
      </c>
      <c r="P3745">
        <f>IF(L3745&gt;0,ROUND(E3745/L3745,0),0)</f>
        <v>0</v>
      </c>
      <c r="Q3745" t="s">
        <v>8317</v>
      </c>
      <c r="R3745" t="s">
        <v>8318</v>
      </c>
      <c r="S3745" s="8">
        <f>(((J3745/60)/60)/24)+DATE(1970,1,1)+(-8/24)</f>
        <v>41793.376898148148</v>
      </c>
      <c r="T3745" s="8">
        <f>(((I3745/60)/60)/24)+DATE(1970,1,1)+(-8/24)</f>
        <v>41823.376898148148</v>
      </c>
      <c r="U3745">
        <f>INT(T3745-S3745)</f>
        <v>30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>ROUND((E3746/D3746)*100,0)</f>
        <v>0</v>
      </c>
      <c r="P3746">
        <f>IF(L3746&gt;0,ROUND(E3746/L3746,0),0)</f>
        <v>0</v>
      </c>
      <c r="Q3746" t="s">
        <v>8317</v>
      </c>
      <c r="R3746" t="s">
        <v>8318</v>
      </c>
      <c r="S3746" s="8">
        <f>(((J3746/60)/60)/24)+DATE(1970,1,1)+(-8/24)</f>
        <v>41793.480925925927</v>
      </c>
      <c r="T3746" s="8">
        <f>(((I3746/60)/60)/24)+DATE(1970,1,1)+(-8/24)</f>
        <v>41824.832638888889</v>
      </c>
      <c r="U3746">
        <f>INT(T3746-S3746)</f>
        <v>31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>ROUND((E3747/D3747)*100,0)</f>
        <v>10</v>
      </c>
      <c r="P3747">
        <f>IF(L3747&gt;0,ROUND(E3747/L3747,0),0)</f>
        <v>10</v>
      </c>
      <c r="Q3747" t="s">
        <v>8317</v>
      </c>
      <c r="R3747" t="s">
        <v>8318</v>
      </c>
      <c r="S3747" s="8">
        <f>(((J3747/60)/60)/24)+DATE(1970,1,1)+(-8/24)</f>
        <v>41831.364606481482</v>
      </c>
      <c r="T3747" s="8">
        <f>(((I3747/60)/60)/24)+DATE(1970,1,1)+(-8/24)</f>
        <v>41861.364606481482</v>
      </c>
      <c r="U3747">
        <f>INT(T3747-S3747)</f>
        <v>30</v>
      </c>
    </row>
    <row r="3748" spans="1:21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>ROUND((E3748/D3748)*100,0)</f>
        <v>2</v>
      </c>
      <c r="P3748">
        <f>IF(L3748&gt;0,ROUND(E3748/L3748,0),0)</f>
        <v>202</v>
      </c>
      <c r="Q3748" t="s">
        <v>8317</v>
      </c>
      <c r="R3748" t="s">
        <v>8318</v>
      </c>
      <c r="S3748" s="8">
        <f>(((J3748/60)/60)/24)+DATE(1970,1,1)+(-8/24)</f>
        <v>42621.05600694444</v>
      </c>
      <c r="T3748" s="8">
        <f>(((I3748/60)/60)/24)+DATE(1970,1,1)+(-8/24)</f>
        <v>42651.05600694444</v>
      </c>
      <c r="U3748">
        <f>INT(T3748-S3748)</f>
        <v>30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>ROUND((E3749/D3749)*100,0)</f>
        <v>1</v>
      </c>
      <c r="P3749">
        <f>IF(L3749&gt;0,ROUND(E3749/L3749,0),0)</f>
        <v>25</v>
      </c>
      <c r="Q3749" t="s">
        <v>8317</v>
      </c>
      <c r="R3749" t="s">
        <v>8318</v>
      </c>
      <c r="S3749" s="8">
        <f>(((J3749/60)/60)/24)+DATE(1970,1,1)+(-8/24)</f>
        <v>42163.966388888883</v>
      </c>
      <c r="T3749" s="8">
        <f>(((I3749/60)/60)/24)+DATE(1970,1,1)+(-8/24)</f>
        <v>42190.624305555553</v>
      </c>
      <c r="U3749">
        <f>INT(T3749-S3749)</f>
        <v>26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>ROUND((E3750/D3750)*100,0)</f>
        <v>104</v>
      </c>
      <c r="P3750">
        <f>IF(L3750&gt;0,ROUND(E3750/L3750,0),0)</f>
        <v>100</v>
      </c>
      <c r="Q3750" t="s">
        <v>8317</v>
      </c>
      <c r="R3750" t="s">
        <v>8359</v>
      </c>
      <c r="S3750" s="8">
        <f>(((J3750/60)/60)/24)+DATE(1970,1,1)+(-8/24)</f>
        <v>42395.373101851852</v>
      </c>
      <c r="T3750" s="8">
        <f>(((I3750/60)/60)/24)+DATE(1970,1,1)+(-8/24)</f>
        <v>42415.915972222218</v>
      </c>
      <c r="U3750">
        <f>INT(T3750-S3750)</f>
        <v>20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>ROUND((E3751/D3751)*100,0)</f>
        <v>105</v>
      </c>
      <c r="P3751">
        <f>IF(L3751&gt;0,ROUND(E3751/L3751,0),0)</f>
        <v>75</v>
      </c>
      <c r="Q3751" t="s">
        <v>8317</v>
      </c>
      <c r="R3751" t="s">
        <v>8359</v>
      </c>
      <c r="S3751" s="8">
        <f>(((J3751/60)/60)/24)+DATE(1970,1,1)+(-8/24)</f>
        <v>42457.793842592589</v>
      </c>
      <c r="T3751" s="8">
        <f>(((I3751/60)/60)/24)+DATE(1970,1,1)+(-8/24)</f>
        <v>42488.832638888889</v>
      </c>
      <c r="U3751">
        <f>INT(T3751-S3751)</f>
        <v>31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>ROUND((E3752/D3752)*100,0)</f>
        <v>100</v>
      </c>
      <c r="P3752">
        <f>IF(L3752&gt;0,ROUND(E3752/L3752,0),0)</f>
        <v>215</v>
      </c>
      <c r="Q3752" t="s">
        <v>8317</v>
      </c>
      <c r="R3752" t="s">
        <v>8359</v>
      </c>
      <c r="S3752" s="8">
        <f>(((J3752/60)/60)/24)+DATE(1970,1,1)+(-8/24)</f>
        <v>42016.648240740738</v>
      </c>
      <c r="T3752" s="8">
        <f>(((I3752/60)/60)/24)+DATE(1970,1,1)+(-8/24)</f>
        <v>42044.999305555553</v>
      </c>
      <c r="U3752">
        <f>INT(T3752-S3752)</f>
        <v>28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>ROUND((E3753/D3753)*100,0)</f>
        <v>133</v>
      </c>
      <c r="P3753">
        <f>IF(L3753&gt;0,ROUND(E3753/L3753,0),0)</f>
        <v>121</v>
      </c>
      <c r="Q3753" t="s">
        <v>8317</v>
      </c>
      <c r="R3753" t="s">
        <v>8359</v>
      </c>
      <c r="S3753" s="8">
        <f>(((J3753/60)/60)/24)+DATE(1970,1,1)+(-8/24)</f>
        <v>42402.702233796292</v>
      </c>
      <c r="T3753" s="8">
        <f>(((I3753/60)/60)/24)+DATE(1970,1,1)+(-8/24)</f>
        <v>42462.66056712962</v>
      </c>
      <c r="U3753">
        <f>INT(T3753-S3753)</f>
        <v>59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>ROUND((E3754/D3754)*100,0)</f>
        <v>113</v>
      </c>
      <c r="P3754">
        <f>IF(L3754&gt;0,ROUND(E3754/L3754,0),0)</f>
        <v>38</v>
      </c>
      <c r="Q3754" t="s">
        <v>8317</v>
      </c>
      <c r="R3754" t="s">
        <v>8359</v>
      </c>
      <c r="S3754" s="8">
        <f>(((J3754/60)/60)/24)+DATE(1970,1,1)+(-8/24)</f>
        <v>42619.469155092585</v>
      </c>
      <c r="T3754" s="8">
        <f>(((I3754/60)/60)/24)+DATE(1970,1,1)+(-8/24)</f>
        <v>42659.541666666664</v>
      </c>
      <c r="U3754">
        <f>INT(T3754-S3754)</f>
        <v>40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>ROUND((E3755/D3755)*100,0)</f>
        <v>103</v>
      </c>
      <c r="P3755">
        <f>IF(L3755&gt;0,ROUND(E3755/L3755,0),0)</f>
        <v>172</v>
      </c>
      <c r="Q3755" t="s">
        <v>8317</v>
      </c>
      <c r="R3755" t="s">
        <v>8359</v>
      </c>
      <c r="S3755" s="8">
        <f>(((J3755/60)/60)/24)+DATE(1970,1,1)+(-8/24)</f>
        <v>42128.490740740737</v>
      </c>
      <c r="T3755" s="8">
        <f>(((I3755/60)/60)/24)+DATE(1970,1,1)+(-8/24)</f>
        <v>42157.666666666664</v>
      </c>
      <c r="U3755">
        <f>INT(T3755-S3755)</f>
        <v>29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>ROUND((E3756/D3756)*100,0)</f>
        <v>120</v>
      </c>
      <c r="P3756">
        <f>IF(L3756&gt;0,ROUND(E3756/L3756,0),0)</f>
        <v>111</v>
      </c>
      <c r="Q3756" t="s">
        <v>8317</v>
      </c>
      <c r="R3756" t="s">
        <v>8359</v>
      </c>
      <c r="S3756" s="8">
        <f>(((J3756/60)/60)/24)+DATE(1970,1,1)+(-8/24)</f>
        <v>41808.54788194444</v>
      </c>
      <c r="T3756" s="8">
        <f>(((I3756/60)/60)/24)+DATE(1970,1,1)+(-8/24)</f>
        <v>41845.874305555553</v>
      </c>
      <c r="U3756">
        <f>INT(T3756-S3756)</f>
        <v>37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>ROUND((E3757/D3757)*100,0)</f>
        <v>130</v>
      </c>
      <c r="P3757">
        <f>IF(L3757&gt;0,ROUND(E3757/L3757,0),0)</f>
        <v>25</v>
      </c>
      <c r="Q3757" t="s">
        <v>8317</v>
      </c>
      <c r="R3757" t="s">
        <v>8359</v>
      </c>
      <c r="S3757" s="8">
        <f>(((J3757/60)/60)/24)+DATE(1970,1,1)+(-8/24)</f>
        <v>42445.533645833326</v>
      </c>
      <c r="T3757" s="8">
        <f>(((I3757/60)/60)/24)+DATE(1970,1,1)+(-8/24)</f>
        <v>42475.533645833326</v>
      </c>
      <c r="U3757">
        <f>INT(T3757-S3757)</f>
        <v>30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>ROUND((E3758/D3758)*100,0)</f>
        <v>101</v>
      </c>
      <c r="P3758">
        <f>IF(L3758&gt;0,ROUND(E3758/L3758,0),0)</f>
        <v>268</v>
      </c>
      <c r="Q3758" t="s">
        <v>8317</v>
      </c>
      <c r="R3758" t="s">
        <v>8359</v>
      </c>
      <c r="S3758" s="8">
        <f>(((J3758/60)/60)/24)+DATE(1970,1,1)+(-8/24)</f>
        <v>41771.481458333328</v>
      </c>
      <c r="T3758" s="8">
        <f>(((I3758/60)/60)/24)+DATE(1970,1,1)+(-8/24)</f>
        <v>41801.481458333328</v>
      </c>
      <c r="U3758">
        <f>INT(T3758-S3758)</f>
        <v>30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>ROUND((E3759/D3759)*100,0)</f>
        <v>109</v>
      </c>
      <c r="P3759">
        <f>IF(L3759&gt;0,ROUND(E3759/L3759,0),0)</f>
        <v>76</v>
      </c>
      <c r="Q3759" t="s">
        <v>8317</v>
      </c>
      <c r="R3759" t="s">
        <v>8359</v>
      </c>
      <c r="S3759" s="8">
        <f>(((J3759/60)/60)/24)+DATE(1970,1,1)+(-8/24)</f>
        <v>41954.517534722218</v>
      </c>
      <c r="T3759" s="8">
        <f>(((I3759/60)/60)/24)+DATE(1970,1,1)+(-8/24)</f>
        <v>41974.517534722218</v>
      </c>
      <c r="U3759">
        <f>INT(T3759-S3759)</f>
        <v>20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>ROUND((E3760/D3760)*100,0)</f>
        <v>102</v>
      </c>
      <c r="P3760">
        <f>IF(L3760&gt;0,ROUND(E3760/L3760,0),0)</f>
        <v>59</v>
      </c>
      <c r="Q3760" t="s">
        <v>8317</v>
      </c>
      <c r="R3760" t="s">
        <v>8359</v>
      </c>
      <c r="S3760" s="8">
        <f>(((J3760/60)/60)/24)+DATE(1970,1,1)+(-8/24)</f>
        <v>41747.13817129629</v>
      </c>
      <c r="T3760" s="8">
        <f>(((I3760/60)/60)/24)+DATE(1970,1,1)+(-8/24)</f>
        <v>41777.875</v>
      </c>
      <c r="U3760">
        <f>INT(T3760-S3760)</f>
        <v>30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>ROUND((E3761/D3761)*100,0)</f>
        <v>110</v>
      </c>
      <c r="P3761">
        <f>IF(L3761&gt;0,ROUND(E3761/L3761,0),0)</f>
        <v>50</v>
      </c>
      <c r="Q3761" t="s">
        <v>8317</v>
      </c>
      <c r="R3761" t="s">
        <v>8359</v>
      </c>
      <c r="S3761" s="8">
        <f>(((J3761/60)/60)/24)+DATE(1970,1,1)+(-8/24)</f>
        <v>42181.774918981479</v>
      </c>
      <c r="T3761" s="8">
        <f>(((I3761/60)/60)/24)+DATE(1970,1,1)+(-8/24)</f>
        <v>42241.774918981479</v>
      </c>
      <c r="U3761">
        <f>INT(T3761-S3761)</f>
        <v>60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>ROUND((E3762/D3762)*100,0)</f>
        <v>101</v>
      </c>
      <c r="P3762">
        <f>IF(L3762&gt;0,ROUND(E3762/L3762,0),0)</f>
        <v>56</v>
      </c>
      <c r="Q3762" t="s">
        <v>8317</v>
      </c>
      <c r="R3762" t="s">
        <v>8359</v>
      </c>
      <c r="S3762" s="8">
        <f>(((J3762/60)/60)/24)+DATE(1970,1,1)+(-8/24)</f>
        <v>41739.191967592589</v>
      </c>
      <c r="T3762" s="8">
        <f>(((I3762/60)/60)/24)+DATE(1970,1,1)+(-8/24)</f>
        <v>41764.191967592589</v>
      </c>
      <c r="U3762">
        <f>INT(T3762-S3762)</f>
        <v>25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>ROUND((E3763/D3763)*100,0)</f>
        <v>100</v>
      </c>
      <c r="P3763">
        <f>IF(L3763&gt;0,ROUND(E3763/L3763,0),0)</f>
        <v>167</v>
      </c>
      <c r="Q3763" t="s">
        <v>8317</v>
      </c>
      <c r="R3763" t="s">
        <v>8359</v>
      </c>
      <c r="S3763" s="8">
        <f>(((J3763/60)/60)/24)+DATE(1970,1,1)+(-8/24)</f>
        <v>42173.133530092593</v>
      </c>
      <c r="T3763" s="8">
        <f>(((I3763/60)/60)/24)+DATE(1970,1,1)+(-8/24)</f>
        <v>42226.624999999993</v>
      </c>
      <c r="U3763">
        <f>INT(T3763-S3763)</f>
        <v>53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>ROUND((E3764/D3764)*100,0)</f>
        <v>106</v>
      </c>
      <c r="P3764">
        <f>IF(L3764&gt;0,ROUND(E3764/L3764,0),0)</f>
        <v>47</v>
      </c>
      <c r="Q3764" t="s">
        <v>8317</v>
      </c>
      <c r="R3764" t="s">
        <v>8359</v>
      </c>
      <c r="S3764" s="8">
        <f>(((J3764/60)/60)/24)+DATE(1970,1,1)+(-8/24)</f>
        <v>42193.480196759258</v>
      </c>
      <c r="T3764" s="8">
        <f>(((I3764/60)/60)/24)+DATE(1970,1,1)+(-8/24)</f>
        <v>42218.480196759258</v>
      </c>
      <c r="U3764">
        <f>INT(T3764-S3764)</f>
        <v>25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>ROUND((E3765/D3765)*100,0)</f>
        <v>100</v>
      </c>
      <c r="P3765">
        <f>IF(L3765&gt;0,ROUND(E3765/L3765,0),0)</f>
        <v>65</v>
      </c>
      <c r="Q3765" t="s">
        <v>8317</v>
      </c>
      <c r="R3765" t="s">
        <v>8359</v>
      </c>
      <c r="S3765" s="8">
        <f>(((J3765/60)/60)/24)+DATE(1970,1,1)+(-8/24)</f>
        <v>42065.416967592588</v>
      </c>
      <c r="T3765" s="8">
        <f>(((I3765/60)/60)/24)+DATE(1970,1,1)+(-8/24)</f>
        <v>42095.375300925924</v>
      </c>
      <c r="U3765">
        <f>INT(T3765-S3765)</f>
        <v>29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>ROUND((E3766/D3766)*100,0)</f>
        <v>100</v>
      </c>
      <c r="P3766">
        <f>IF(L3766&gt;0,ROUND(E3766/L3766,0),0)</f>
        <v>56</v>
      </c>
      <c r="Q3766" t="s">
        <v>8317</v>
      </c>
      <c r="R3766" t="s">
        <v>8359</v>
      </c>
      <c r="S3766" s="8">
        <f>(((J3766/60)/60)/24)+DATE(1970,1,1)+(-8/24)</f>
        <v>42499.509629629632</v>
      </c>
      <c r="T3766" s="8">
        <f>(((I3766/60)/60)/24)+DATE(1970,1,1)+(-8/24)</f>
        <v>42518.691666666658</v>
      </c>
      <c r="U3766">
        <f>INT(T3766-S3766)</f>
        <v>19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>ROUND((E3767/D3767)*100,0)</f>
        <v>113</v>
      </c>
      <c r="P3767">
        <f>IF(L3767&gt;0,ROUND(E3767/L3767,0),0)</f>
        <v>74</v>
      </c>
      <c r="Q3767" t="s">
        <v>8317</v>
      </c>
      <c r="R3767" t="s">
        <v>8359</v>
      </c>
      <c r="S3767" s="8">
        <f>(((J3767/60)/60)/24)+DATE(1970,1,1)+(-8/24)</f>
        <v>41820.443078703705</v>
      </c>
      <c r="T3767" s="8">
        <f>(((I3767/60)/60)/24)+DATE(1970,1,1)+(-8/24)</f>
        <v>41850.443078703705</v>
      </c>
      <c r="U3767">
        <f>INT(T3767-S3767)</f>
        <v>30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>ROUND((E3768/D3768)*100,0)</f>
        <v>103</v>
      </c>
      <c r="P3768">
        <f>IF(L3768&gt;0,ROUND(E3768/L3768,0),0)</f>
        <v>107</v>
      </c>
      <c r="Q3768" t="s">
        <v>8317</v>
      </c>
      <c r="R3768" t="s">
        <v>8359</v>
      </c>
      <c r="S3768" s="8">
        <f>(((J3768/60)/60)/24)+DATE(1970,1,1)+(-8/24)</f>
        <v>41787.833854166667</v>
      </c>
      <c r="T3768" s="8">
        <f>(((I3768/60)/60)/24)+DATE(1970,1,1)+(-8/24)</f>
        <v>41822.833854166667</v>
      </c>
      <c r="U3768">
        <f>INT(T3768-S3768)</f>
        <v>35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>ROUND((E3769/D3769)*100,0)</f>
        <v>117</v>
      </c>
      <c r="P3769">
        <f>IF(L3769&gt;0,ROUND(E3769/L3769,0),0)</f>
        <v>42</v>
      </c>
      <c r="Q3769" t="s">
        <v>8317</v>
      </c>
      <c r="R3769" t="s">
        <v>8359</v>
      </c>
      <c r="S3769" s="8">
        <f>(((J3769/60)/60)/24)+DATE(1970,1,1)+(-8/24)</f>
        <v>42049.686307870368</v>
      </c>
      <c r="T3769" s="8">
        <f>(((I3769/60)/60)/24)+DATE(1970,1,1)+(-8/24)</f>
        <v>42063.874305555553</v>
      </c>
      <c r="U3769">
        <f>INT(T3769-S3769)</f>
        <v>14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>ROUND((E3770/D3770)*100,0)</f>
        <v>108</v>
      </c>
      <c r="P3770">
        <f>IF(L3770&gt;0,ROUND(E3770/L3770,0),0)</f>
        <v>74</v>
      </c>
      <c r="Q3770" t="s">
        <v>8317</v>
      </c>
      <c r="R3770" t="s">
        <v>8359</v>
      </c>
      <c r="S3770" s="8">
        <f>(((J3770/60)/60)/24)+DATE(1970,1,1)+(-8/24)</f>
        <v>41772.394560185181</v>
      </c>
      <c r="T3770" s="8">
        <f>(((I3770/60)/60)/24)+DATE(1970,1,1)+(-8/24)</f>
        <v>41802.394560185181</v>
      </c>
      <c r="U3770">
        <f>INT(T3770-S3770)</f>
        <v>30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>ROUND((E3771/D3771)*100,0)</f>
        <v>100</v>
      </c>
      <c r="P3771">
        <f>IF(L3771&gt;0,ROUND(E3771/L3771,0),0)</f>
        <v>73</v>
      </c>
      <c r="Q3771" t="s">
        <v>8317</v>
      </c>
      <c r="R3771" t="s">
        <v>8359</v>
      </c>
      <c r="S3771" s="8">
        <f>(((J3771/60)/60)/24)+DATE(1970,1,1)+(-8/24)</f>
        <v>42445.264803240738</v>
      </c>
      <c r="T3771" s="8">
        <f>(((I3771/60)/60)/24)+DATE(1970,1,1)+(-8/24)</f>
        <v>42475.264803240738</v>
      </c>
      <c r="U3771">
        <f>INT(T3771-S3771)</f>
        <v>30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>ROUND((E3772/D3772)*100,0)</f>
        <v>100</v>
      </c>
      <c r="P3772">
        <f>IF(L3772&gt;0,ROUND(E3772/L3772,0),0)</f>
        <v>100</v>
      </c>
      <c r="Q3772" t="s">
        <v>8317</v>
      </c>
      <c r="R3772" t="s">
        <v>8359</v>
      </c>
      <c r="S3772" s="8">
        <f>(((J3772/60)/60)/24)+DATE(1970,1,1)+(-8/24)</f>
        <v>42138.597337962965</v>
      </c>
      <c r="T3772" s="8">
        <f>(((I3772/60)/60)/24)+DATE(1970,1,1)+(-8/24)</f>
        <v>42168.597337962965</v>
      </c>
      <c r="U3772">
        <f>INT(T3772-S3772)</f>
        <v>30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>ROUND((E3773/D3773)*100,0)</f>
        <v>146</v>
      </c>
      <c r="P3773">
        <f>IF(L3773&gt;0,ROUND(E3773/L3773,0),0)</f>
        <v>38</v>
      </c>
      <c r="Q3773" t="s">
        <v>8317</v>
      </c>
      <c r="R3773" t="s">
        <v>8359</v>
      </c>
      <c r="S3773" s="8">
        <f>(((J3773/60)/60)/24)+DATE(1970,1,1)+(-8/24)</f>
        <v>42493.52375</v>
      </c>
      <c r="T3773" s="8">
        <f>(((I3773/60)/60)/24)+DATE(1970,1,1)+(-8/24)</f>
        <v>42507.666666666664</v>
      </c>
      <c r="U3773">
        <f>INT(T3773-S3773)</f>
        <v>14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>ROUND((E3774/D3774)*100,0)</f>
        <v>110</v>
      </c>
      <c r="P3774">
        <f>IF(L3774&gt;0,ROUND(E3774/L3774,0),0)</f>
        <v>167</v>
      </c>
      <c r="Q3774" t="s">
        <v>8317</v>
      </c>
      <c r="R3774" t="s">
        <v>8359</v>
      </c>
      <c r="S3774" s="8">
        <f>(((J3774/60)/60)/24)+DATE(1970,1,1)+(-8/24)</f>
        <v>42682.283634259256</v>
      </c>
      <c r="T3774" s="8">
        <f>(((I3774/60)/60)/24)+DATE(1970,1,1)+(-8/24)</f>
        <v>42702.916666666664</v>
      </c>
      <c r="U3774">
        <f>INT(T3774-S3774)</f>
        <v>20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>ROUND((E3775/D3775)*100,0)</f>
        <v>108</v>
      </c>
      <c r="P3775">
        <f>IF(L3775&gt;0,ROUND(E3775/L3775,0),0)</f>
        <v>95</v>
      </c>
      <c r="Q3775" t="s">
        <v>8317</v>
      </c>
      <c r="R3775" t="s">
        <v>8359</v>
      </c>
      <c r="S3775" s="8">
        <f>(((J3775/60)/60)/24)+DATE(1970,1,1)+(-8/24)</f>
        <v>42655.67184027777</v>
      </c>
      <c r="T3775" s="8">
        <f>(((I3775/60)/60)/24)+DATE(1970,1,1)+(-8/24)</f>
        <v>42688.755555555552</v>
      </c>
      <c r="U3775">
        <f>INT(T3775-S3775)</f>
        <v>33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>ROUND((E3776/D3776)*100,0)</f>
        <v>100</v>
      </c>
      <c r="P3776">
        <f>IF(L3776&gt;0,ROUND(E3776/L3776,0),0)</f>
        <v>100</v>
      </c>
      <c r="Q3776" t="s">
        <v>8317</v>
      </c>
      <c r="R3776" t="s">
        <v>8359</v>
      </c>
      <c r="S3776" s="8">
        <f>(((J3776/60)/60)/24)+DATE(1970,1,1)+(-8/24)</f>
        <v>42087.458969907406</v>
      </c>
      <c r="T3776" s="8">
        <f>(((I3776/60)/60)/24)+DATE(1970,1,1)+(-8/24)</f>
        <v>42103.458969907406</v>
      </c>
      <c r="U3776">
        <f>INT(T3776-S3776)</f>
        <v>16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>ROUND((E3777/D3777)*100,0)</f>
        <v>100</v>
      </c>
      <c r="P3777">
        <f>IF(L3777&gt;0,ROUND(E3777/L3777,0),0)</f>
        <v>143</v>
      </c>
      <c r="Q3777" t="s">
        <v>8317</v>
      </c>
      <c r="R3777" t="s">
        <v>8359</v>
      </c>
      <c r="S3777" s="8">
        <f>(((J3777/60)/60)/24)+DATE(1970,1,1)+(-8/24)</f>
        <v>42075.609293981477</v>
      </c>
      <c r="T3777" s="8">
        <f>(((I3777/60)/60)/24)+DATE(1970,1,1)+(-8/24)</f>
        <v>42102.833333333336</v>
      </c>
      <c r="U3777">
        <f>INT(T3777-S3777)</f>
        <v>27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>ROUND((E3778/D3778)*100,0)</f>
        <v>107</v>
      </c>
      <c r="P3778">
        <f>IF(L3778&gt;0,ROUND(E3778/L3778,0),0)</f>
        <v>91</v>
      </c>
      <c r="Q3778" t="s">
        <v>8317</v>
      </c>
      <c r="R3778" t="s">
        <v>8359</v>
      </c>
      <c r="S3778" s="8">
        <f>(((J3778/60)/60)/24)+DATE(1970,1,1)+(-8/24)</f>
        <v>41814.034467592588</v>
      </c>
      <c r="T3778" s="8">
        <f>(((I3778/60)/60)/24)+DATE(1970,1,1)+(-8/24)</f>
        <v>41851.708333333328</v>
      </c>
      <c r="U3778">
        <f>INT(T3778-S3778)</f>
        <v>37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>ROUND((E3779/D3779)*100,0)</f>
        <v>143</v>
      </c>
      <c r="P3779">
        <f>IF(L3779&gt;0,ROUND(E3779/L3779,0),0)</f>
        <v>49</v>
      </c>
      <c r="Q3779" t="s">
        <v>8317</v>
      </c>
      <c r="R3779" t="s">
        <v>8359</v>
      </c>
      <c r="S3779" s="8">
        <f>(((J3779/60)/60)/24)+DATE(1970,1,1)+(-8/24)</f>
        <v>41886.778020833335</v>
      </c>
      <c r="T3779" s="8">
        <f>(((I3779/60)/60)/24)+DATE(1970,1,1)+(-8/24)</f>
        <v>41908.833333333328</v>
      </c>
      <c r="U3779">
        <f>INT(T3779-S3779)</f>
        <v>22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>ROUND((E3780/D3780)*100,0)</f>
        <v>105</v>
      </c>
      <c r="P3780">
        <f>IF(L3780&gt;0,ROUND(E3780/L3780,0),0)</f>
        <v>70</v>
      </c>
      <c r="Q3780" t="s">
        <v>8317</v>
      </c>
      <c r="R3780" t="s">
        <v>8359</v>
      </c>
      <c r="S3780" s="8">
        <f>(((J3780/60)/60)/24)+DATE(1970,1,1)+(-8/24)</f>
        <v>41989.485879629625</v>
      </c>
      <c r="T3780" s="8">
        <f>(((I3780/60)/60)/24)+DATE(1970,1,1)+(-8/24)</f>
        <v>42049.485879629625</v>
      </c>
      <c r="U3780">
        <f>INT(T3780-S3780)</f>
        <v>60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>ROUND((E3781/D3781)*100,0)</f>
        <v>104</v>
      </c>
      <c r="P3781">
        <f>IF(L3781&gt;0,ROUND(E3781/L3781,0),0)</f>
        <v>136</v>
      </c>
      <c r="Q3781" t="s">
        <v>8317</v>
      </c>
      <c r="R3781" t="s">
        <v>8359</v>
      </c>
      <c r="S3781" s="8">
        <f>(((J3781/60)/60)/24)+DATE(1970,1,1)+(-8/24)</f>
        <v>42425.402083333327</v>
      </c>
      <c r="T3781" s="8">
        <f>(((I3781/60)/60)/24)+DATE(1970,1,1)+(-8/24)</f>
        <v>42455.36041666667</v>
      </c>
      <c r="U3781">
        <f>INT(T3781-S3781)</f>
        <v>29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>ROUND((E3782/D3782)*100,0)</f>
        <v>120</v>
      </c>
      <c r="P3782">
        <f>IF(L3782&gt;0,ROUND(E3782/L3782,0),0)</f>
        <v>100</v>
      </c>
      <c r="Q3782" t="s">
        <v>8317</v>
      </c>
      <c r="R3782" t="s">
        <v>8359</v>
      </c>
      <c r="S3782" s="8">
        <f>(((J3782/60)/60)/24)+DATE(1970,1,1)+(-8/24)</f>
        <v>42165.886400462965</v>
      </c>
      <c r="T3782" s="8">
        <f>(((I3782/60)/60)/24)+DATE(1970,1,1)+(-8/24)</f>
        <v>42198.504166666658</v>
      </c>
      <c r="U3782">
        <f>INT(T3782-S3782)</f>
        <v>32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>ROUND((E3783/D3783)*100,0)</f>
        <v>110</v>
      </c>
      <c r="P3783">
        <f>IF(L3783&gt;0,ROUND(E3783/L3783,0),0)</f>
        <v>95</v>
      </c>
      <c r="Q3783" t="s">
        <v>8317</v>
      </c>
      <c r="R3783" t="s">
        <v>8359</v>
      </c>
      <c r="S3783" s="8">
        <f>(((J3783/60)/60)/24)+DATE(1970,1,1)+(-8/24)</f>
        <v>41865.549594907403</v>
      </c>
      <c r="T3783" s="8">
        <f>(((I3783/60)/60)/24)+DATE(1970,1,1)+(-8/24)</f>
        <v>41890.549594907403</v>
      </c>
      <c r="U3783">
        <f>INT(T3783-S3783)</f>
        <v>25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>ROUND((E3784/D3784)*100,0)</f>
        <v>102</v>
      </c>
      <c r="P3784">
        <f>IF(L3784&gt;0,ROUND(E3784/L3784,0),0)</f>
        <v>75</v>
      </c>
      <c r="Q3784" t="s">
        <v>8317</v>
      </c>
      <c r="R3784" t="s">
        <v>8359</v>
      </c>
      <c r="S3784" s="8">
        <f>(((J3784/60)/60)/24)+DATE(1970,1,1)+(-8/24)</f>
        <v>42546.528900462967</v>
      </c>
      <c r="T3784" s="8">
        <f>(((I3784/60)/60)/24)+DATE(1970,1,1)+(-8/24)</f>
        <v>42575.624999999993</v>
      </c>
      <c r="U3784">
        <f>INT(T3784-S3784)</f>
        <v>29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>ROUND((E3785/D3785)*100,0)</f>
        <v>129</v>
      </c>
      <c r="P3785">
        <f>IF(L3785&gt;0,ROUND(E3785/L3785,0),0)</f>
        <v>64</v>
      </c>
      <c r="Q3785" t="s">
        <v>8317</v>
      </c>
      <c r="R3785" t="s">
        <v>8359</v>
      </c>
      <c r="S3785" s="8">
        <f>(((J3785/60)/60)/24)+DATE(1970,1,1)+(-8/24)</f>
        <v>42419.806944444441</v>
      </c>
      <c r="T3785" s="8">
        <f>(((I3785/60)/60)/24)+DATE(1970,1,1)+(-8/24)</f>
        <v>42444.333333333336</v>
      </c>
      <c r="U3785">
        <f>INT(T3785-S3785)</f>
        <v>24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>ROUND((E3786/D3786)*100,0)</f>
        <v>115</v>
      </c>
      <c r="P3786">
        <f>IF(L3786&gt;0,ROUND(E3786/L3786,0),0)</f>
        <v>115</v>
      </c>
      <c r="Q3786" t="s">
        <v>8317</v>
      </c>
      <c r="R3786" t="s">
        <v>8359</v>
      </c>
      <c r="S3786" s="8">
        <f>(((J3786/60)/60)/24)+DATE(1970,1,1)+(-8/24)</f>
        <v>42531.647361111107</v>
      </c>
      <c r="T3786" s="8">
        <f>(((I3786/60)/60)/24)+DATE(1970,1,1)+(-8/24)</f>
        <v>42561.647361111107</v>
      </c>
      <c r="U3786">
        <f>INT(T3786-S3786)</f>
        <v>30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>ROUND((E3787/D3787)*100,0)</f>
        <v>151</v>
      </c>
      <c r="P3787">
        <f>IF(L3787&gt;0,ROUND(E3787/L3787,0),0)</f>
        <v>101</v>
      </c>
      <c r="Q3787" t="s">
        <v>8317</v>
      </c>
      <c r="R3787" t="s">
        <v>8359</v>
      </c>
      <c r="S3787" s="8">
        <f>(((J3787/60)/60)/24)+DATE(1970,1,1)+(-8/24)</f>
        <v>42548.305196759255</v>
      </c>
      <c r="T3787" s="8">
        <f>(((I3787/60)/60)/24)+DATE(1970,1,1)+(-8/24)</f>
        <v>42584.085416666661</v>
      </c>
      <c r="U3787">
        <f>INT(T3787-S3787)</f>
        <v>35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>ROUND((E3788/D3788)*100,0)</f>
        <v>111</v>
      </c>
      <c r="P3788">
        <f>IF(L3788&gt;0,ROUND(E3788/L3788,0),0)</f>
        <v>94</v>
      </c>
      <c r="Q3788" t="s">
        <v>8317</v>
      </c>
      <c r="R3788" t="s">
        <v>8359</v>
      </c>
      <c r="S3788" s="8">
        <f>(((J3788/60)/60)/24)+DATE(1970,1,1)+(-8/24)</f>
        <v>42486.704571759255</v>
      </c>
      <c r="T3788" s="8">
        <f>(((I3788/60)/60)/24)+DATE(1970,1,1)+(-8/24)</f>
        <v>42516.704571759255</v>
      </c>
      <c r="U3788">
        <f>INT(T3788-S3788)</f>
        <v>30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>ROUND((E3789/D3789)*100,0)</f>
        <v>100</v>
      </c>
      <c r="P3789">
        <f>IF(L3789&gt;0,ROUND(E3789/L3789,0),0)</f>
        <v>35</v>
      </c>
      <c r="Q3789" t="s">
        <v>8317</v>
      </c>
      <c r="R3789" t="s">
        <v>8359</v>
      </c>
      <c r="S3789" s="8">
        <f>(((J3789/60)/60)/24)+DATE(1970,1,1)+(-8/24)</f>
        <v>42167.201458333329</v>
      </c>
      <c r="T3789" s="8">
        <f>(((I3789/60)/60)/24)+DATE(1970,1,1)+(-8/24)</f>
        <v>42195.832638888889</v>
      </c>
      <c r="U3789">
        <f>INT(T3789-S3789)</f>
        <v>28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>ROUND((E3790/D3790)*100,0)</f>
        <v>1</v>
      </c>
      <c r="P3790">
        <f>IF(L3790&gt;0,ROUND(E3790/L3790,0),0)</f>
        <v>500</v>
      </c>
      <c r="Q3790" t="s">
        <v>8317</v>
      </c>
      <c r="R3790" t="s">
        <v>8359</v>
      </c>
      <c r="S3790" s="8">
        <f>(((J3790/60)/60)/24)+DATE(1970,1,1)+(-8/24)</f>
        <v>42333.362488425926</v>
      </c>
      <c r="T3790" s="8">
        <f>(((I3790/60)/60)/24)+DATE(1970,1,1)+(-8/24)</f>
        <v>42361.345833333333</v>
      </c>
      <c r="U3790">
        <f>INT(T3790-S3790)</f>
        <v>27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>ROUND((E3791/D3791)*100,0)</f>
        <v>3</v>
      </c>
      <c r="P3791">
        <f>IF(L3791&gt;0,ROUND(E3791/L3791,0),0)</f>
        <v>29</v>
      </c>
      <c r="Q3791" t="s">
        <v>8317</v>
      </c>
      <c r="R3791" t="s">
        <v>8359</v>
      </c>
      <c r="S3791" s="8">
        <f>(((J3791/60)/60)/24)+DATE(1970,1,1)+(-8/24)</f>
        <v>42138.465486111112</v>
      </c>
      <c r="T3791" s="8">
        <f>(((I3791/60)/60)/24)+DATE(1970,1,1)+(-8/24)</f>
        <v>42170.465486111112</v>
      </c>
      <c r="U3791">
        <f>INT(T3791-S3791)</f>
        <v>32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>ROUND((E3792/D3792)*100,0)</f>
        <v>0</v>
      </c>
      <c r="P3792">
        <f>IF(L3792&gt;0,ROUND(E3792/L3792,0),0)</f>
        <v>0</v>
      </c>
      <c r="Q3792" t="s">
        <v>8317</v>
      </c>
      <c r="R3792" t="s">
        <v>8359</v>
      </c>
      <c r="S3792" s="8">
        <f>(((J3792/60)/60)/24)+DATE(1970,1,1)+(-8/24)</f>
        <v>42666.333599537036</v>
      </c>
      <c r="T3792" s="8">
        <f>(((I3792/60)/60)/24)+DATE(1970,1,1)+(-8/24)</f>
        <v>42696.3752662037</v>
      </c>
      <c r="U3792">
        <f>INT(T3792-S3792)</f>
        <v>30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>ROUND((E3793/D3793)*100,0)</f>
        <v>0</v>
      </c>
      <c r="P3793">
        <f>IF(L3793&gt;0,ROUND(E3793/L3793,0),0)</f>
        <v>0</v>
      </c>
      <c r="Q3793" t="s">
        <v>8317</v>
      </c>
      <c r="R3793" t="s">
        <v>8359</v>
      </c>
      <c r="S3793" s="8">
        <f>(((J3793/60)/60)/24)+DATE(1970,1,1)+(-8/24)</f>
        <v>41766.3587037037</v>
      </c>
      <c r="T3793" s="8">
        <f>(((I3793/60)/60)/24)+DATE(1970,1,1)+(-8/24)</f>
        <v>41826.3587037037</v>
      </c>
      <c r="U3793">
        <f>INT(T3793-S3793)</f>
        <v>60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>ROUND((E3794/D3794)*100,0)</f>
        <v>0</v>
      </c>
      <c r="P3794">
        <f>IF(L3794&gt;0,ROUND(E3794/L3794,0),0)</f>
        <v>18</v>
      </c>
      <c r="Q3794" t="s">
        <v>8317</v>
      </c>
      <c r="R3794" t="s">
        <v>8359</v>
      </c>
      <c r="S3794" s="8">
        <f>(((J3794/60)/60)/24)+DATE(1970,1,1)+(-8/24)</f>
        <v>42170.113680555551</v>
      </c>
      <c r="T3794" s="8">
        <f>(((I3794/60)/60)/24)+DATE(1970,1,1)+(-8/24)</f>
        <v>42200.113680555551</v>
      </c>
      <c r="U3794">
        <f>INT(T3794-S3794)</f>
        <v>30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>ROUND((E3795/D3795)*100,0)</f>
        <v>60</v>
      </c>
      <c r="P3795">
        <f>IF(L3795&gt;0,ROUND(E3795/L3795,0),0)</f>
        <v>174</v>
      </c>
      <c r="Q3795" t="s">
        <v>8317</v>
      </c>
      <c r="R3795" t="s">
        <v>8359</v>
      </c>
      <c r="S3795" s="8">
        <f>(((J3795/60)/60)/24)+DATE(1970,1,1)+(-8/24)</f>
        <v>41968.60565972222</v>
      </c>
      <c r="T3795" s="8">
        <f>(((I3795/60)/60)/24)+DATE(1970,1,1)+(-8/24)</f>
        <v>41989.60565972222</v>
      </c>
      <c r="U3795">
        <f>INT(T3795-S3795)</f>
        <v>21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>ROUND((E3796/D3796)*100,0)</f>
        <v>1</v>
      </c>
      <c r="P3796">
        <f>IF(L3796&gt;0,ROUND(E3796/L3796,0),0)</f>
        <v>50</v>
      </c>
      <c r="Q3796" t="s">
        <v>8317</v>
      </c>
      <c r="R3796" t="s">
        <v>8359</v>
      </c>
      <c r="S3796" s="8">
        <f>(((J3796/60)/60)/24)+DATE(1970,1,1)+(-8/24)</f>
        <v>42132.247152777774</v>
      </c>
      <c r="T3796" s="8">
        <f>(((I3796/60)/60)/24)+DATE(1970,1,1)+(-8/24)</f>
        <v>42162.247152777774</v>
      </c>
      <c r="U3796">
        <f>INT(T3796-S3796)</f>
        <v>30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>ROUND((E3797/D3797)*100,0)</f>
        <v>2</v>
      </c>
      <c r="P3797">
        <f>IF(L3797&gt;0,ROUND(E3797/L3797,0),0)</f>
        <v>5</v>
      </c>
      <c r="Q3797" t="s">
        <v>8317</v>
      </c>
      <c r="R3797" t="s">
        <v>8359</v>
      </c>
      <c r="S3797" s="8">
        <f>(((J3797/60)/60)/24)+DATE(1970,1,1)+(-8/24)</f>
        <v>42201.102893518517</v>
      </c>
      <c r="T3797" s="8">
        <f>(((I3797/60)/60)/24)+DATE(1970,1,1)+(-8/24)</f>
        <v>42244.604166666664</v>
      </c>
      <c r="U3797">
        <f>INT(T3797-S3797)</f>
        <v>43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>ROUND((E3798/D3798)*100,0)</f>
        <v>0</v>
      </c>
      <c r="P3798">
        <f>IF(L3798&gt;0,ROUND(E3798/L3798,0),0)</f>
        <v>1</v>
      </c>
      <c r="Q3798" t="s">
        <v>8317</v>
      </c>
      <c r="R3798" t="s">
        <v>8359</v>
      </c>
      <c r="S3798" s="8">
        <f>(((J3798/60)/60)/24)+DATE(1970,1,1)+(-8/24)</f>
        <v>42688.696250000001</v>
      </c>
      <c r="T3798" s="8">
        <f>(((I3798/60)/60)/24)+DATE(1970,1,1)+(-8/24)</f>
        <v>42748.696250000001</v>
      </c>
      <c r="U3798">
        <f>INT(T3798-S3798)</f>
        <v>60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>ROUND((E3799/D3799)*100,0)</f>
        <v>90</v>
      </c>
      <c r="P3799">
        <f>IF(L3799&gt;0,ROUND(E3799/L3799,0),0)</f>
        <v>145</v>
      </c>
      <c r="Q3799" t="s">
        <v>8317</v>
      </c>
      <c r="R3799" t="s">
        <v>8359</v>
      </c>
      <c r="S3799" s="8">
        <f>(((J3799/60)/60)/24)+DATE(1970,1,1)+(-8/24)</f>
        <v>42084.548206018517</v>
      </c>
      <c r="T3799" s="8">
        <f>(((I3799/60)/60)/24)+DATE(1970,1,1)+(-8/24)</f>
        <v>42114.548206018517</v>
      </c>
      <c r="U3799">
        <f>INT(T3799-S3799)</f>
        <v>30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>ROUND((E3800/D3800)*100,0)</f>
        <v>1</v>
      </c>
      <c r="P3800">
        <f>IF(L3800&gt;0,ROUND(E3800/L3800,0),0)</f>
        <v>205</v>
      </c>
      <c r="Q3800" t="s">
        <v>8317</v>
      </c>
      <c r="R3800" t="s">
        <v>8359</v>
      </c>
      <c r="S3800" s="8">
        <f>(((J3800/60)/60)/24)+DATE(1970,1,1)+(-8/24)</f>
        <v>41831.389444444445</v>
      </c>
      <c r="T3800" s="8">
        <f>(((I3800/60)/60)/24)+DATE(1970,1,1)+(-8/24)</f>
        <v>41861.389444444445</v>
      </c>
      <c r="U3800">
        <f>INT(T3800-S3800)</f>
        <v>30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>ROUND((E3801/D3801)*100,0)</f>
        <v>4</v>
      </c>
      <c r="P3801">
        <f>IF(L3801&gt;0,ROUND(E3801/L3801,0),0)</f>
        <v>101</v>
      </c>
      <c r="Q3801" t="s">
        <v>8317</v>
      </c>
      <c r="R3801" t="s">
        <v>8359</v>
      </c>
      <c r="S3801" s="8">
        <f>(((J3801/60)/60)/24)+DATE(1970,1,1)+(-8/24)</f>
        <v>42410.597719907404</v>
      </c>
      <c r="T3801" s="8">
        <f>(((I3801/60)/60)/24)+DATE(1970,1,1)+(-8/24)</f>
        <v>42440.597719907404</v>
      </c>
      <c r="U3801">
        <f>INT(T3801-S3801)</f>
        <v>30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>ROUND((E3802/D3802)*100,0)</f>
        <v>4</v>
      </c>
      <c r="P3802">
        <f>IF(L3802&gt;0,ROUND(E3802/L3802,0),0)</f>
        <v>55</v>
      </c>
      <c r="Q3802" t="s">
        <v>8317</v>
      </c>
      <c r="R3802" t="s">
        <v>8359</v>
      </c>
      <c r="S3802" s="8">
        <f>(((J3802/60)/60)/24)+DATE(1970,1,1)+(-8/24)</f>
        <v>41982.403738425921</v>
      </c>
      <c r="T3802" s="8">
        <f>(((I3802/60)/60)/24)+DATE(1970,1,1)+(-8/24)</f>
        <v>42014.874305555553</v>
      </c>
      <c r="U3802">
        <f>INT(T3802-S3802)</f>
        <v>32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>ROUND((E3803/D3803)*100,0)</f>
        <v>9</v>
      </c>
      <c r="P3803">
        <f>IF(L3803&gt;0,ROUND(E3803/L3803,0),0)</f>
        <v>47</v>
      </c>
      <c r="Q3803" t="s">
        <v>8317</v>
      </c>
      <c r="R3803" t="s">
        <v>8359</v>
      </c>
      <c r="S3803" s="8">
        <f>(((J3803/60)/60)/24)+DATE(1970,1,1)+(-8/24)</f>
        <v>41975.342777777776</v>
      </c>
      <c r="T3803" s="8">
        <f>(((I3803/60)/60)/24)+DATE(1970,1,1)+(-8/24)</f>
        <v>42006.342777777776</v>
      </c>
      <c r="U3803">
        <f>INT(T3803-S3803)</f>
        <v>31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>ROUND((E3804/D3804)*100,0)</f>
        <v>0</v>
      </c>
      <c r="P3804">
        <f>IF(L3804&gt;0,ROUND(E3804/L3804,0),0)</f>
        <v>0</v>
      </c>
      <c r="Q3804" t="s">
        <v>8317</v>
      </c>
      <c r="R3804" t="s">
        <v>8359</v>
      </c>
      <c r="S3804" s="8">
        <f>(((J3804/60)/60)/24)+DATE(1970,1,1)+(-8/24)</f>
        <v>42268.792893518512</v>
      </c>
      <c r="T3804" s="8">
        <f>(((I3804/60)/60)/24)+DATE(1970,1,1)+(-8/24)</f>
        <v>42298.792893518512</v>
      </c>
      <c r="U3804">
        <f>INT(T3804-S3804)</f>
        <v>30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>ROUND((E3805/D3805)*100,0)</f>
        <v>20</v>
      </c>
      <c r="P3805">
        <f>IF(L3805&gt;0,ROUND(E3805/L3805,0),0)</f>
        <v>59</v>
      </c>
      <c r="Q3805" t="s">
        <v>8317</v>
      </c>
      <c r="R3805" t="s">
        <v>8359</v>
      </c>
      <c r="S3805" s="8">
        <f>(((J3805/60)/60)/24)+DATE(1970,1,1)+(-8/24)</f>
        <v>42403.638518518514</v>
      </c>
      <c r="T3805" s="8">
        <f>(((I3805/60)/60)/24)+DATE(1970,1,1)+(-8/24)</f>
        <v>42433.638518518514</v>
      </c>
      <c r="U3805">
        <f>INT(T3805-S3805)</f>
        <v>30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>ROUND((E3806/D3806)*100,0)</f>
        <v>0</v>
      </c>
      <c r="P3806">
        <f>IF(L3806&gt;0,ROUND(E3806/L3806,0),0)</f>
        <v>0</v>
      </c>
      <c r="Q3806" t="s">
        <v>8317</v>
      </c>
      <c r="R3806" t="s">
        <v>8359</v>
      </c>
      <c r="S3806" s="8">
        <f>(((J3806/60)/60)/24)+DATE(1970,1,1)+(-8/24)</f>
        <v>42526.676203703704</v>
      </c>
      <c r="T3806" s="8">
        <f>(((I3806/60)/60)/24)+DATE(1970,1,1)+(-8/24)</f>
        <v>42581.958333333336</v>
      </c>
      <c r="U3806">
        <f>INT(T3806-S3806)</f>
        <v>55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>ROUND((E3807/D3807)*100,0)</f>
        <v>0</v>
      </c>
      <c r="P3807">
        <f>IF(L3807&gt;0,ROUND(E3807/L3807,0),0)</f>
        <v>2</v>
      </c>
      <c r="Q3807" t="s">
        <v>8317</v>
      </c>
      <c r="R3807" t="s">
        <v>8359</v>
      </c>
      <c r="S3807" s="8">
        <f>(((J3807/60)/60)/24)+DATE(1970,1,1)+(-8/24)</f>
        <v>41849.553703703699</v>
      </c>
      <c r="T3807" s="8">
        <f>(((I3807/60)/60)/24)+DATE(1970,1,1)+(-8/24)</f>
        <v>41909.553703703699</v>
      </c>
      <c r="U3807">
        <f>INT(T3807-S3807)</f>
        <v>60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>ROUND((E3808/D3808)*100,0)</f>
        <v>0</v>
      </c>
      <c r="P3808">
        <f>IF(L3808&gt;0,ROUND(E3808/L3808,0),0)</f>
        <v>5</v>
      </c>
      <c r="Q3808" t="s">
        <v>8317</v>
      </c>
      <c r="R3808" t="s">
        <v>8359</v>
      </c>
      <c r="S3808" s="8">
        <f>(((J3808/60)/60)/24)+DATE(1970,1,1)+(-8/24)</f>
        <v>41798.925706018512</v>
      </c>
      <c r="T3808" s="8">
        <f>(((I3808/60)/60)/24)+DATE(1970,1,1)+(-8/24)</f>
        <v>41818.925706018512</v>
      </c>
      <c r="U3808">
        <f>INT(T3808-S3808)</f>
        <v>20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>ROUND((E3809/D3809)*100,0)</f>
        <v>30</v>
      </c>
      <c r="P3809">
        <f>IF(L3809&gt;0,ROUND(E3809/L3809,0),0)</f>
        <v>51</v>
      </c>
      <c r="Q3809" t="s">
        <v>8317</v>
      </c>
      <c r="R3809" t="s">
        <v>8359</v>
      </c>
      <c r="S3809" s="8">
        <f>(((J3809/60)/60)/24)+DATE(1970,1,1)+(-8/24)</f>
        <v>42090.575682870367</v>
      </c>
      <c r="T3809" s="8">
        <f>(((I3809/60)/60)/24)+DATE(1970,1,1)+(-8/24)</f>
        <v>42097.575682870367</v>
      </c>
      <c r="U3809">
        <f>INT(T3809-S3809)</f>
        <v>7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>ROUND((E3810/D3810)*100,0)</f>
        <v>100</v>
      </c>
      <c r="P3810">
        <f>IF(L3810&gt;0,ROUND(E3810/L3810,0),0)</f>
        <v>42</v>
      </c>
      <c r="Q3810" t="s">
        <v>8317</v>
      </c>
      <c r="R3810" t="s">
        <v>8318</v>
      </c>
      <c r="S3810" s="8">
        <f>(((J3810/60)/60)/24)+DATE(1970,1,1)+(-8/24)</f>
        <v>42059.12059027778</v>
      </c>
      <c r="T3810" s="8">
        <f>(((I3810/60)/60)/24)+DATE(1970,1,1)+(-8/24)</f>
        <v>42119.078923611109</v>
      </c>
      <c r="U3810">
        <f>INT(T3810-S3810)</f>
        <v>59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>ROUND((E3811/D3811)*100,0)</f>
        <v>101</v>
      </c>
      <c r="P3811">
        <f>IF(L3811&gt;0,ROUND(E3811/L3811,0),0)</f>
        <v>53</v>
      </c>
      <c r="Q3811" t="s">
        <v>8317</v>
      </c>
      <c r="R3811" t="s">
        <v>8318</v>
      </c>
      <c r="S3811" s="8">
        <f>(((J3811/60)/60)/24)+DATE(1970,1,1)+(-8/24)</f>
        <v>41800.193368055552</v>
      </c>
      <c r="T3811" s="8">
        <f>(((I3811/60)/60)/24)+DATE(1970,1,1)+(-8/24)</f>
        <v>41850.625</v>
      </c>
      <c r="U3811">
        <f>INT(T3811-S3811)</f>
        <v>50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>ROUND((E3812/D3812)*100,0)</f>
        <v>122</v>
      </c>
      <c r="P3812">
        <f>IF(L3812&gt;0,ROUND(E3812/L3812,0),0)</f>
        <v>70</v>
      </c>
      <c r="Q3812" t="s">
        <v>8317</v>
      </c>
      <c r="R3812" t="s">
        <v>8318</v>
      </c>
      <c r="S3812" s="8">
        <f>(((J3812/60)/60)/24)+DATE(1970,1,1)+(-8/24)</f>
        <v>42054.515717592592</v>
      </c>
      <c r="T3812" s="8">
        <f>(((I3812/60)/60)/24)+DATE(1970,1,1)+(-8/24)</f>
        <v>42084.474050925921</v>
      </c>
      <c r="U3812">
        <f>INT(T3812-S3812)</f>
        <v>29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>ROUND((E3813/D3813)*100,0)</f>
        <v>330</v>
      </c>
      <c r="P3813">
        <f>IF(L3813&gt;0,ROUND(E3813/L3813,0),0)</f>
        <v>43</v>
      </c>
      <c r="Q3813" t="s">
        <v>8317</v>
      </c>
      <c r="R3813" t="s">
        <v>8318</v>
      </c>
      <c r="S3813" s="8">
        <f>(((J3813/60)/60)/24)+DATE(1970,1,1)+(-8/24)</f>
        <v>42487.293668981474</v>
      </c>
      <c r="T3813" s="8">
        <f>(((I3813/60)/60)/24)+DATE(1970,1,1)+(-8/24)</f>
        <v>42521.124999999993</v>
      </c>
      <c r="U3813">
        <f>INT(T3813-S3813)</f>
        <v>33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>ROUND((E3814/D3814)*100,0)</f>
        <v>110</v>
      </c>
      <c r="P3814">
        <f>IF(L3814&gt;0,ROUND(E3814/L3814,0),0)</f>
        <v>199</v>
      </c>
      <c r="Q3814" t="s">
        <v>8317</v>
      </c>
      <c r="R3814" t="s">
        <v>8318</v>
      </c>
      <c r="S3814" s="8">
        <f>(((J3814/60)/60)/24)+DATE(1970,1,1)+(-8/24)</f>
        <v>42109.417916666665</v>
      </c>
      <c r="T3814" s="8">
        <f>(((I3814/60)/60)/24)+DATE(1970,1,1)+(-8/24)</f>
        <v>42155.832638888889</v>
      </c>
      <c r="U3814">
        <f>INT(T3814-S3814)</f>
        <v>46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>ROUND((E3815/D3815)*100,0)</f>
        <v>101</v>
      </c>
      <c r="P3815">
        <f>IF(L3815&gt;0,ROUND(E3815/L3815,0),0)</f>
        <v>79</v>
      </c>
      <c r="Q3815" t="s">
        <v>8317</v>
      </c>
      <c r="R3815" t="s">
        <v>8318</v>
      </c>
      <c r="S3815" s="8">
        <f>(((J3815/60)/60)/24)+DATE(1970,1,1)+(-8/24)</f>
        <v>42496.942372685182</v>
      </c>
      <c r="T3815" s="8">
        <f>(((I3815/60)/60)/24)+DATE(1970,1,1)+(-8/24)</f>
        <v>42535.571527777771</v>
      </c>
      <c r="U3815">
        <f>INT(T3815-S3815)</f>
        <v>38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>ROUND((E3816/D3816)*100,0)</f>
        <v>140</v>
      </c>
      <c r="P3816">
        <f>IF(L3816&gt;0,ROUND(E3816/L3816,0),0)</f>
        <v>62</v>
      </c>
      <c r="Q3816" t="s">
        <v>8317</v>
      </c>
      <c r="R3816" t="s">
        <v>8318</v>
      </c>
      <c r="S3816" s="8">
        <f>(((J3816/60)/60)/24)+DATE(1970,1,1)+(-8/24)</f>
        <v>42058.570740740739</v>
      </c>
      <c r="T3816" s="8">
        <f>(((I3816/60)/60)/24)+DATE(1970,1,1)+(-8/24)</f>
        <v>42094.832638888889</v>
      </c>
      <c r="U3816">
        <f>INT(T3816-S3816)</f>
        <v>36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>ROUND((E3817/D3817)*100,0)</f>
        <v>100</v>
      </c>
      <c r="P3817">
        <f>IF(L3817&gt;0,ROUND(E3817/L3817,0),0)</f>
        <v>50</v>
      </c>
      <c r="Q3817" t="s">
        <v>8317</v>
      </c>
      <c r="R3817" t="s">
        <v>8318</v>
      </c>
      <c r="S3817" s="8">
        <f>(((J3817/60)/60)/24)+DATE(1970,1,1)+(-8/24)</f>
        <v>42206.926585648143</v>
      </c>
      <c r="T3817" s="8">
        <f>(((I3817/60)/60)/24)+DATE(1970,1,1)+(-8/24)</f>
        <v>42236.624999999993</v>
      </c>
      <c r="U3817">
        <f>INT(T3817-S3817)</f>
        <v>29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>ROUND((E3818/D3818)*100,0)</f>
        <v>119</v>
      </c>
      <c r="P3818">
        <f>IF(L3818&gt;0,ROUND(E3818/L3818,0),0)</f>
        <v>48</v>
      </c>
      <c r="Q3818" t="s">
        <v>8317</v>
      </c>
      <c r="R3818" t="s">
        <v>8318</v>
      </c>
      <c r="S3818" s="8">
        <f>(((J3818/60)/60)/24)+DATE(1970,1,1)+(-8/24)</f>
        <v>41807.356747685182</v>
      </c>
      <c r="T3818" s="8">
        <f>(((I3818/60)/60)/24)+DATE(1970,1,1)+(-8/24)</f>
        <v>41837.356747685182</v>
      </c>
      <c r="U3818">
        <f>INT(T3818-S3818)</f>
        <v>30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>ROUND((E3819/D3819)*100,0)</f>
        <v>107</v>
      </c>
      <c r="P3819">
        <f>IF(L3819&gt;0,ROUND(E3819/L3819,0),0)</f>
        <v>107</v>
      </c>
      <c r="Q3819" t="s">
        <v>8317</v>
      </c>
      <c r="R3819" t="s">
        <v>8318</v>
      </c>
      <c r="S3819" s="8">
        <f>(((J3819/60)/60)/24)+DATE(1970,1,1)+(-8/24)</f>
        <v>42284.363611111105</v>
      </c>
      <c r="T3819" s="8">
        <f>(((I3819/60)/60)/24)+DATE(1970,1,1)+(-8/24)</f>
        <v>42300.832638888889</v>
      </c>
      <c r="U3819">
        <f>INT(T3819-S3819)</f>
        <v>16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>ROUND((E3820/D3820)*100,0)</f>
        <v>228</v>
      </c>
      <c r="P3820">
        <f>IF(L3820&gt;0,ROUND(E3820/L3820,0),0)</f>
        <v>57</v>
      </c>
      <c r="Q3820" t="s">
        <v>8317</v>
      </c>
      <c r="R3820" t="s">
        <v>8318</v>
      </c>
      <c r="S3820" s="8">
        <f>(((J3820/60)/60)/24)+DATE(1970,1,1)+(-8/24)</f>
        <v>42045.509050925924</v>
      </c>
      <c r="T3820" s="8">
        <f>(((I3820/60)/60)/24)+DATE(1970,1,1)+(-8/24)</f>
        <v>42075.467384259253</v>
      </c>
      <c r="U3820">
        <f>INT(T3820-S3820)</f>
        <v>29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>ROUND((E3821/D3821)*100,0)</f>
        <v>106</v>
      </c>
      <c r="P3821">
        <f>IF(L3821&gt;0,ROUND(E3821/L3821,0),0)</f>
        <v>41</v>
      </c>
      <c r="Q3821" t="s">
        <v>8317</v>
      </c>
      <c r="R3821" t="s">
        <v>8318</v>
      </c>
      <c r="S3821" s="8">
        <f>(((J3821/60)/60)/24)+DATE(1970,1,1)+(-8/24)</f>
        <v>42183.876203703701</v>
      </c>
      <c r="T3821" s="8">
        <f>(((I3821/60)/60)/24)+DATE(1970,1,1)+(-8/24)</f>
        <v>42202.543055555558</v>
      </c>
      <c r="U3821">
        <f>INT(T3821-S3821)</f>
        <v>18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>ROUND((E3822/D3822)*100,0)</f>
        <v>143</v>
      </c>
      <c r="P3822">
        <f>IF(L3822&gt;0,ROUND(E3822/L3822,0),0)</f>
        <v>22</v>
      </c>
      <c r="Q3822" t="s">
        <v>8317</v>
      </c>
      <c r="R3822" t="s">
        <v>8318</v>
      </c>
      <c r="S3822" s="8">
        <f>(((J3822/60)/60)/24)+DATE(1970,1,1)+(-8/24)</f>
        <v>42160.318483796298</v>
      </c>
      <c r="T3822" s="8">
        <f>(((I3822/60)/60)/24)+DATE(1970,1,1)+(-8/24)</f>
        <v>42190.318483796298</v>
      </c>
      <c r="U3822">
        <f>INT(T3822-S3822)</f>
        <v>30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>ROUND((E3823/D3823)*100,0)</f>
        <v>105</v>
      </c>
      <c r="P3823">
        <f>IF(L3823&gt;0,ROUND(E3823/L3823,0),0)</f>
        <v>80</v>
      </c>
      <c r="Q3823" t="s">
        <v>8317</v>
      </c>
      <c r="R3823" t="s">
        <v>8318</v>
      </c>
      <c r="S3823" s="8">
        <f>(((J3823/60)/60)/24)+DATE(1970,1,1)+(-8/24)</f>
        <v>42340.847303240742</v>
      </c>
      <c r="T3823" s="8">
        <f>(((I3823/60)/60)/24)+DATE(1970,1,1)+(-8/24)</f>
        <v>42372.847303240742</v>
      </c>
      <c r="U3823">
        <f>INT(T3823-S3823)</f>
        <v>32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>ROUND((E3824/D3824)*100,0)</f>
        <v>110</v>
      </c>
      <c r="P3824">
        <f>IF(L3824&gt;0,ROUND(E3824/L3824,0),0)</f>
        <v>72</v>
      </c>
      <c r="Q3824" t="s">
        <v>8317</v>
      </c>
      <c r="R3824" t="s">
        <v>8318</v>
      </c>
      <c r="S3824" s="8">
        <f>(((J3824/60)/60)/24)+DATE(1970,1,1)+(-8/24)</f>
        <v>42329.504826388882</v>
      </c>
      <c r="T3824" s="8">
        <f>(((I3824/60)/60)/24)+DATE(1970,1,1)+(-8/24)</f>
        <v>42388.624305555553</v>
      </c>
      <c r="U3824">
        <f>INT(T3824-S3824)</f>
        <v>59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>ROUND((E3825/D3825)*100,0)</f>
        <v>106</v>
      </c>
      <c r="P3825">
        <f>IF(L3825&gt;0,ROUND(E3825/L3825,0),0)</f>
        <v>65</v>
      </c>
      <c r="Q3825" t="s">
        <v>8317</v>
      </c>
      <c r="R3825" t="s">
        <v>8318</v>
      </c>
      <c r="S3825" s="8">
        <f>(((J3825/60)/60)/24)+DATE(1970,1,1)+(-8/24)</f>
        <v>42170.576898148145</v>
      </c>
      <c r="T3825" s="8">
        <f>(((I3825/60)/60)/24)+DATE(1970,1,1)+(-8/24)</f>
        <v>42204.832638888889</v>
      </c>
      <c r="U3825">
        <f>INT(T3825-S3825)</f>
        <v>34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>ROUND((E3826/D3826)*100,0)</f>
        <v>108</v>
      </c>
      <c r="P3826">
        <f>IF(L3826&gt;0,ROUND(E3826/L3826,0),0)</f>
        <v>39</v>
      </c>
      <c r="Q3826" t="s">
        <v>8317</v>
      </c>
      <c r="R3826" t="s">
        <v>8318</v>
      </c>
      <c r="S3826" s="8">
        <f>(((J3826/60)/60)/24)+DATE(1970,1,1)+(-8/24)</f>
        <v>42571.292858796289</v>
      </c>
      <c r="T3826" s="8">
        <f>(((I3826/60)/60)/24)+DATE(1970,1,1)+(-8/24)</f>
        <v>42583.236805555549</v>
      </c>
      <c r="U3826">
        <f>INT(T3826-S3826)</f>
        <v>11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>ROUND((E3827/D3827)*100,0)</f>
        <v>105</v>
      </c>
      <c r="P3827">
        <f>IF(L3827&gt;0,ROUND(E3827/L3827,0),0)</f>
        <v>108</v>
      </c>
      <c r="Q3827" t="s">
        <v>8317</v>
      </c>
      <c r="R3827" t="s">
        <v>8318</v>
      </c>
      <c r="S3827" s="8">
        <f>(((J3827/60)/60)/24)+DATE(1970,1,1)+(-8/24)</f>
        <v>42150.736273148148</v>
      </c>
      <c r="T3827" s="8">
        <f>(((I3827/60)/60)/24)+DATE(1970,1,1)+(-8/24)</f>
        <v>42171.736273148148</v>
      </c>
      <c r="U3827">
        <f>INT(T3827-S3827)</f>
        <v>21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>ROUND((E3828/D3828)*100,0)</f>
        <v>119</v>
      </c>
      <c r="P3828">
        <f>IF(L3828&gt;0,ROUND(E3828/L3828,0),0)</f>
        <v>28</v>
      </c>
      <c r="Q3828" t="s">
        <v>8317</v>
      </c>
      <c r="R3828" t="s">
        <v>8318</v>
      </c>
      <c r="S3828" s="8">
        <f>(((J3828/60)/60)/24)+DATE(1970,1,1)+(-8/24)</f>
        <v>42101.090208333328</v>
      </c>
      <c r="T3828" s="8">
        <f>(((I3828/60)/60)/24)+DATE(1970,1,1)+(-8/24)</f>
        <v>42131.090208333328</v>
      </c>
      <c r="U3828">
        <f>INT(T3828-S3828)</f>
        <v>30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>ROUND((E3829/D3829)*100,0)</f>
        <v>153</v>
      </c>
      <c r="P3829">
        <f>IF(L3829&gt;0,ROUND(E3829/L3829,0),0)</f>
        <v>70</v>
      </c>
      <c r="Q3829" t="s">
        <v>8317</v>
      </c>
      <c r="R3829" t="s">
        <v>8318</v>
      </c>
      <c r="S3829" s="8">
        <f>(((J3829/60)/60)/24)+DATE(1970,1,1)+(-8/24)</f>
        <v>42034.594918981478</v>
      </c>
      <c r="T3829" s="8">
        <f>(((I3829/60)/60)/24)+DATE(1970,1,1)+(-8/24)</f>
        <v>42089.666666666664</v>
      </c>
      <c r="U3829">
        <f>INT(T3829-S3829)</f>
        <v>55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>ROUND((E3830/D3830)*100,0)</f>
        <v>100</v>
      </c>
      <c r="P3830">
        <f>IF(L3830&gt;0,ROUND(E3830/L3830,0),0)</f>
        <v>179</v>
      </c>
      <c r="Q3830" t="s">
        <v>8317</v>
      </c>
      <c r="R3830" t="s">
        <v>8318</v>
      </c>
      <c r="S3830" s="8">
        <f>(((J3830/60)/60)/24)+DATE(1970,1,1)+(-8/24)</f>
        <v>41944.194293981483</v>
      </c>
      <c r="T3830" s="8">
        <f>(((I3830/60)/60)/24)+DATE(1970,1,1)+(-8/24)</f>
        <v>42004.235960648148</v>
      </c>
      <c r="U3830">
        <f>INT(T3830-S3830)</f>
        <v>60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>ROUND((E3831/D3831)*100,0)</f>
        <v>100</v>
      </c>
      <c r="P3831">
        <f>IF(L3831&gt;0,ROUND(E3831/L3831,0),0)</f>
        <v>63</v>
      </c>
      <c r="Q3831" t="s">
        <v>8317</v>
      </c>
      <c r="R3831" t="s">
        <v>8318</v>
      </c>
      <c r="S3831" s="8">
        <f>(((J3831/60)/60)/24)+DATE(1970,1,1)+(-8/24)</f>
        <v>42593.532071759262</v>
      </c>
      <c r="T3831" s="8">
        <f>(((I3831/60)/60)/24)+DATE(1970,1,1)+(-8/24)</f>
        <v>42613.532071759262</v>
      </c>
      <c r="U3831">
        <f>INT(T3831-S3831)</f>
        <v>20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>ROUND((E3832/D3832)*100,0)</f>
        <v>225</v>
      </c>
      <c r="P3832">
        <f>IF(L3832&gt;0,ROUND(E3832/L3832,0),0)</f>
        <v>75</v>
      </c>
      <c r="Q3832" t="s">
        <v>8317</v>
      </c>
      <c r="R3832" t="s">
        <v>8318</v>
      </c>
      <c r="S3832" s="8">
        <f>(((J3832/60)/60)/24)+DATE(1970,1,1)+(-8/24)</f>
        <v>42503.407534722217</v>
      </c>
      <c r="T3832" s="8">
        <f>(((I3832/60)/60)/24)+DATE(1970,1,1)+(-8/24)</f>
        <v>42517.407534722217</v>
      </c>
      <c r="U3832">
        <f>INT(T3832-S3832)</f>
        <v>14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>ROUND((E3833/D3833)*100,0)</f>
        <v>106</v>
      </c>
      <c r="P3833">
        <f>IF(L3833&gt;0,ROUND(E3833/L3833,0),0)</f>
        <v>59</v>
      </c>
      <c r="Q3833" t="s">
        <v>8317</v>
      </c>
      <c r="R3833" t="s">
        <v>8318</v>
      </c>
      <c r="S3833" s="8">
        <f>(((J3833/60)/60)/24)+DATE(1970,1,1)+(-8/24)</f>
        <v>41927.515567129631</v>
      </c>
      <c r="T3833" s="8">
        <f>(((I3833/60)/60)/24)+DATE(1970,1,1)+(-8/24)</f>
        <v>41948.557233796295</v>
      </c>
      <c r="U3833">
        <f>INT(T3833-S3833)</f>
        <v>21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>ROUND((E3834/D3834)*100,0)</f>
        <v>105</v>
      </c>
      <c r="P3834">
        <f>IF(L3834&gt;0,ROUND(E3834/L3834,0),0)</f>
        <v>140</v>
      </c>
      <c r="Q3834" t="s">
        <v>8317</v>
      </c>
      <c r="R3834" t="s">
        <v>8318</v>
      </c>
      <c r="S3834" s="8">
        <f>(((J3834/60)/60)/24)+DATE(1970,1,1)+(-8/24)</f>
        <v>42374.781655092585</v>
      </c>
      <c r="T3834" s="8">
        <f>(((I3834/60)/60)/24)+DATE(1970,1,1)+(-8/24)</f>
        <v>42419.781655092585</v>
      </c>
      <c r="U3834">
        <f>INT(T3834-S3834)</f>
        <v>45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>ROUND((E3835/D3835)*100,0)</f>
        <v>117</v>
      </c>
      <c r="P3835">
        <f>IF(L3835&gt;0,ROUND(E3835/L3835,0),0)</f>
        <v>70</v>
      </c>
      <c r="Q3835" t="s">
        <v>8317</v>
      </c>
      <c r="R3835" t="s">
        <v>8318</v>
      </c>
      <c r="S3835" s="8">
        <f>(((J3835/60)/60)/24)+DATE(1970,1,1)+(-8/24)</f>
        <v>41963.53902777777</v>
      </c>
      <c r="T3835" s="8">
        <f>(((I3835/60)/60)/24)+DATE(1970,1,1)+(-8/24)</f>
        <v>41974.464583333327</v>
      </c>
      <c r="U3835">
        <f>INT(T3835-S3835)</f>
        <v>10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>ROUND((E3836/D3836)*100,0)</f>
        <v>109</v>
      </c>
      <c r="P3836">
        <f>IF(L3836&gt;0,ROUND(E3836/L3836,0),0)</f>
        <v>57</v>
      </c>
      <c r="Q3836" t="s">
        <v>8317</v>
      </c>
      <c r="R3836" t="s">
        <v>8318</v>
      </c>
      <c r="S3836" s="8">
        <f>(((J3836/60)/60)/24)+DATE(1970,1,1)+(-8/24)</f>
        <v>42143.111886574072</v>
      </c>
      <c r="T3836" s="8">
        <f>(((I3836/60)/60)/24)+DATE(1970,1,1)+(-8/24)</f>
        <v>42173.111886574072</v>
      </c>
      <c r="U3836">
        <f>INT(T3836-S3836)</f>
        <v>30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>ROUND((E3837/D3837)*100,0)</f>
        <v>160</v>
      </c>
      <c r="P3837">
        <f>IF(L3837&gt;0,ROUND(E3837/L3837,0),0)</f>
        <v>40</v>
      </c>
      <c r="Q3837" t="s">
        <v>8317</v>
      </c>
      <c r="R3837" t="s">
        <v>8318</v>
      </c>
      <c r="S3837" s="8">
        <f>(((J3837/60)/60)/24)+DATE(1970,1,1)+(-8/24)</f>
        <v>42460.608888888884</v>
      </c>
      <c r="T3837" s="8">
        <f>(((I3837/60)/60)/24)+DATE(1970,1,1)+(-8/24)</f>
        <v>42481.608888888884</v>
      </c>
      <c r="U3837">
        <f>INT(T3837-S3837)</f>
        <v>21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>ROUND((E3838/D3838)*100,0)</f>
        <v>113</v>
      </c>
      <c r="P3838">
        <f>IF(L3838&gt;0,ROUND(E3838/L3838,0),0)</f>
        <v>64</v>
      </c>
      <c r="Q3838" t="s">
        <v>8317</v>
      </c>
      <c r="R3838" t="s">
        <v>8318</v>
      </c>
      <c r="S3838" s="8">
        <f>(((J3838/60)/60)/24)+DATE(1970,1,1)+(-8/24)</f>
        <v>42553.593194444438</v>
      </c>
      <c r="T3838" s="8">
        <f>(((I3838/60)/60)/24)+DATE(1970,1,1)+(-8/24)</f>
        <v>42584.839583333327</v>
      </c>
      <c r="U3838">
        <f>INT(T3838-S3838)</f>
        <v>31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>ROUND((E3839/D3839)*100,0)</f>
        <v>102</v>
      </c>
      <c r="P3839">
        <f>IF(L3839&gt;0,ROUND(E3839/L3839,0),0)</f>
        <v>120</v>
      </c>
      <c r="Q3839" t="s">
        <v>8317</v>
      </c>
      <c r="R3839" t="s">
        <v>8318</v>
      </c>
      <c r="S3839" s="8">
        <f>(((J3839/60)/60)/24)+DATE(1970,1,1)+(-8/24)</f>
        <v>42152.432384259257</v>
      </c>
      <c r="T3839" s="8">
        <f>(((I3839/60)/60)/24)+DATE(1970,1,1)+(-8/24)</f>
        <v>42188.432384259257</v>
      </c>
      <c r="U3839">
        <f>INT(T3839-S3839)</f>
        <v>36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>ROUND((E3840/D3840)*100,0)</f>
        <v>101</v>
      </c>
      <c r="P3840">
        <f>IF(L3840&gt;0,ROUND(E3840/L3840,0),0)</f>
        <v>1008</v>
      </c>
      <c r="Q3840" t="s">
        <v>8317</v>
      </c>
      <c r="R3840" t="s">
        <v>8318</v>
      </c>
      <c r="S3840" s="8">
        <f>(((J3840/60)/60)/24)+DATE(1970,1,1)+(-8/24)</f>
        <v>42116.377418981479</v>
      </c>
      <c r="T3840" s="8">
        <f>(((I3840/60)/60)/24)+DATE(1970,1,1)+(-8/24)</f>
        <v>42146.377418981479</v>
      </c>
      <c r="U3840">
        <f>INT(T3840-S3840)</f>
        <v>30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>ROUND((E3841/D3841)*100,0)</f>
        <v>101</v>
      </c>
      <c r="P3841">
        <f>IF(L3841&gt;0,ROUND(E3841/L3841,0),0)</f>
        <v>63</v>
      </c>
      <c r="Q3841" t="s">
        <v>8317</v>
      </c>
      <c r="R3841" t="s">
        <v>8318</v>
      </c>
      <c r="S3841" s="8">
        <f>(((J3841/60)/60)/24)+DATE(1970,1,1)+(-8/24)</f>
        <v>42154.809305555551</v>
      </c>
      <c r="T3841" s="8">
        <f>(((I3841/60)/60)/24)+DATE(1970,1,1)+(-8/24)</f>
        <v>42214.809305555551</v>
      </c>
      <c r="U3841">
        <f>INT(T3841-S3841)</f>
        <v>60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>ROUND((E3842/D3842)*100,0)</f>
        <v>6500</v>
      </c>
      <c r="P3842">
        <f>IF(L3842&gt;0,ROUND(E3842/L3842,0),0)</f>
        <v>22</v>
      </c>
      <c r="Q3842" t="s">
        <v>8317</v>
      </c>
      <c r="R3842" t="s">
        <v>8318</v>
      </c>
      <c r="S3842" s="8">
        <f>(((J3842/60)/60)/24)+DATE(1970,1,1)+(-8/24)</f>
        <v>42432.368391203701</v>
      </c>
      <c r="T3842" s="8">
        <f>(((I3842/60)/60)/24)+DATE(1970,1,1)+(-8/24)</f>
        <v>42457.32672453703</v>
      </c>
      <c r="U3842">
        <f>INT(T3842-S3842)</f>
        <v>24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>ROUND((E3843/D3843)*100,0)</f>
        <v>9</v>
      </c>
      <c r="P3843">
        <f>IF(L3843&gt;0,ROUND(E3843/L3843,0),0)</f>
        <v>26</v>
      </c>
      <c r="Q3843" t="s">
        <v>8317</v>
      </c>
      <c r="R3843" t="s">
        <v>8318</v>
      </c>
      <c r="S3843" s="8">
        <f>(((J3843/60)/60)/24)+DATE(1970,1,1)+(-8/24)</f>
        <v>41780.45239583333</v>
      </c>
      <c r="T3843" s="8">
        <f>(((I3843/60)/60)/24)+DATE(1970,1,1)+(-8/24)</f>
        <v>41840.45239583333</v>
      </c>
      <c r="U3843">
        <f>INT(T3843-S3843)</f>
        <v>60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>ROUND((E3844/D3844)*100,0)</f>
        <v>22</v>
      </c>
      <c r="P3844">
        <f>IF(L3844&gt;0,ROUND(E3844/L3844,0),0)</f>
        <v>48</v>
      </c>
      <c r="Q3844" t="s">
        <v>8317</v>
      </c>
      <c r="R3844" t="s">
        <v>8318</v>
      </c>
      <c r="S3844" s="8">
        <f>(((J3844/60)/60)/24)+DATE(1970,1,1)+(-8/24)</f>
        <v>41740.160324074073</v>
      </c>
      <c r="T3844" s="8">
        <f>(((I3844/60)/60)/24)+DATE(1970,1,1)+(-8/24)</f>
        <v>41770.160324074073</v>
      </c>
      <c r="U3844">
        <f>INT(T3844-S3844)</f>
        <v>30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>ROUND((E3845/D3845)*100,0)</f>
        <v>21</v>
      </c>
      <c r="P3845">
        <f>IF(L3845&gt;0,ROUND(E3845/L3845,0),0)</f>
        <v>56</v>
      </c>
      <c r="Q3845" t="s">
        <v>8317</v>
      </c>
      <c r="R3845" t="s">
        <v>8318</v>
      </c>
      <c r="S3845" s="8">
        <f>(((J3845/60)/60)/24)+DATE(1970,1,1)+(-8/24)</f>
        <v>41765.739166666666</v>
      </c>
      <c r="T3845" s="8">
        <f>(((I3845/60)/60)/24)+DATE(1970,1,1)+(-8/24)</f>
        <v>41790.739166666666</v>
      </c>
      <c r="U3845">
        <f>INT(T3845-S3845)</f>
        <v>25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>ROUND((E3846/D3846)*100,0)</f>
        <v>41</v>
      </c>
      <c r="P3846">
        <f>IF(L3846&gt;0,ROUND(E3846/L3846,0),0)</f>
        <v>81</v>
      </c>
      <c r="Q3846" t="s">
        <v>8317</v>
      </c>
      <c r="R3846" t="s">
        <v>8318</v>
      </c>
      <c r="S3846" s="8">
        <f>(((J3846/60)/60)/24)+DATE(1970,1,1)+(-8/24)</f>
        <v>41766.283958333333</v>
      </c>
      <c r="T3846" s="8">
        <f>(((I3846/60)/60)/24)+DATE(1970,1,1)+(-8/24)</f>
        <v>41792.957638888889</v>
      </c>
      <c r="U3846">
        <f>INT(T3846-S3846)</f>
        <v>26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>ROUND((E3847/D3847)*100,0)</f>
        <v>2</v>
      </c>
      <c r="P3847">
        <f>IF(L3847&gt;0,ROUND(E3847/L3847,0),0)</f>
        <v>70</v>
      </c>
      <c r="Q3847" t="s">
        <v>8317</v>
      </c>
      <c r="R3847" t="s">
        <v>8318</v>
      </c>
      <c r="S3847" s="8">
        <f>(((J3847/60)/60)/24)+DATE(1970,1,1)+(-8/24)</f>
        <v>42248.293680555551</v>
      </c>
      <c r="T3847" s="8">
        <f>(((I3847/60)/60)/24)+DATE(1970,1,1)+(-8/24)</f>
        <v>42278.293680555551</v>
      </c>
      <c r="U3847">
        <f>INT(T3847-S3847)</f>
        <v>30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>ROUND((E3848/D3848)*100,0)</f>
        <v>3</v>
      </c>
      <c r="P3848">
        <f>IF(L3848&gt;0,ROUND(E3848/L3848,0),0)</f>
        <v>24</v>
      </c>
      <c r="Q3848" t="s">
        <v>8317</v>
      </c>
      <c r="R3848" t="s">
        <v>8318</v>
      </c>
      <c r="S3848" s="8">
        <f>(((J3848/60)/60)/24)+DATE(1970,1,1)+(-8/24)</f>
        <v>41884.88821759259</v>
      </c>
      <c r="T3848" s="8">
        <f>(((I3848/60)/60)/24)+DATE(1970,1,1)+(-8/24)</f>
        <v>41915.957638888889</v>
      </c>
      <c r="U3848">
        <f>INT(T3848-S3848)</f>
        <v>31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>ROUND((E3849/D3849)*100,0)</f>
        <v>16</v>
      </c>
      <c r="P3849">
        <f>IF(L3849&gt;0,ROUND(E3849/L3849,0),0)</f>
        <v>189</v>
      </c>
      <c r="Q3849" t="s">
        <v>8317</v>
      </c>
      <c r="R3849" t="s">
        <v>8318</v>
      </c>
      <c r="S3849" s="8">
        <f>(((J3849/60)/60)/24)+DATE(1970,1,1)+(-8/24)</f>
        <v>42158.891099537032</v>
      </c>
      <c r="T3849" s="8">
        <f>(((I3849/60)/60)/24)+DATE(1970,1,1)+(-8/24)</f>
        <v>42203.891099537032</v>
      </c>
      <c r="U3849">
        <f>INT(T3849-S3849)</f>
        <v>45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>ROUND((E3850/D3850)*100,0)</f>
        <v>16</v>
      </c>
      <c r="P3850">
        <f>IF(L3850&gt;0,ROUND(E3850/L3850,0),0)</f>
        <v>50</v>
      </c>
      <c r="Q3850" t="s">
        <v>8317</v>
      </c>
      <c r="R3850" t="s">
        <v>8318</v>
      </c>
      <c r="S3850" s="8">
        <f>(((J3850/60)/60)/24)+DATE(1970,1,1)+(-8/24)</f>
        <v>42265.483668981477</v>
      </c>
      <c r="T3850" s="8">
        <f>(((I3850/60)/60)/24)+DATE(1970,1,1)+(-8/24)</f>
        <v>42295.483668981477</v>
      </c>
      <c r="U3850">
        <f>INT(T3850-S3850)</f>
        <v>30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>ROUND((E3851/D3851)*100,0)</f>
        <v>7</v>
      </c>
      <c r="P3851">
        <f>IF(L3851&gt;0,ROUND(E3851/L3851,0),0)</f>
        <v>75</v>
      </c>
      <c r="Q3851" t="s">
        <v>8317</v>
      </c>
      <c r="R3851" t="s">
        <v>8318</v>
      </c>
      <c r="S3851" s="8">
        <f>(((J3851/60)/60)/24)+DATE(1970,1,1)+(-8/24)</f>
        <v>42136.433842592589</v>
      </c>
      <c r="T3851" s="8">
        <f>(((I3851/60)/60)/24)+DATE(1970,1,1)+(-8/24)</f>
        <v>42166.433842592589</v>
      </c>
      <c r="U3851">
        <f>INT(T3851-S3851)</f>
        <v>30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>ROUND((E3852/D3852)*100,0)</f>
        <v>4</v>
      </c>
      <c r="P3852">
        <f>IF(L3852&gt;0,ROUND(E3852/L3852,0),0)</f>
        <v>10</v>
      </c>
      <c r="Q3852" t="s">
        <v>8317</v>
      </c>
      <c r="R3852" t="s">
        <v>8318</v>
      </c>
      <c r="S3852" s="8">
        <f>(((J3852/60)/60)/24)+DATE(1970,1,1)+(-8/24)</f>
        <v>41974.791006944441</v>
      </c>
      <c r="T3852" s="8">
        <f>(((I3852/60)/60)/24)+DATE(1970,1,1)+(-8/24)</f>
        <v>42004.791006944441</v>
      </c>
      <c r="U3852">
        <f>INT(T3852-S3852)</f>
        <v>30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>ROUND((E3853/D3853)*100,0)</f>
        <v>34</v>
      </c>
      <c r="P3853">
        <f>IF(L3853&gt;0,ROUND(E3853/L3853,0),0)</f>
        <v>36</v>
      </c>
      <c r="Q3853" t="s">
        <v>8317</v>
      </c>
      <c r="R3853" t="s">
        <v>8318</v>
      </c>
      <c r="S3853" s="8">
        <f>(((J3853/60)/60)/24)+DATE(1970,1,1)+(-8/24)</f>
        <v>42172.10623842592</v>
      </c>
      <c r="T3853" s="8">
        <f>(((I3853/60)/60)/24)+DATE(1970,1,1)+(-8/24)</f>
        <v>42202.10623842592</v>
      </c>
      <c r="U3853">
        <f>INT(T3853-S3853)</f>
        <v>30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>ROUND((E3854/D3854)*100,0)</f>
        <v>0</v>
      </c>
      <c r="P3854">
        <f>IF(L3854&gt;0,ROUND(E3854/L3854,0),0)</f>
        <v>10</v>
      </c>
      <c r="Q3854" t="s">
        <v>8317</v>
      </c>
      <c r="R3854" t="s">
        <v>8318</v>
      </c>
      <c r="S3854" s="8">
        <f>(((J3854/60)/60)/24)+DATE(1970,1,1)+(-8/24)</f>
        <v>42064.857361111113</v>
      </c>
      <c r="T3854" s="8">
        <f>(((I3854/60)/60)/24)+DATE(1970,1,1)+(-8/24)</f>
        <v>42089.815694444442</v>
      </c>
      <c r="U3854">
        <f>INT(T3854-S3854)</f>
        <v>24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>ROUND((E3855/D3855)*100,0)</f>
        <v>0</v>
      </c>
      <c r="P3855">
        <f>IF(L3855&gt;0,ROUND(E3855/L3855,0),0)</f>
        <v>13</v>
      </c>
      <c r="Q3855" t="s">
        <v>8317</v>
      </c>
      <c r="R3855" t="s">
        <v>8318</v>
      </c>
      <c r="S3855" s="8">
        <f>(((J3855/60)/60)/24)+DATE(1970,1,1)+(-8/24)</f>
        <v>41848.506689814814</v>
      </c>
      <c r="T3855" s="8">
        <f>(((I3855/60)/60)/24)+DATE(1970,1,1)+(-8/24)</f>
        <v>41883.506689814814</v>
      </c>
      <c r="U3855">
        <f>INT(T3855-S3855)</f>
        <v>35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>ROUND((E3856/D3856)*100,0)</f>
        <v>16</v>
      </c>
      <c r="P3856">
        <f>IF(L3856&gt;0,ROUND(E3856/L3856,0),0)</f>
        <v>89</v>
      </c>
      <c r="Q3856" t="s">
        <v>8317</v>
      </c>
      <c r="R3856" t="s">
        <v>8318</v>
      </c>
      <c r="S3856" s="8">
        <f>(((J3856/60)/60)/24)+DATE(1970,1,1)+(-8/24)</f>
        <v>42103.55159722222</v>
      </c>
      <c r="T3856" s="8">
        <f>(((I3856/60)/60)/24)+DATE(1970,1,1)+(-8/24)</f>
        <v>42133.55159722222</v>
      </c>
      <c r="U3856">
        <f>INT(T3856-S3856)</f>
        <v>30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>ROUND((E3857/D3857)*100,0)</f>
        <v>3</v>
      </c>
      <c r="P3857">
        <f>IF(L3857&gt;0,ROUND(E3857/L3857,0),0)</f>
        <v>25</v>
      </c>
      <c r="Q3857" t="s">
        <v>8317</v>
      </c>
      <c r="R3857" t="s">
        <v>8318</v>
      </c>
      <c r="S3857" s="8">
        <f>(((J3857/60)/60)/24)+DATE(1970,1,1)+(-8/24)</f>
        <v>42059.637395833335</v>
      </c>
      <c r="T3857" s="8">
        <f>(((I3857/60)/60)/24)+DATE(1970,1,1)+(-8/24)</f>
        <v>42089.595729166664</v>
      </c>
      <c r="U3857">
        <f>INT(T3857-S3857)</f>
        <v>29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>ROUND((E3858/D3858)*100,0)</f>
        <v>0</v>
      </c>
      <c r="P3858">
        <f>IF(L3858&gt;0,ROUND(E3858/L3858,0),0)</f>
        <v>1</v>
      </c>
      <c r="Q3858" t="s">
        <v>8317</v>
      </c>
      <c r="R3858" t="s">
        <v>8318</v>
      </c>
      <c r="S3858" s="8">
        <f>(((J3858/60)/60)/24)+DATE(1970,1,1)+(-8/24)</f>
        <v>42041.409756944442</v>
      </c>
      <c r="T3858" s="8">
        <f>(((I3858/60)/60)/24)+DATE(1970,1,1)+(-8/24)</f>
        <v>42071.368090277778</v>
      </c>
      <c r="U3858">
        <f>INT(T3858-S3858)</f>
        <v>29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>ROUND((E3859/D3859)*100,0)</f>
        <v>5</v>
      </c>
      <c r="P3859">
        <f>IF(L3859&gt;0,ROUND(E3859/L3859,0),0)</f>
        <v>65</v>
      </c>
      <c r="Q3859" t="s">
        <v>8317</v>
      </c>
      <c r="R3859" t="s">
        <v>8318</v>
      </c>
      <c r="S3859" s="8">
        <f>(((J3859/60)/60)/24)+DATE(1970,1,1)+(-8/24)</f>
        <v>41829.403819444444</v>
      </c>
      <c r="T3859" s="8">
        <f>(((I3859/60)/60)/24)+DATE(1970,1,1)+(-8/24)</f>
        <v>41852.383333333331</v>
      </c>
      <c r="U3859">
        <f>INT(T3859-S3859)</f>
        <v>22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>ROUND((E3860/D3860)*100,0)</f>
        <v>2</v>
      </c>
      <c r="P3860">
        <f>IF(L3860&gt;0,ROUND(E3860/L3860,0),0)</f>
        <v>10</v>
      </c>
      <c r="Q3860" t="s">
        <v>8317</v>
      </c>
      <c r="R3860" t="s">
        <v>8318</v>
      </c>
      <c r="S3860" s="8">
        <f>(((J3860/60)/60)/24)+DATE(1970,1,1)+(-8/24)</f>
        <v>42128.097731481481</v>
      </c>
      <c r="T3860" s="8">
        <f>(((I3860/60)/60)/24)+DATE(1970,1,1)+(-8/24)</f>
        <v>42146.541666666664</v>
      </c>
      <c r="U3860">
        <f>INT(T3860-S3860)</f>
        <v>18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>ROUND((E3861/D3861)*100,0)</f>
        <v>0</v>
      </c>
      <c r="P3861">
        <f>IF(L3861&gt;0,ROUND(E3861/L3861,0),0)</f>
        <v>1</v>
      </c>
      <c r="Q3861" t="s">
        <v>8317</v>
      </c>
      <c r="R3861" t="s">
        <v>8318</v>
      </c>
      <c r="S3861" s="8">
        <f>(((J3861/60)/60)/24)+DATE(1970,1,1)+(-8/24)</f>
        <v>41789.560266203705</v>
      </c>
      <c r="T3861" s="8">
        <f>(((I3861/60)/60)/24)+DATE(1970,1,1)+(-8/24)</f>
        <v>41815.541666666664</v>
      </c>
      <c r="U3861">
        <f>INT(T3861-S3861)</f>
        <v>25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>ROUND((E3862/D3862)*100,0)</f>
        <v>18</v>
      </c>
      <c r="P3862">
        <f>IF(L3862&gt;0,ROUND(E3862/L3862,0),0)</f>
        <v>82</v>
      </c>
      <c r="Q3862" t="s">
        <v>8317</v>
      </c>
      <c r="R3862" t="s">
        <v>8318</v>
      </c>
      <c r="S3862" s="8">
        <f>(((J3862/60)/60)/24)+DATE(1970,1,1)+(-8/24)</f>
        <v>41833.327662037031</v>
      </c>
      <c r="T3862" s="8">
        <f>(((I3862/60)/60)/24)+DATE(1970,1,1)+(-8/24)</f>
        <v>41863.327662037031</v>
      </c>
      <c r="U3862">
        <f>INT(T3862-S3862)</f>
        <v>30</v>
      </c>
    </row>
    <row r="3863" spans="1:21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>ROUND((E3863/D3863)*100,0)</f>
        <v>5</v>
      </c>
      <c r="P3863">
        <f>IF(L3863&gt;0,ROUND(E3863/L3863,0),0)</f>
        <v>100</v>
      </c>
      <c r="Q3863" t="s">
        <v>8317</v>
      </c>
      <c r="R3863" t="s">
        <v>8318</v>
      </c>
      <c r="S3863" s="8">
        <f>(((J3863/60)/60)/24)+DATE(1970,1,1)+(-8/24)</f>
        <v>41914.256678240738</v>
      </c>
      <c r="T3863" s="8">
        <f>(((I3863/60)/60)/24)+DATE(1970,1,1)+(-8/24)</f>
        <v>41955.574305555558</v>
      </c>
      <c r="U3863">
        <f>INT(T3863-S3863)</f>
        <v>41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>ROUND((E3864/D3864)*100,0)</f>
        <v>0</v>
      </c>
      <c r="P3864">
        <f>IF(L3864&gt;0,ROUND(E3864/L3864,0),0)</f>
        <v>1</v>
      </c>
      <c r="Q3864" t="s">
        <v>8317</v>
      </c>
      <c r="R3864" t="s">
        <v>8318</v>
      </c>
      <c r="S3864" s="8">
        <f>(((J3864/60)/60)/24)+DATE(1970,1,1)+(-8/24)</f>
        <v>42610.927731481475</v>
      </c>
      <c r="T3864" s="8">
        <f>(((I3864/60)/60)/24)+DATE(1970,1,1)+(-8/24)</f>
        <v>42625.374305555553</v>
      </c>
      <c r="U3864">
        <f>INT(T3864-S3864)</f>
        <v>14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>ROUND((E3865/D3865)*100,0)</f>
        <v>0</v>
      </c>
      <c r="P3865">
        <f>IF(L3865&gt;0,ROUND(E3865/L3865,0),0)</f>
        <v>0</v>
      </c>
      <c r="Q3865" t="s">
        <v>8317</v>
      </c>
      <c r="R3865" t="s">
        <v>8318</v>
      </c>
      <c r="S3865" s="8">
        <f>(((J3865/60)/60)/24)+DATE(1970,1,1)+(-8/24)</f>
        <v>42253.299826388888</v>
      </c>
      <c r="T3865" s="8">
        <f>(((I3865/60)/60)/24)+DATE(1970,1,1)+(-8/24)</f>
        <v>42313.341493055552</v>
      </c>
      <c r="U3865">
        <f>INT(T3865-S3865)</f>
        <v>60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>ROUND((E3866/D3866)*100,0)</f>
        <v>1</v>
      </c>
      <c r="P3866">
        <f>IF(L3866&gt;0,ROUND(E3866/L3866,0),0)</f>
        <v>20</v>
      </c>
      <c r="Q3866" t="s">
        <v>8317</v>
      </c>
      <c r="R3866" t="s">
        <v>8318</v>
      </c>
      <c r="S3866" s="8">
        <f>(((J3866/60)/60)/24)+DATE(1970,1,1)+(-8/24)</f>
        <v>42295.558495370373</v>
      </c>
      <c r="T3866" s="8">
        <f>(((I3866/60)/60)/24)+DATE(1970,1,1)+(-8/24)</f>
        <v>42325.60016203703</v>
      </c>
      <c r="U3866">
        <f>INT(T3866-S3866)</f>
        <v>30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>ROUND((E3867/D3867)*100,0)</f>
        <v>27</v>
      </c>
      <c r="P3867">
        <f>IF(L3867&gt;0,ROUND(E3867/L3867,0),0)</f>
        <v>46</v>
      </c>
      <c r="Q3867" t="s">
        <v>8317</v>
      </c>
      <c r="R3867" t="s">
        <v>8318</v>
      </c>
      <c r="S3867" s="8">
        <f>(((J3867/60)/60)/24)+DATE(1970,1,1)+(-8/24)</f>
        <v>41841.31826388889</v>
      </c>
      <c r="T3867" s="8">
        <f>(((I3867/60)/60)/24)+DATE(1970,1,1)+(-8/24)</f>
        <v>41880.895833333328</v>
      </c>
      <c r="U3867">
        <f>INT(T3867-S3867)</f>
        <v>39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>ROUND((E3868/D3868)*100,0)</f>
        <v>1</v>
      </c>
      <c r="P3868">
        <f>IF(L3868&gt;0,ROUND(E3868/L3868,0),0)</f>
        <v>6</v>
      </c>
      <c r="Q3868" t="s">
        <v>8317</v>
      </c>
      <c r="R3868" t="s">
        <v>8318</v>
      </c>
      <c r="S3868" s="8">
        <f>(((J3868/60)/60)/24)+DATE(1970,1,1)+(-8/24)</f>
        <v>42402.613668981481</v>
      </c>
      <c r="T3868" s="8">
        <f>(((I3868/60)/60)/24)+DATE(1970,1,1)+(-8/24)</f>
        <v>42451.811805555553</v>
      </c>
      <c r="U3868">
        <f>INT(T3868-S3868)</f>
        <v>49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>ROUND((E3869/D3869)*100,0)</f>
        <v>13</v>
      </c>
      <c r="P3869">
        <f>IF(L3869&gt;0,ROUND(E3869/L3869,0),0)</f>
        <v>50</v>
      </c>
      <c r="Q3869" t="s">
        <v>8317</v>
      </c>
      <c r="R3869" t="s">
        <v>8318</v>
      </c>
      <c r="S3869" s="8">
        <f>(((J3869/60)/60)/24)+DATE(1970,1,1)+(-8/24)</f>
        <v>42509.480775462966</v>
      </c>
      <c r="T3869" s="8">
        <f>(((I3869/60)/60)/24)+DATE(1970,1,1)+(-8/24)</f>
        <v>42539.480775462966</v>
      </c>
      <c r="U3869">
        <f>INT(T3869-S3869)</f>
        <v>30</v>
      </c>
    </row>
    <row r="3870" spans="1:2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>ROUND((E3870/D3870)*100,0)</f>
        <v>0</v>
      </c>
      <c r="P3870">
        <f>IF(L3870&gt;0,ROUND(E3870/L3870,0),0)</f>
        <v>10</v>
      </c>
      <c r="Q3870" t="s">
        <v>8317</v>
      </c>
      <c r="R3870" t="s">
        <v>8359</v>
      </c>
      <c r="S3870" s="8">
        <f>(((J3870/60)/60)/24)+DATE(1970,1,1)+(-8/24)</f>
        <v>41865.326446759253</v>
      </c>
      <c r="T3870" s="8">
        <f>(((I3870/60)/60)/24)+DATE(1970,1,1)+(-8/24)</f>
        <v>41890.326446759253</v>
      </c>
      <c r="U3870">
        <f>INT(T3870-S3870)</f>
        <v>25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>ROUND((E3871/D3871)*100,0)</f>
        <v>3</v>
      </c>
      <c r="P3871">
        <f>IF(L3871&gt;0,ROUND(E3871/L3871,0),0)</f>
        <v>30</v>
      </c>
      <c r="Q3871" t="s">
        <v>8317</v>
      </c>
      <c r="R3871" t="s">
        <v>8359</v>
      </c>
      <c r="S3871" s="8">
        <f>(((J3871/60)/60)/24)+DATE(1970,1,1)+(-8/24)</f>
        <v>42047.391111111108</v>
      </c>
      <c r="T3871" s="8">
        <f>(((I3871/60)/60)/24)+DATE(1970,1,1)+(-8/24)</f>
        <v>42076.799305555549</v>
      </c>
      <c r="U3871">
        <f>INT(T3871-S3871)</f>
        <v>29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>ROUND((E3872/D3872)*100,0)</f>
        <v>15</v>
      </c>
      <c r="P3872">
        <f>IF(L3872&gt;0,ROUND(E3872/L3872,0),0)</f>
        <v>150</v>
      </c>
      <c r="Q3872" t="s">
        <v>8317</v>
      </c>
      <c r="R3872" t="s">
        <v>8359</v>
      </c>
      <c r="S3872" s="8">
        <f>(((J3872/60)/60)/24)+DATE(1970,1,1)+(-8/24)</f>
        <v>41792.838865740734</v>
      </c>
      <c r="T3872" s="8">
        <f>(((I3872/60)/60)/24)+DATE(1970,1,1)+(-8/24)</f>
        <v>41822.838865740734</v>
      </c>
      <c r="U3872">
        <f>INT(T3872-S3872)</f>
        <v>30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>ROUND((E3873/D3873)*100,0)</f>
        <v>3</v>
      </c>
      <c r="P3873">
        <f>IF(L3873&gt;0,ROUND(E3873/L3873,0),0)</f>
        <v>13</v>
      </c>
      <c r="Q3873" t="s">
        <v>8317</v>
      </c>
      <c r="R3873" t="s">
        <v>8359</v>
      </c>
      <c r="S3873" s="8">
        <f>(((J3873/60)/60)/24)+DATE(1970,1,1)+(-8/24)</f>
        <v>42763.447337962956</v>
      </c>
      <c r="T3873" s="8">
        <f>(((I3873/60)/60)/24)+DATE(1970,1,1)+(-8/24)</f>
        <v>42823.405671296299</v>
      </c>
      <c r="U3873">
        <f>INT(T3873-S3873)</f>
        <v>59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>ROUND((E3874/D3874)*100,0)</f>
        <v>0</v>
      </c>
      <c r="P3874">
        <f>IF(L3874&gt;0,ROUND(E3874/L3874,0),0)</f>
        <v>0</v>
      </c>
      <c r="Q3874" t="s">
        <v>8317</v>
      </c>
      <c r="R3874" t="s">
        <v>8359</v>
      </c>
      <c r="S3874" s="8">
        <f>(((J3874/60)/60)/24)+DATE(1970,1,1)+(-8/24)</f>
        <v>42179.8124537037</v>
      </c>
      <c r="T3874" s="8">
        <f>(((I3874/60)/60)/24)+DATE(1970,1,1)+(-8/24)</f>
        <v>42229.8124537037</v>
      </c>
      <c r="U3874">
        <f>INT(T3874-S3874)</f>
        <v>50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>ROUND((E3875/D3875)*100,0)</f>
        <v>0</v>
      </c>
      <c r="P3875">
        <f>IF(L3875&gt;0,ROUND(E3875/L3875,0),0)</f>
        <v>0</v>
      </c>
      <c r="Q3875" t="s">
        <v>8317</v>
      </c>
      <c r="R3875" t="s">
        <v>8359</v>
      </c>
      <c r="S3875" s="8">
        <f>(((J3875/60)/60)/24)+DATE(1970,1,1)+(-8/24)</f>
        <v>42255.362673611111</v>
      </c>
      <c r="T3875" s="8">
        <f>(((I3875/60)/60)/24)+DATE(1970,1,1)+(-8/24)</f>
        <v>42285.362673611111</v>
      </c>
      <c r="U3875">
        <f>INT(T3875-S3875)</f>
        <v>30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>ROUND((E3876/D3876)*100,0)</f>
        <v>0</v>
      </c>
      <c r="P3876">
        <f>IF(L3876&gt;0,ROUND(E3876/L3876,0),0)</f>
        <v>0</v>
      </c>
      <c r="Q3876" t="s">
        <v>8317</v>
      </c>
      <c r="R3876" t="s">
        <v>8359</v>
      </c>
      <c r="S3876" s="8">
        <f>(((J3876/60)/60)/24)+DATE(1970,1,1)+(-8/24)</f>
        <v>42006.683124999996</v>
      </c>
      <c r="T3876" s="8">
        <f>(((I3876/60)/60)/24)+DATE(1970,1,1)+(-8/24)</f>
        <v>42027.708333333336</v>
      </c>
      <c r="U3876">
        <f>INT(T3876-S3876)</f>
        <v>21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>ROUND((E3877/D3877)*100,0)</f>
        <v>0</v>
      </c>
      <c r="P3877">
        <f>IF(L3877&gt;0,ROUND(E3877/L3877,0),0)</f>
        <v>0</v>
      </c>
      <c r="Q3877" t="s">
        <v>8317</v>
      </c>
      <c r="R3877" t="s">
        <v>8359</v>
      </c>
      <c r="S3877" s="8">
        <f>(((J3877/60)/60)/24)+DATE(1970,1,1)+(-8/24)</f>
        <v>42615.013483796291</v>
      </c>
      <c r="T3877" s="8">
        <f>(((I3877/60)/60)/24)+DATE(1970,1,1)+(-8/24)</f>
        <v>42616.083333333336</v>
      </c>
      <c r="U3877">
        <f>INT(T3877-S3877)</f>
        <v>1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>ROUND((E3878/D3878)*100,0)</f>
        <v>53</v>
      </c>
      <c r="P3878">
        <f>IF(L3878&gt;0,ROUND(E3878/L3878,0),0)</f>
        <v>45</v>
      </c>
      <c r="Q3878" t="s">
        <v>8317</v>
      </c>
      <c r="R3878" t="s">
        <v>8359</v>
      </c>
      <c r="S3878" s="8">
        <f>(((J3878/60)/60)/24)+DATE(1970,1,1)+(-8/24)</f>
        <v>42372.290833333333</v>
      </c>
      <c r="T3878" s="8">
        <f>(((I3878/60)/60)/24)+DATE(1970,1,1)+(-8/24)</f>
        <v>42402.290833333333</v>
      </c>
      <c r="U3878">
        <f>INT(T3878-S3878)</f>
        <v>30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>ROUND((E3879/D3879)*100,0)</f>
        <v>5</v>
      </c>
      <c r="P3879">
        <f>IF(L3879&gt;0,ROUND(E3879/L3879,0),0)</f>
        <v>89</v>
      </c>
      <c r="Q3879" t="s">
        <v>8317</v>
      </c>
      <c r="R3879" t="s">
        <v>8359</v>
      </c>
      <c r="S3879" s="8">
        <f>(((J3879/60)/60)/24)+DATE(1970,1,1)+(-8/24)</f>
        <v>42682.344351851854</v>
      </c>
      <c r="T3879" s="8">
        <f>(((I3879/60)/60)/24)+DATE(1970,1,1)+(-8/24)</f>
        <v>42712.344351851854</v>
      </c>
      <c r="U3879">
        <f>INT(T3879-S3879)</f>
        <v>30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>ROUND((E3880/D3880)*100,0)</f>
        <v>0</v>
      </c>
      <c r="P3880">
        <f>IF(L3880&gt;0,ROUND(E3880/L3880,0),0)</f>
        <v>10</v>
      </c>
      <c r="Q3880" t="s">
        <v>8317</v>
      </c>
      <c r="R3880" t="s">
        <v>8359</v>
      </c>
      <c r="S3880" s="8">
        <f>(((J3880/60)/60)/24)+DATE(1970,1,1)+(-8/24)</f>
        <v>42154.485486111109</v>
      </c>
      <c r="T3880" s="8">
        <f>(((I3880/60)/60)/24)+DATE(1970,1,1)+(-8/24)</f>
        <v>42184.832638888889</v>
      </c>
      <c r="U3880">
        <f>INT(T3880-S3880)</f>
        <v>30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>ROUND((E3881/D3881)*100,0)</f>
        <v>0</v>
      </c>
      <c r="P3881">
        <f>IF(L3881&gt;0,ROUND(E3881/L3881,0),0)</f>
        <v>0</v>
      </c>
      <c r="Q3881" t="s">
        <v>8317</v>
      </c>
      <c r="R3881" t="s">
        <v>8359</v>
      </c>
      <c r="S3881" s="8">
        <f>(((J3881/60)/60)/24)+DATE(1970,1,1)+(-8/24)</f>
        <v>41999.527731481481</v>
      </c>
      <c r="T3881" s="8">
        <f>(((I3881/60)/60)/24)+DATE(1970,1,1)+(-8/24)</f>
        <v>42029.527731481481</v>
      </c>
      <c r="U3881">
        <f>INT(T3881-S3881)</f>
        <v>30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>ROUND((E3882/D3882)*100,0)</f>
        <v>13</v>
      </c>
      <c r="P3882">
        <f>IF(L3882&gt;0,ROUND(E3882/L3882,0),0)</f>
        <v>58</v>
      </c>
      <c r="Q3882" t="s">
        <v>8317</v>
      </c>
      <c r="R3882" t="s">
        <v>8359</v>
      </c>
      <c r="S3882" s="8">
        <f>(((J3882/60)/60)/24)+DATE(1970,1,1)+(-8/24)</f>
        <v>41815.481712962959</v>
      </c>
      <c r="T3882" s="8">
        <f>(((I3882/60)/60)/24)+DATE(1970,1,1)+(-8/24)</f>
        <v>41850.625</v>
      </c>
      <c r="U3882">
        <f>INT(T3882-S3882)</f>
        <v>35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>ROUND((E3883/D3883)*100,0)</f>
        <v>5</v>
      </c>
      <c r="P3883">
        <f>IF(L3883&gt;0,ROUND(E3883/L3883,0),0)</f>
        <v>25</v>
      </c>
      <c r="Q3883" t="s">
        <v>8317</v>
      </c>
      <c r="R3883" t="s">
        <v>8359</v>
      </c>
      <c r="S3883" s="8">
        <f>(((J3883/60)/60)/24)+DATE(1970,1,1)+(-8/24)</f>
        <v>42755.685173611106</v>
      </c>
      <c r="T3883" s="8">
        <f>(((I3883/60)/60)/24)+DATE(1970,1,1)+(-8/24)</f>
        <v>42785.685173611106</v>
      </c>
      <c r="U3883">
        <f>INT(T3883-S3883)</f>
        <v>30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>ROUND((E3884/D3884)*100,0)</f>
        <v>0</v>
      </c>
      <c r="P3884">
        <f>IF(L3884&gt;0,ROUND(E3884/L3884,0),0)</f>
        <v>0</v>
      </c>
      <c r="Q3884" t="s">
        <v>8317</v>
      </c>
      <c r="R3884" t="s">
        <v>8359</v>
      </c>
      <c r="S3884" s="8">
        <f>(((J3884/60)/60)/24)+DATE(1970,1,1)+(-8/24)</f>
        <v>42373.65011574074</v>
      </c>
      <c r="T3884" s="8">
        <f>(((I3884/60)/60)/24)+DATE(1970,1,1)+(-8/24)</f>
        <v>42400.627083333333</v>
      </c>
      <c r="U3884">
        <f>INT(T3884-S3884)</f>
        <v>26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>ROUND((E3885/D3885)*100,0)</f>
        <v>0</v>
      </c>
      <c r="P3885">
        <f>IF(L3885&gt;0,ROUND(E3885/L3885,0),0)</f>
        <v>0</v>
      </c>
      <c r="Q3885" t="s">
        <v>8317</v>
      </c>
      <c r="R3885" t="s">
        <v>8359</v>
      </c>
      <c r="S3885" s="8">
        <f>(((J3885/60)/60)/24)+DATE(1970,1,1)+(-8/24)</f>
        <v>41854.269317129627</v>
      </c>
      <c r="T3885" s="8">
        <f>(((I3885/60)/60)/24)+DATE(1970,1,1)+(-8/24)</f>
        <v>41884.269317129627</v>
      </c>
      <c r="U3885">
        <f>INT(T3885-S3885)</f>
        <v>30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>ROUND((E3886/D3886)*100,0)</f>
        <v>0</v>
      </c>
      <c r="P3886">
        <f>IF(L3886&gt;0,ROUND(E3886/L3886,0),0)</f>
        <v>0</v>
      </c>
      <c r="Q3886" t="s">
        <v>8317</v>
      </c>
      <c r="R3886" t="s">
        <v>8359</v>
      </c>
      <c r="S3886" s="8">
        <f>(((J3886/60)/60)/24)+DATE(1970,1,1)+(-8/24)</f>
        <v>42065.458240740736</v>
      </c>
      <c r="T3886" s="8">
        <f>(((I3886/60)/60)/24)+DATE(1970,1,1)+(-8/24)</f>
        <v>42090.416574074072</v>
      </c>
      <c r="U3886">
        <f>INT(T3886-S3886)</f>
        <v>24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>ROUND((E3887/D3887)*100,0)</f>
        <v>0</v>
      </c>
      <c r="P3887">
        <f>IF(L3887&gt;0,ROUND(E3887/L3887,0),0)</f>
        <v>0</v>
      </c>
      <c r="Q3887" t="s">
        <v>8317</v>
      </c>
      <c r="R3887" t="s">
        <v>8359</v>
      </c>
      <c r="S3887" s="8">
        <f>(((J3887/60)/60)/24)+DATE(1970,1,1)+(-8/24)</f>
        <v>42469.617951388886</v>
      </c>
      <c r="T3887" s="8">
        <f>(((I3887/60)/60)/24)+DATE(1970,1,1)+(-8/24)</f>
        <v>42499.617951388886</v>
      </c>
      <c r="U3887">
        <f>INT(T3887-S3887)</f>
        <v>30</v>
      </c>
    </row>
    <row r="3888" spans="1:2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>ROUND((E3888/D3888)*100,0)</f>
        <v>0</v>
      </c>
      <c r="P3888">
        <f>IF(L3888&gt;0,ROUND(E3888/L3888,0),0)</f>
        <v>0</v>
      </c>
      <c r="Q3888" t="s">
        <v>8317</v>
      </c>
      <c r="R3888" t="s">
        <v>8359</v>
      </c>
      <c r="S3888" s="8">
        <f>(((J3888/60)/60)/24)+DATE(1970,1,1)+(-8/24)</f>
        <v>41953.894699074073</v>
      </c>
      <c r="T3888" s="8">
        <f>(((I3888/60)/60)/24)+DATE(1970,1,1)+(-8/24)</f>
        <v>41983.894699074073</v>
      </c>
      <c r="U3888">
        <f>INT(T3888-S3888)</f>
        <v>30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>ROUND((E3889/D3889)*100,0)</f>
        <v>2</v>
      </c>
      <c r="P3889">
        <f>IF(L3889&gt;0,ROUND(E3889/L3889,0),0)</f>
        <v>18</v>
      </c>
      <c r="Q3889" t="s">
        <v>8317</v>
      </c>
      <c r="R3889" t="s">
        <v>8359</v>
      </c>
      <c r="S3889" s="8">
        <f>(((J3889/60)/60)/24)+DATE(1970,1,1)+(-8/24)</f>
        <v>42079.524641203701</v>
      </c>
      <c r="T3889" s="8">
        <f>(((I3889/60)/60)/24)+DATE(1970,1,1)+(-8/24)</f>
        <v>42125.583333333336</v>
      </c>
      <c r="U3889">
        <f>INT(T3889-S3889)</f>
        <v>46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>ROUND((E3890/D3890)*100,0)</f>
        <v>27</v>
      </c>
      <c r="P3890">
        <f>IF(L3890&gt;0,ROUND(E3890/L3890,0),0)</f>
        <v>39</v>
      </c>
      <c r="Q3890" t="s">
        <v>8317</v>
      </c>
      <c r="R3890" t="s">
        <v>8318</v>
      </c>
      <c r="S3890" s="8">
        <f>(((J3890/60)/60)/24)+DATE(1970,1,1)+(-8/24)</f>
        <v>42762.212476851848</v>
      </c>
      <c r="T3890" s="8">
        <f>(((I3890/60)/60)/24)+DATE(1970,1,1)+(-8/24)</f>
        <v>42792.212476851848</v>
      </c>
      <c r="U3890">
        <f>INT(T3890-S3890)</f>
        <v>30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>ROUND((E3891/D3891)*100,0)</f>
        <v>1</v>
      </c>
      <c r="P3891">
        <f>IF(L3891&gt;0,ROUND(E3891/L3891,0),0)</f>
        <v>13</v>
      </c>
      <c r="Q3891" t="s">
        <v>8317</v>
      </c>
      <c r="R3891" t="s">
        <v>8318</v>
      </c>
      <c r="S3891" s="8">
        <f>(((J3891/60)/60)/24)+DATE(1970,1,1)+(-8/24)</f>
        <v>41976.671643518515</v>
      </c>
      <c r="T3891" s="8">
        <f>(((I3891/60)/60)/24)+DATE(1970,1,1)+(-8/24)</f>
        <v>42008.643055555549</v>
      </c>
      <c r="U3891">
        <f>INT(T3891-S3891)</f>
        <v>31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>ROUND((E3892/D3892)*100,0)</f>
        <v>17</v>
      </c>
      <c r="P3892">
        <f>IF(L3892&gt;0,ROUND(E3892/L3892,0),0)</f>
        <v>316</v>
      </c>
      <c r="Q3892" t="s">
        <v>8317</v>
      </c>
      <c r="R3892" t="s">
        <v>8318</v>
      </c>
      <c r="S3892" s="8">
        <f>(((J3892/60)/60)/24)+DATE(1970,1,1)+(-8/24)</f>
        <v>42171.42527777778</v>
      </c>
      <c r="T3892" s="8">
        <f>(((I3892/60)/60)/24)+DATE(1970,1,1)+(-8/24)</f>
        <v>42231.42527777778</v>
      </c>
      <c r="U3892">
        <f>INT(T3892-S3892)</f>
        <v>60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>ROUND((E3893/D3893)*100,0)</f>
        <v>33</v>
      </c>
      <c r="P3893">
        <f>IF(L3893&gt;0,ROUND(E3893/L3893,0),0)</f>
        <v>37</v>
      </c>
      <c r="Q3893" t="s">
        <v>8317</v>
      </c>
      <c r="R3893" t="s">
        <v>8318</v>
      </c>
      <c r="S3893" s="8">
        <f>(((J3893/60)/60)/24)+DATE(1970,1,1)+(-8/24)</f>
        <v>42055.799120370364</v>
      </c>
      <c r="T3893" s="8">
        <f>(((I3893/60)/60)/24)+DATE(1970,1,1)+(-8/24)</f>
        <v>42085.874305555553</v>
      </c>
      <c r="U3893">
        <f>INT(T3893-S3893)</f>
        <v>30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>ROUND((E3894/D3894)*100,0)</f>
        <v>0</v>
      </c>
      <c r="P3894">
        <f>IF(L3894&gt;0,ROUND(E3894/L3894,0),0)</f>
        <v>0</v>
      </c>
      <c r="Q3894" t="s">
        <v>8317</v>
      </c>
      <c r="R3894" t="s">
        <v>8318</v>
      </c>
      <c r="S3894" s="8">
        <f>(((J3894/60)/60)/24)+DATE(1970,1,1)+(-8/24)</f>
        <v>41867.31894675926</v>
      </c>
      <c r="T3894" s="8">
        <f>(((I3894/60)/60)/24)+DATE(1970,1,1)+(-8/24)</f>
        <v>41874.958333333328</v>
      </c>
      <c r="U3894">
        <f>INT(T3894-S3894)</f>
        <v>7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>ROUND((E3895/D3895)*100,0)</f>
        <v>22</v>
      </c>
      <c r="P3895">
        <f>IF(L3895&gt;0,ROUND(E3895/L3895,0),0)</f>
        <v>128</v>
      </c>
      <c r="Q3895" t="s">
        <v>8317</v>
      </c>
      <c r="R3895" t="s">
        <v>8318</v>
      </c>
      <c r="S3895" s="8">
        <f>(((J3895/60)/60)/24)+DATE(1970,1,1)+(-8/24)</f>
        <v>41779.324537037035</v>
      </c>
      <c r="T3895" s="8">
        <f>(((I3895/60)/60)/24)+DATE(1970,1,1)+(-8/24)</f>
        <v>41820.916666666664</v>
      </c>
      <c r="U3895">
        <f>INT(T3895-S3895)</f>
        <v>41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>ROUND((E3896/D3896)*100,0)</f>
        <v>3</v>
      </c>
      <c r="P3896">
        <f>IF(L3896&gt;0,ROUND(E3896/L3896,0),0)</f>
        <v>47</v>
      </c>
      <c r="Q3896" t="s">
        <v>8317</v>
      </c>
      <c r="R3896" t="s">
        <v>8318</v>
      </c>
      <c r="S3896" s="8">
        <f>(((J3896/60)/60)/24)+DATE(1970,1,1)+(-8/24)</f>
        <v>42679.625138888885</v>
      </c>
      <c r="T3896" s="8">
        <f>(((I3896/60)/60)/24)+DATE(1970,1,1)+(-8/24)</f>
        <v>42709.874305555553</v>
      </c>
      <c r="U3896">
        <f>INT(T3896-S3896)</f>
        <v>30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>ROUND((E3897/D3897)*100,0)</f>
        <v>5</v>
      </c>
      <c r="P3897">
        <f>IF(L3897&gt;0,ROUND(E3897/L3897,0),0)</f>
        <v>50</v>
      </c>
      <c r="Q3897" t="s">
        <v>8317</v>
      </c>
      <c r="R3897" t="s">
        <v>8318</v>
      </c>
      <c r="S3897" s="8">
        <f>(((J3897/60)/60)/24)+DATE(1970,1,1)+(-8/24)</f>
        <v>42031.916875000003</v>
      </c>
      <c r="T3897" s="8">
        <f>(((I3897/60)/60)/24)+DATE(1970,1,1)+(-8/24)</f>
        <v>42062.916875000003</v>
      </c>
      <c r="U3897">
        <f>INT(T3897-S3897)</f>
        <v>31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>ROUND((E3898/D3898)*100,0)</f>
        <v>11</v>
      </c>
      <c r="P3898">
        <f>IF(L3898&gt;0,ROUND(E3898/L3898,0),0)</f>
        <v>43</v>
      </c>
      <c r="Q3898" t="s">
        <v>8317</v>
      </c>
      <c r="R3898" t="s">
        <v>8318</v>
      </c>
      <c r="S3898" s="8">
        <f>(((J3898/60)/60)/24)+DATE(1970,1,1)+(-8/24)</f>
        <v>41792.858541666668</v>
      </c>
      <c r="T3898" s="8">
        <f>(((I3898/60)/60)/24)+DATE(1970,1,1)+(-8/24)</f>
        <v>41806.858541666668</v>
      </c>
      <c r="U3898">
        <f>INT(T3898-S3898)</f>
        <v>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>ROUND((E3899/D3899)*100,0)</f>
        <v>18</v>
      </c>
      <c r="P3899">
        <f>IF(L3899&gt;0,ROUND(E3899/L3899,0),0)</f>
        <v>44</v>
      </c>
      <c r="Q3899" t="s">
        <v>8317</v>
      </c>
      <c r="R3899" t="s">
        <v>8318</v>
      </c>
      <c r="S3899" s="8">
        <f>(((J3899/60)/60)/24)+DATE(1970,1,1)+(-8/24)</f>
        <v>41982.540312499994</v>
      </c>
      <c r="T3899" s="8">
        <f>(((I3899/60)/60)/24)+DATE(1970,1,1)+(-8/24)</f>
        <v>42012.540312499994</v>
      </c>
      <c r="U3899">
        <f>INT(T3899-S3899)</f>
        <v>30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>ROUND((E3900/D3900)*100,0)</f>
        <v>33</v>
      </c>
      <c r="P3900">
        <f>IF(L3900&gt;0,ROUND(E3900/L3900,0),0)</f>
        <v>51</v>
      </c>
      <c r="Q3900" t="s">
        <v>8317</v>
      </c>
      <c r="R3900" t="s">
        <v>8318</v>
      </c>
      <c r="S3900" s="8">
        <f>(((J3900/60)/60)/24)+DATE(1970,1,1)+(-8/24)</f>
        <v>42193.148958333331</v>
      </c>
      <c r="T3900" s="8">
        <f>(((I3900/60)/60)/24)+DATE(1970,1,1)+(-8/24)</f>
        <v>42233.333333333336</v>
      </c>
      <c r="U3900">
        <f>INT(T3900-S3900)</f>
        <v>40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>ROUND((E3901/D3901)*100,0)</f>
        <v>1</v>
      </c>
      <c r="P3901">
        <f>IF(L3901&gt;0,ROUND(E3901/L3901,0),0)</f>
        <v>63</v>
      </c>
      <c r="Q3901" t="s">
        <v>8317</v>
      </c>
      <c r="R3901" t="s">
        <v>8318</v>
      </c>
      <c r="S3901" s="8">
        <f>(((J3901/60)/60)/24)+DATE(1970,1,1)+(-8/24)</f>
        <v>41843.441678240735</v>
      </c>
      <c r="T3901" s="8">
        <f>(((I3901/60)/60)/24)+DATE(1970,1,1)+(-8/24)</f>
        <v>41863.441678240735</v>
      </c>
      <c r="U3901">
        <f>INT(T3901-S3901)</f>
        <v>20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>ROUND((E3902/D3902)*100,0)</f>
        <v>5</v>
      </c>
      <c r="P3902">
        <f>IF(L3902&gt;0,ROUND(E3902/L3902,0),0)</f>
        <v>27</v>
      </c>
      <c r="Q3902" t="s">
        <v>8317</v>
      </c>
      <c r="R3902" t="s">
        <v>8318</v>
      </c>
      <c r="S3902" s="8">
        <f>(((J3902/60)/60)/24)+DATE(1970,1,1)+(-8/24)</f>
        <v>42135.759155092594</v>
      </c>
      <c r="T3902" s="8">
        <f>(((I3902/60)/60)/24)+DATE(1970,1,1)+(-8/24)</f>
        <v>42165.759155092594</v>
      </c>
      <c r="U3902">
        <f>INT(T3902-S3902)</f>
        <v>30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>ROUND((E3903/D3903)*100,0)</f>
        <v>1</v>
      </c>
      <c r="P3903">
        <f>IF(L3903&gt;0,ROUND(E3903/L3903,0),0)</f>
        <v>25</v>
      </c>
      <c r="Q3903" t="s">
        <v>8317</v>
      </c>
      <c r="R3903" t="s">
        <v>8318</v>
      </c>
      <c r="S3903" s="8">
        <f>(((J3903/60)/60)/24)+DATE(1970,1,1)+(-8/24)</f>
        <v>42317.493043981485</v>
      </c>
      <c r="T3903" s="8">
        <f>(((I3903/60)/60)/24)+DATE(1970,1,1)+(-8/24)</f>
        <v>42357.493043981485</v>
      </c>
      <c r="U3903">
        <f>INT(T3903-S3903)</f>
        <v>40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>ROUND((E3904/D3904)*100,0)</f>
        <v>49</v>
      </c>
      <c r="P3904">
        <f>IF(L3904&gt;0,ROUND(E3904/L3904,0),0)</f>
        <v>47</v>
      </c>
      <c r="Q3904" t="s">
        <v>8317</v>
      </c>
      <c r="R3904" t="s">
        <v>8318</v>
      </c>
      <c r="S3904" s="8">
        <f>(((J3904/60)/60)/24)+DATE(1970,1,1)+(-8/24)</f>
        <v>42663.134745370371</v>
      </c>
      <c r="T3904" s="8">
        <f>(((I3904/60)/60)/24)+DATE(1970,1,1)+(-8/24)</f>
        <v>42688.176412037035</v>
      </c>
      <c r="U3904">
        <f>INT(T3904-S3904)</f>
        <v>25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>ROUND((E3905/D3905)*100,0)</f>
        <v>0</v>
      </c>
      <c r="P3905">
        <f>IF(L3905&gt;0,ROUND(E3905/L3905,0),0)</f>
        <v>0</v>
      </c>
      <c r="Q3905" t="s">
        <v>8317</v>
      </c>
      <c r="R3905" t="s">
        <v>8318</v>
      </c>
      <c r="S3905" s="8">
        <f>(((J3905/60)/60)/24)+DATE(1970,1,1)+(-8/24)</f>
        <v>42185.677835648145</v>
      </c>
      <c r="T3905" s="8">
        <f>(((I3905/60)/60)/24)+DATE(1970,1,1)+(-8/24)</f>
        <v>42230.484722222223</v>
      </c>
      <c r="U3905">
        <f>INT(T3905-S3905)</f>
        <v>44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>ROUND((E3906/D3906)*100,0)</f>
        <v>0</v>
      </c>
      <c r="P3906">
        <f>IF(L3906&gt;0,ROUND(E3906/L3906,0),0)</f>
        <v>2</v>
      </c>
      <c r="Q3906" t="s">
        <v>8317</v>
      </c>
      <c r="R3906" t="s">
        <v>8318</v>
      </c>
      <c r="S3906" s="8">
        <f>(((J3906/60)/60)/24)+DATE(1970,1,1)+(-8/24)</f>
        <v>42094.895833333336</v>
      </c>
      <c r="T3906" s="8">
        <f>(((I3906/60)/60)/24)+DATE(1970,1,1)+(-8/24)</f>
        <v>42108.87777777778</v>
      </c>
      <c r="U3906">
        <f>INT(T3906-S3906)</f>
        <v>13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>ROUND((E3907/D3907)*100,0)</f>
        <v>12</v>
      </c>
      <c r="P3907">
        <f>IF(L3907&gt;0,ROUND(E3907/L3907,0),0)</f>
        <v>25</v>
      </c>
      <c r="Q3907" t="s">
        <v>8317</v>
      </c>
      <c r="R3907" t="s">
        <v>8318</v>
      </c>
      <c r="S3907" s="8">
        <f>(((J3907/60)/60)/24)+DATE(1970,1,1)+(-8/24)</f>
        <v>42124.290543981479</v>
      </c>
      <c r="T3907" s="8">
        <f>(((I3907/60)/60)/24)+DATE(1970,1,1)+(-8/24)</f>
        <v>42166.624999999993</v>
      </c>
      <c r="U3907">
        <f>INT(T3907-S3907)</f>
        <v>42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>ROUND((E3908/D3908)*100,0)</f>
        <v>67</v>
      </c>
      <c r="P3908">
        <f>IF(L3908&gt;0,ROUND(E3908/L3908,0),0)</f>
        <v>63</v>
      </c>
      <c r="Q3908" t="s">
        <v>8317</v>
      </c>
      <c r="R3908" t="s">
        <v>8318</v>
      </c>
      <c r="S3908" s="8">
        <f>(((J3908/60)/60)/24)+DATE(1970,1,1)+(-8/24)</f>
        <v>42143.584409722222</v>
      </c>
      <c r="T3908" s="8">
        <f>(((I3908/60)/60)/24)+DATE(1970,1,1)+(-8/24)</f>
        <v>42181.225694444445</v>
      </c>
      <c r="U3908">
        <f>INT(T3908-S3908)</f>
        <v>37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>ROUND((E3909/D3909)*100,0)</f>
        <v>15</v>
      </c>
      <c r="P3909">
        <f>IF(L3909&gt;0,ROUND(E3909/L3909,0),0)</f>
        <v>38</v>
      </c>
      <c r="Q3909" t="s">
        <v>8317</v>
      </c>
      <c r="R3909" t="s">
        <v>8318</v>
      </c>
      <c r="S3909" s="8">
        <f>(((J3909/60)/60)/24)+DATE(1970,1,1)+(-8/24)</f>
        <v>41906.486180555556</v>
      </c>
      <c r="T3909" s="8">
        <f>(((I3909/60)/60)/24)+DATE(1970,1,1)+(-8/24)</f>
        <v>41938.505555555552</v>
      </c>
      <c r="U3909">
        <f>INT(T3909-S3909)</f>
        <v>32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>ROUND((E3910/D3910)*100,0)</f>
        <v>9</v>
      </c>
      <c r="P3910">
        <f>IF(L3910&gt;0,ROUND(E3910/L3910,0),0)</f>
        <v>16</v>
      </c>
      <c r="Q3910" t="s">
        <v>8317</v>
      </c>
      <c r="R3910" t="s">
        <v>8318</v>
      </c>
      <c r="S3910" s="8">
        <f>(((J3910/60)/60)/24)+DATE(1970,1,1)+(-8/24)</f>
        <v>41833.802037037036</v>
      </c>
      <c r="T3910" s="8">
        <f>(((I3910/60)/60)/24)+DATE(1970,1,1)+(-8/24)</f>
        <v>41848.802037037036</v>
      </c>
      <c r="U3910">
        <f>INT(T3910-S3910)</f>
        <v>15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>ROUND((E3911/D3911)*100,0)</f>
        <v>0</v>
      </c>
      <c r="P3911">
        <f>IF(L3911&gt;0,ROUND(E3911/L3911,0),0)</f>
        <v>34</v>
      </c>
      <c r="Q3911" t="s">
        <v>8317</v>
      </c>
      <c r="R3911" t="s">
        <v>8318</v>
      </c>
      <c r="S3911" s="8">
        <f>(((J3911/60)/60)/24)+DATE(1970,1,1)+(-8/24)</f>
        <v>41863.025949074072</v>
      </c>
      <c r="T3911" s="8">
        <f>(((I3911/60)/60)/24)+DATE(1970,1,1)+(-8/24)</f>
        <v>41893.025949074072</v>
      </c>
      <c r="U3911">
        <f>INT(T3911-S3911)</f>
        <v>30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>ROUND((E3912/D3912)*100,0)</f>
        <v>3</v>
      </c>
      <c r="P3912">
        <f>IF(L3912&gt;0,ROUND(E3912/L3912,0),0)</f>
        <v>62</v>
      </c>
      <c r="Q3912" t="s">
        <v>8317</v>
      </c>
      <c r="R3912" t="s">
        <v>8318</v>
      </c>
      <c r="S3912" s="8">
        <f>(((J3912/60)/60)/24)+DATE(1970,1,1)+(-8/24)</f>
        <v>42224.423576388886</v>
      </c>
      <c r="T3912" s="8">
        <f>(((I3912/60)/60)/24)+DATE(1970,1,1)+(-8/24)</f>
        <v>42254.423576388886</v>
      </c>
      <c r="U3912">
        <f>INT(T3912-S3912)</f>
        <v>30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>ROUND((E3913/D3913)*100,0)</f>
        <v>37</v>
      </c>
      <c r="P3913">
        <f>IF(L3913&gt;0,ROUND(E3913/L3913,0),0)</f>
        <v>83</v>
      </c>
      <c r="Q3913" t="s">
        <v>8317</v>
      </c>
      <c r="R3913" t="s">
        <v>8318</v>
      </c>
      <c r="S3913" s="8">
        <f>(((J3913/60)/60)/24)+DATE(1970,1,1)+(-8/24)</f>
        <v>41939.478900462964</v>
      </c>
      <c r="T3913" s="8">
        <f>(((I3913/60)/60)/24)+DATE(1970,1,1)+(-8/24)</f>
        <v>41969.520567129628</v>
      </c>
      <c r="U3913">
        <f>INT(T3913-S3913)</f>
        <v>30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>ROUND((E3914/D3914)*100,0)</f>
        <v>0</v>
      </c>
      <c r="P3914">
        <f>IF(L3914&gt;0,ROUND(E3914/L3914,0),0)</f>
        <v>1</v>
      </c>
      <c r="Q3914" t="s">
        <v>8317</v>
      </c>
      <c r="R3914" t="s">
        <v>8318</v>
      </c>
      <c r="S3914" s="8">
        <f>(((J3914/60)/60)/24)+DATE(1970,1,1)+(-8/24)</f>
        <v>42058.936689814807</v>
      </c>
      <c r="T3914" s="8">
        <f>(((I3914/60)/60)/24)+DATE(1970,1,1)+(-8/24)</f>
        <v>42118.857638888883</v>
      </c>
      <c r="U3914">
        <f>INT(T3914-S3914)</f>
        <v>59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>ROUND((E3915/D3915)*100,0)</f>
        <v>10</v>
      </c>
      <c r="P3915">
        <f>IF(L3915&gt;0,ROUND(E3915/L3915,0),0)</f>
        <v>143</v>
      </c>
      <c r="Q3915" t="s">
        <v>8317</v>
      </c>
      <c r="R3915" t="s">
        <v>8318</v>
      </c>
      <c r="S3915" s="8">
        <f>(((J3915/60)/60)/24)+DATE(1970,1,1)+(-8/24)</f>
        <v>42307.877881944441</v>
      </c>
      <c r="T3915" s="8">
        <f>(((I3915/60)/60)/24)+DATE(1970,1,1)+(-8/24)</f>
        <v>42337.919548611106</v>
      </c>
      <c r="U3915">
        <f>INT(T3915-S3915)</f>
        <v>30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>ROUND((E3916/D3916)*100,0)</f>
        <v>36</v>
      </c>
      <c r="P3916">
        <f>IF(L3916&gt;0,ROUND(E3916/L3916,0),0)</f>
        <v>34</v>
      </c>
      <c r="Q3916" t="s">
        <v>8317</v>
      </c>
      <c r="R3916" t="s">
        <v>8318</v>
      </c>
      <c r="S3916" s="8">
        <f>(((J3916/60)/60)/24)+DATE(1970,1,1)+(-8/24)</f>
        <v>42114.485601851848</v>
      </c>
      <c r="T3916" s="8">
        <f>(((I3916/60)/60)/24)+DATE(1970,1,1)+(-8/24)</f>
        <v>42134.624305555553</v>
      </c>
      <c r="U3916">
        <f>INT(T3916-S3916)</f>
        <v>20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>ROUND((E3917/D3917)*100,0)</f>
        <v>0</v>
      </c>
      <c r="P3917">
        <f>IF(L3917&gt;0,ROUND(E3917/L3917,0),0)</f>
        <v>5</v>
      </c>
      <c r="Q3917" t="s">
        <v>8317</v>
      </c>
      <c r="R3917" t="s">
        <v>8318</v>
      </c>
      <c r="S3917" s="8">
        <f>(((J3917/60)/60)/24)+DATE(1970,1,1)+(-8/24)</f>
        <v>42492.651724537034</v>
      </c>
      <c r="T3917" s="8">
        <f>(((I3917/60)/60)/24)+DATE(1970,1,1)+(-8/24)</f>
        <v>42522.651724537034</v>
      </c>
      <c r="U3917">
        <f>INT(T3917-S3917)</f>
        <v>30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>ROUND((E3918/D3918)*100,0)</f>
        <v>0</v>
      </c>
      <c r="P3918">
        <f>IF(L3918&gt;0,ROUND(E3918/L3918,0),0)</f>
        <v>0</v>
      </c>
      <c r="Q3918" t="s">
        <v>8317</v>
      </c>
      <c r="R3918" t="s">
        <v>8318</v>
      </c>
      <c r="S3918" s="8">
        <f>(((J3918/60)/60)/24)+DATE(1970,1,1)+(-8/24)</f>
        <v>42494.138333333329</v>
      </c>
      <c r="T3918" s="8">
        <f>(((I3918/60)/60)/24)+DATE(1970,1,1)+(-8/24)</f>
        <v>42524.138333333329</v>
      </c>
      <c r="U3918">
        <f>INT(T3918-S3918)</f>
        <v>30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>ROUND((E3919/D3919)*100,0)</f>
        <v>0</v>
      </c>
      <c r="P3919">
        <f>IF(L3919&gt;0,ROUND(E3919/L3919,0),0)</f>
        <v>10</v>
      </c>
      <c r="Q3919" t="s">
        <v>8317</v>
      </c>
      <c r="R3919" t="s">
        <v>8318</v>
      </c>
      <c r="S3919" s="8">
        <f>(((J3919/60)/60)/24)+DATE(1970,1,1)+(-8/24)</f>
        <v>41863.193993055553</v>
      </c>
      <c r="T3919" s="8">
        <f>(((I3919/60)/60)/24)+DATE(1970,1,1)+(-8/24)</f>
        <v>41893.193993055553</v>
      </c>
      <c r="U3919">
        <f>INT(T3919-S3919)</f>
        <v>30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>ROUND((E3920/D3920)*100,0)</f>
        <v>0</v>
      </c>
      <c r="P3920">
        <f>IF(L3920&gt;0,ROUND(E3920/L3920,0),0)</f>
        <v>40</v>
      </c>
      <c r="Q3920" t="s">
        <v>8317</v>
      </c>
      <c r="R3920" t="s">
        <v>8318</v>
      </c>
      <c r="S3920" s="8">
        <f>(((J3920/60)/60)/24)+DATE(1970,1,1)+(-8/24)</f>
        <v>41843.331284722219</v>
      </c>
      <c r="T3920" s="8">
        <f>(((I3920/60)/60)/24)+DATE(1970,1,1)+(-8/24)</f>
        <v>41855.333333333328</v>
      </c>
      <c r="U3920">
        <f>INT(T3920-S3920)</f>
        <v>12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>ROUND((E3921/D3921)*100,0)</f>
        <v>2</v>
      </c>
      <c r="P3921">
        <f>IF(L3921&gt;0,ROUND(E3921/L3921,0),0)</f>
        <v>30</v>
      </c>
      <c r="Q3921" t="s">
        <v>8317</v>
      </c>
      <c r="R3921" t="s">
        <v>8318</v>
      </c>
      <c r="S3921" s="8">
        <f>(((J3921/60)/60)/24)+DATE(1970,1,1)+(-8/24)</f>
        <v>42358.351539351854</v>
      </c>
      <c r="T3921" s="8">
        <f>(((I3921/60)/60)/24)+DATE(1970,1,1)+(-8/24)</f>
        <v>42386.666666666664</v>
      </c>
      <c r="U3921">
        <f>INT(T3921-S3921)</f>
        <v>28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>ROUND((E3922/D3922)*100,0)</f>
        <v>5</v>
      </c>
      <c r="P3922">
        <f>IF(L3922&gt;0,ROUND(E3922/L3922,0),0)</f>
        <v>45</v>
      </c>
      <c r="Q3922" t="s">
        <v>8317</v>
      </c>
      <c r="R3922" t="s">
        <v>8318</v>
      </c>
      <c r="S3922" s="8">
        <f>(((J3922/60)/60)/24)+DATE(1970,1,1)+(-8/24)</f>
        <v>42657.053935185184</v>
      </c>
      <c r="T3922" s="8">
        <f>(((I3922/60)/60)/24)+DATE(1970,1,1)+(-8/24)</f>
        <v>42687.095601851855</v>
      </c>
      <c r="U3922">
        <f>INT(T3922-S3922)</f>
        <v>30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>ROUND((E3923/D3923)*100,0)</f>
        <v>0</v>
      </c>
      <c r="P3923">
        <f>IF(L3923&gt;0,ROUND(E3923/L3923,0),0)</f>
        <v>0</v>
      </c>
      <c r="Q3923" t="s">
        <v>8317</v>
      </c>
      <c r="R3923" t="s">
        <v>8318</v>
      </c>
      <c r="S3923" s="8">
        <f>(((J3923/60)/60)/24)+DATE(1970,1,1)+(-8/24)</f>
        <v>41926.208969907406</v>
      </c>
      <c r="T3923" s="8">
        <f>(((I3923/60)/60)/24)+DATE(1970,1,1)+(-8/24)</f>
        <v>41938.416666666664</v>
      </c>
      <c r="U3923">
        <f>INT(T3923-S3923)</f>
        <v>12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>ROUND((E3924/D3924)*100,0)</f>
        <v>8</v>
      </c>
      <c r="P3924">
        <f>IF(L3924&gt;0,ROUND(E3924/L3924,0),0)</f>
        <v>10</v>
      </c>
      <c r="Q3924" t="s">
        <v>8317</v>
      </c>
      <c r="R3924" t="s">
        <v>8318</v>
      </c>
      <c r="S3924" s="8">
        <f>(((J3924/60)/60)/24)+DATE(1970,1,1)+(-8/24)</f>
        <v>42020.435300925928</v>
      </c>
      <c r="T3924" s="8">
        <f>(((I3924/60)/60)/24)+DATE(1970,1,1)+(-8/24)</f>
        <v>42065.624999999993</v>
      </c>
      <c r="U3924">
        <f>INT(T3924-S3924)</f>
        <v>45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>ROUND((E3925/D3925)*100,0)</f>
        <v>12</v>
      </c>
      <c r="P3925">
        <f>IF(L3925&gt;0,ROUND(E3925/L3925,0),0)</f>
        <v>81</v>
      </c>
      <c r="Q3925" t="s">
        <v>8317</v>
      </c>
      <c r="R3925" t="s">
        <v>8318</v>
      </c>
      <c r="S3925" s="8">
        <f>(((J3925/60)/60)/24)+DATE(1970,1,1)+(-8/24)</f>
        <v>42075.646655092591</v>
      </c>
      <c r="T3925" s="8">
        <f>(((I3925/60)/60)/24)+DATE(1970,1,1)+(-8/24)</f>
        <v>42103.646655092591</v>
      </c>
      <c r="U3925">
        <f>INT(T3925-S3925)</f>
        <v>28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>ROUND((E3926/D3926)*100,0)</f>
        <v>15</v>
      </c>
      <c r="P3926">
        <f>IF(L3926&gt;0,ROUND(E3926/L3926,0),0)</f>
        <v>57</v>
      </c>
      <c r="Q3926" t="s">
        <v>8317</v>
      </c>
      <c r="R3926" t="s">
        <v>8318</v>
      </c>
      <c r="S3926" s="8">
        <f>(((J3926/60)/60)/24)+DATE(1970,1,1)+(-8/24)</f>
        <v>41786.626412037032</v>
      </c>
      <c r="T3926" s="8">
        <f>(((I3926/60)/60)/24)+DATE(1970,1,1)+(-8/24)</f>
        <v>41816.626412037032</v>
      </c>
      <c r="U3926">
        <f>INT(T3926-S3926)</f>
        <v>30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>ROUND((E3927/D3927)*100,0)</f>
        <v>10</v>
      </c>
      <c r="P3927">
        <f>IF(L3927&gt;0,ROUND(E3927/L3927,0),0)</f>
        <v>5</v>
      </c>
      <c r="Q3927" t="s">
        <v>8317</v>
      </c>
      <c r="R3927" t="s">
        <v>8318</v>
      </c>
      <c r="S3927" s="8">
        <f>(((J3927/60)/60)/24)+DATE(1970,1,1)+(-8/24)</f>
        <v>41820.537488425922</v>
      </c>
      <c r="T3927" s="8">
        <f>(((I3927/60)/60)/24)+DATE(1970,1,1)+(-8/24)</f>
        <v>41850.537488425922</v>
      </c>
      <c r="U3927">
        <f>INT(T3927-S3927)</f>
        <v>30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>ROUND((E3928/D3928)*100,0)</f>
        <v>0</v>
      </c>
      <c r="P3928">
        <f>IF(L3928&gt;0,ROUND(E3928/L3928,0),0)</f>
        <v>15</v>
      </c>
      <c r="Q3928" t="s">
        <v>8317</v>
      </c>
      <c r="R3928" t="s">
        <v>8318</v>
      </c>
      <c r="S3928" s="8">
        <f>(((J3928/60)/60)/24)+DATE(1970,1,1)+(-8/24)</f>
        <v>41969.751712962963</v>
      </c>
      <c r="T3928" s="8">
        <f>(((I3928/60)/60)/24)+DATE(1970,1,1)+(-8/24)</f>
        <v>41999.751712962963</v>
      </c>
      <c r="U3928">
        <f>INT(T3928-S3928)</f>
        <v>30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>ROUND((E3929/D3929)*100,0)</f>
        <v>1</v>
      </c>
      <c r="P3929">
        <f>IF(L3929&gt;0,ROUND(E3929/L3929,0),0)</f>
        <v>13</v>
      </c>
      <c r="Q3929" t="s">
        <v>8317</v>
      </c>
      <c r="R3929" t="s">
        <v>8318</v>
      </c>
      <c r="S3929" s="8">
        <f>(((J3929/60)/60)/24)+DATE(1970,1,1)+(-8/24)</f>
        <v>41829.934074074074</v>
      </c>
      <c r="T3929" s="8">
        <f>(((I3929/60)/60)/24)+DATE(1970,1,1)+(-8/24)</f>
        <v>41859.934074074074</v>
      </c>
      <c r="U3929">
        <f>INT(T3929-S3929)</f>
        <v>30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>ROUND((E3930/D3930)*100,0)</f>
        <v>13</v>
      </c>
      <c r="P3930">
        <f>IF(L3930&gt;0,ROUND(E3930/L3930,0),0)</f>
        <v>93</v>
      </c>
      <c r="Q3930" t="s">
        <v>8317</v>
      </c>
      <c r="R3930" t="s">
        <v>8318</v>
      </c>
      <c r="S3930" s="8">
        <f>(((J3930/60)/60)/24)+DATE(1970,1,1)+(-8/24)</f>
        <v>42265.349849537037</v>
      </c>
      <c r="T3930" s="8">
        <f>(((I3930/60)/60)/24)+DATE(1970,1,1)+(-8/24)</f>
        <v>42292.874305555553</v>
      </c>
      <c r="U3930">
        <f>INT(T3930-S3930)</f>
        <v>27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>ROUND((E3931/D3931)*100,0)</f>
        <v>2</v>
      </c>
      <c r="P3931">
        <f>IF(L3931&gt;0,ROUND(E3931/L3931,0),0)</f>
        <v>32</v>
      </c>
      <c r="Q3931" t="s">
        <v>8317</v>
      </c>
      <c r="R3931" t="s">
        <v>8318</v>
      </c>
      <c r="S3931" s="8">
        <f>(((J3931/60)/60)/24)+DATE(1970,1,1)+(-8/24)</f>
        <v>42601.493807870364</v>
      </c>
      <c r="T3931" s="8">
        <f>(((I3931/60)/60)/24)+DATE(1970,1,1)+(-8/24)</f>
        <v>42631.493807870364</v>
      </c>
      <c r="U3931">
        <f>INT(T3931-S3931)</f>
        <v>30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>ROUND((E3932/D3932)*100,0)</f>
        <v>0</v>
      </c>
      <c r="P3932">
        <f>IF(L3932&gt;0,ROUND(E3932/L3932,0),0)</f>
        <v>0</v>
      </c>
      <c r="Q3932" t="s">
        <v>8317</v>
      </c>
      <c r="R3932" t="s">
        <v>8318</v>
      </c>
      <c r="S3932" s="8">
        <f>(((J3932/60)/60)/24)+DATE(1970,1,1)+(-8/24)</f>
        <v>42433.00541666666</v>
      </c>
      <c r="T3932" s="8">
        <f>(((I3932/60)/60)/24)+DATE(1970,1,1)+(-8/24)</f>
        <v>42460.916666666664</v>
      </c>
      <c r="U3932">
        <f>INT(T3932-S3932)</f>
        <v>27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>ROUND((E3933/D3933)*100,0)</f>
        <v>0</v>
      </c>
      <c r="P3933">
        <f>IF(L3933&gt;0,ROUND(E3933/L3933,0),0)</f>
        <v>0</v>
      </c>
      <c r="Q3933" t="s">
        <v>8317</v>
      </c>
      <c r="R3933" t="s">
        <v>8318</v>
      </c>
      <c r="S3933" s="8">
        <f>(((J3933/60)/60)/24)+DATE(1970,1,1)+(-8/24)</f>
        <v>42227.818368055552</v>
      </c>
      <c r="T3933" s="8">
        <f>(((I3933/60)/60)/24)+DATE(1970,1,1)+(-8/24)</f>
        <v>42252.818368055552</v>
      </c>
      <c r="U3933">
        <f>INT(T3933-S3933)</f>
        <v>25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>ROUND((E3934/D3934)*100,0)</f>
        <v>0</v>
      </c>
      <c r="P3934">
        <f>IF(L3934&gt;0,ROUND(E3934/L3934,0),0)</f>
        <v>1</v>
      </c>
      <c r="Q3934" t="s">
        <v>8317</v>
      </c>
      <c r="R3934" t="s">
        <v>8318</v>
      </c>
      <c r="S3934" s="8">
        <f>(((J3934/60)/60)/24)+DATE(1970,1,1)+(-8/24)</f>
        <v>42414.835231481477</v>
      </c>
      <c r="T3934" s="8">
        <f>(((I3934/60)/60)/24)+DATE(1970,1,1)+(-8/24)</f>
        <v>42444.793564814812</v>
      </c>
      <c r="U3934">
        <f>INT(T3934-S3934)</f>
        <v>29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>ROUND((E3935/D3935)*100,0)</f>
        <v>16</v>
      </c>
      <c r="P3935">
        <f>IF(L3935&gt;0,ROUND(E3935/L3935,0),0)</f>
        <v>92</v>
      </c>
      <c r="Q3935" t="s">
        <v>8317</v>
      </c>
      <c r="R3935" t="s">
        <v>8318</v>
      </c>
      <c r="S3935" s="8">
        <f>(((J3935/60)/60)/24)+DATE(1970,1,1)+(-8/24)</f>
        <v>42538.634976851848</v>
      </c>
      <c r="T3935" s="8">
        <f>(((I3935/60)/60)/24)+DATE(1970,1,1)+(-8/24)</f>
        <v>42567.696527777771</v>
      </c>
      <c r="U3935">
        <f>INT(T3935-S3935)</f>
        <v>29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>ROUND((E3936/D3936)*100,0)</f>
        <v>11</v>
      </c>
      <c r="P3936">
        <f>IF(L3936&gt;0,ROUND(E3936/L3936,0),0)</f>
        <v>46</v>
      </c>
      <c r="Q3936" t="s">
        <v>8317</v>
      </c>
      <c r="R3936" t="s">
        <v>8318</v>
      </c>
      <c r="S3936" s="8">
        <f>(((J3936/60)/60)/24)+DATE(1970,1,1)+(-8/24)</f>
        <v>42233.338414351849</v>
      </c>
      <c r="T3936" s="8">
        <f>(((I3936/60)/60)/24)+DATE(1970,1,1)+(-8/24)</f>
        <v>42278.208333333336</v>
      </c>
      <c r="U3936">
        <f>INT(T3936-S3936)</f>
        <v>44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>ROUND((E3937/D3937)*100,0)</f>
        <v>44</v>
      </c>
      <c r="P3937">
        <f>IF(L3937&gt;0,ROUND(E3937/L3937,0),0)</f>
        <v>57</v>
      </c>
      <c r="Q3937" t="s">
        <v>8317</v>
      </c>
      <c r="R3937" t="s">
        <v>8318</v>
      </c>
      <c r="S3937" s="8">
        <f>(((J3937/60)/60)/24)+DATE(1970,1,1)+(-8/24)</f>
        <v>42221.323449074065</v>
      </c>
      <c r="T3937" s="8">
        <f>(((I3937/60)/60)/24)+DATE(1970,1,1)+(-8/24)</f>
        <v>42281.323449074065</v>
      </c>
      <c r="U3937">
        <f>INT(T3937-S3937)</f>
        <v>60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>ROUND((E3938/D3938)*100,0)</f>
        <v>0</v>
      </c>
      <c r="P3938">
        <f>IF(L3938&gt;0,ROUND(E3938/L3938,0),0)</f>
        <v>0</v>
      </c>
      <c r="Q3938" t="s">
        <v>8317</v>
      </c>
      <c r="R3938" t="s">
        <v>8318</v>
      </c>
      <c r="S3938" s="8">
        <f>(((J3938/60)/60)/24)+DATE(1970,1,1)+(-8/24)</f>
        <v>42674.929629629631</v>
      </c>
      <c r="T3938" s="8">
        <f>(((I3938/60)/60)/24)+DATE(1970,1,1)+(-8/24)</f>
        <v>42704.971296296295</v>
      </c>
      <c r="U3938">
        <f>INT(T3938-S3938)</f>
        <v>30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>ROUND((E3939/D3939)*100,0)</f>
        <v>86</v>
      </c>
      <c r="P3939">
        <f>IF(L3939&gt;0,ROUND(E3939/L3939,0),0)</f>
        <v>249</v>
      </c>
      <c r="Q3939" t="s">
        <v>8317</v>
      </c>
      <c r="R3939" t="s">
        <v>8318</v>
      </c>
      <c r="S3939" s="8">
        <f>(((J3939/60)/60)/24)+DATE(1970,1,1)+(-8/24)</f>
        <v>42534.298148148147</v>
      </c>
      <c r="T3939" s="8">
        <f>(((I3939/60)/60)/24)+DATE(1970,1,1)+(-8/24)</f>
        <v>42562.298148148147</v>
      </c>
      <c r="U3939">
        <f>INT(T3939-S3939)</f>
        <v>28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>ROUND((E3940/D3940)*100,0)</f>
        <v>12</v>
      </c>
      <c r="P3940">
        <f>IF(L3940&gt;0,ROUND(E3940/L3940,0),0)</f>
        <v>79</v>
      </c>
      <c r="Q3940" t="s">
        <v>8317</v>
      </c>
      <c r="R3940" t="s">
        <v>8318</v>
      </c>
      <c r="S3940" s="8">
        <f>(((J3940/60)/60)/24)+DATE(1970,1,1)+(-8/24)</f>
        <v>42151.572384259263</v>
      </c>
      <c r="T3940" s="8">
        <f>(((I3940/60)/60)/24)+DATE(1970,1,1)+(-8/24)</f>
        <v>42182.572384259263</v>
      </c>
      <c r="U3940">
        <f>INT(T3940-S3940)</f>
        <v>31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>ROUND((E3941/D3941)*100,0)</f>
        <v>0</v>
      </c>
      <c r="P3941">
        <f>IF(L3941&gt;0,ROUND(E3941/L3941,0),0)</f>
        <v>5</v>
      </c>
      <c r="Q3941" t="s">
        <v>8317</v>
      </c>
      <c r="R3941" t="s">
        <v>8318</v>
      </c>
      <c r="S3941" s="8">
        <f>(((J3941/60)/60)/24)+DATE(1970,1,1)+(-8/24)</f>
        <v>41915.066886574074</v>
      </c>
      <c r="T3941" s="8">
        <f>(((I3941/60)/60)/24)+DATE(1970,1,1)+(-8/24)</f>
        <v>41918.854166666664</v>
      </c>
      <c r="U3941">
        <f>INT(T3941-S3941)</f>
        <v>3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>ROUND((E3942/D3942)*100,0)</f>
        <v>0</v>
      </c>
      <c r="P3942">
        <f>IF(L3942&gt;0,ROUND(E3942/L3942,0),0)</f>
        <v>6</v>
      </c>
      <c r="Q3942" t="s">
        <v>8317</v>
      </c>
      <c r="R3942" t="s">
        <v>8318</v>
      </c>
      <c r="S3942" s="8">
        <f>(((J3942/60)/60)/24)+DATE(1970,1,1)+(-8/24)</f>
        <v>41961.159155092588</v>
      </c>
      <c r="T3942" s="8">
        <f>(((I3942/60)/60)/24)+DATE(1970,1,1)+(-8/24)</f>
        <v>42006.159155092588</v>
      </c>
      <c r="U3942">
        <f>INT(T3942-S3942)</f>
        <v>45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>ROUND((E3943/D3943)*100,0)</f>
        <v>1</v>
      </c>
      <c r="P3943">
        <f>IF(L3943&gt;0,ROUND(E3943/L3943,0),0)</f>
        <v>25</v>
      </c>
      <c r="Q3943" t="s">
        <v>8317</v>
      </c>
      <c r="R3943" t="s">
        <v>8318</v>
      </c>
      <c r="S3943" s="8">
        <f>(((J3943/60)/60)/24)+DATE(1970,1,1)+(-8/24)</f>
        <v>41940.253900462958</v>
      </c>
      <c r="T3943" s="8">
        <f>(((I3943/60)/60)/24)+DATE(1970,1,1)+(-8/24)</f>
        <v>41967.708333333336</v>
      </c>
      <c r="U3943">
        <f>INT(T3943-S3943)</f>
        <v>27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>ROUND((E3944/D3944)*100,0)</f>
        <v>0</v>
      </c>
      <c r="P3944">
        <f>IF(L3944&gt;0,ROUND(E3944/L3944,0),0)</f>
        <v>0</v>
      </c>
      <c r="Q3944" t="s">
        <v>8317</v>
      </c>
      <c r="R3944" t="s">
        <v>8318</v>
      </c>
      <c r="S3944" s="8">
        <f>(((J3944/60)/60)/24)+DATE(1970,1,1)+(-8/24)</f>
        <v>42111.570763888885</v>
      </c>
      <c r="T3944" s="8">
        <f>(((I3944/60)/60)/24)+DATE(1970,1,1)+(-8/24)</f>
        <v>42171.570763888885</v>
      </c>
      <c r="U3944">
        <f>INT(T3944-S3944)</f>
        <v>60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>ROUND((E3945/D3945)*100,0)</f>
        <v>36</v>
      </c>
      <c r="P3945">
        <f>IF(L3945&gt;0,ROUND(E3945/L3945,0),0)</f>
        <v>137</v>
      </c>
      <c r="Q3945" t="s">
        <v>8317</v>
      </c>
      <c r="R3945" t="s">
        <v>8318</v>
      </c>
      <c r="S3945" s="8">
        <f>(((J3945/60)/60)/24)+DATE(1970,1,1)+(-8/24)</f>
        <v>42279.445231481477</v>
      </c>
      <c r="T3945" s="8">
        <f>(((I3945/60)/60)/24)+DATE(1970,1,1)+(-8/24)</f>
        <v>42310.368055555555</v>
      </c>
      <c r="U3945">
        <f>INT(T3945-S3945)</f>
        <v>30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>ROUND((E3946/D3946)*100,0)</f>
        <v>0</v>
      </c>
      <c r="P3946">
        <f>IF(L3946&gt;0,ROUND(E3946/L3946,0),0)</f>
        <v>0</v>
      </c>
      <c r="Q3946" t="s">
        <v>8317</v>
      </c>
      <c r="R3946" t="s">
        <v>8318</v>
      </c>
      <c r="S3946" s="8">
        <f>(((J3946/60)/60)/24)+DATE(1970,1,1)+(-8/24)</f>
        <v>42213.329571759255</v>
      </c>
      <c r="T3946" s="8">
        <f>(((I3946/60)/60)/24)+DATE(1970,1,1)+(-8/24)</f>
        <v>42243.329571759255</v>
      </c>
      <c r="U3946">
        <f>INT(T3946-S3946)</f>
        <v>30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>ROUND((E3947/D3947)*100,0)</f>
        <v>0</v>
      </c>
      <c r="P3947">
        <f>IF(L3947&gt;0,ROUND(E3947/L3947,0),0)</f>
        <v>5</v>
      </c>
      <c r="Q3947" t="s">
        <v>8317</v>
      </c>
      <c r="R3947" t="s">
        <v>8318</v>
      </c>
      <c r="S3947" s="8">
        <f>(((J3947/60)/60)/24)+DATE(1970,1,1)+(-8/24)</f>
        <v>42109.468379629623</v>
      </c>
      <c r="T3947" s="8">
        <f>(((I3947/60)/60)/24)+DATE(1970,1,1)+(-8/24)</f>
        <v>42139.468379629623</v>
      </c>
      <c r="U3947">
        <f>INT(T3947-S3947)</f>
        <v>30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>ROUND((E3948/D3948)*100,0)</f>
        <v>3</v>
      </c>
      <c r="P3948">
        <f>IF(L3948&gt;0,ROUND(E3948/L3948,0),0)</f>
        <v>39</v>
      </c>
      <c r="Q3948" t="s">
        <v>8317</v>
      </c>
      <c r="R3948" t="s">
        <v>8318</v>
      </c>
      <c r="S3948" s="8">
        <f>(((J3948/60)/60)/24)+DATE(1970,1,1)+(-8/24)</f>
        <v>42031.500254629624</v>
      </c>
      <c r="T3948" s="8">
        <f>(((I3948/60)/60)/24)+DATE(1970,1,1)+(-8/24)</f>
        <v>42062.999999999993</v>
      </c>
      <c r="U3948">
        <f>INT(T3948-S3948)</f>
        <v>31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>ROUND((E3949/D3949)*100,0)</f>
        <v>3</v>
      </c>
      <c r="P3949">
        <f>IF(L3949&gt;0,ROUND(E3949/L3949,0),0)</f>
        <v>51</v>
      </c>
      <c r="Q3949" t="s">
        <v>8317</v>
      </c>
      <c r="R3949" t="s">
        <v>8318</v>
      </c>
      <c r="S3949" s="8">
        <f>(((J3949/60)/60)/24)+DATE(1970,1,1)+(-8/24)</f>
        <v>42614.809537037036</v>
      </c>
      <c r="T3949" s="8">
        <f>(((I3949/60)/60)/24)+DATE(1970,1,1)+(-8/24)</f>
        <v>42644.809537037036</v>
      </c>
      <c r="U3949">
        <f>INT(T3949-S3949)</f>
        <v>30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>ROUND((E3950/D3950)*100,0)</f>
        <v>0</v>
      </c>
      <c r="P3950">
        <f>IF(L3950&gt;0,ROUND(E3950/L3950,0),0)</f>
        <v>0</v>
      </c>
      <c r="Q3950" t="s">
        <v>8317</v>
      </c>
      <c r="R3950" t="s">
        <v>8318</v>
      </c>
      <c r="S3950" s="8">
        <f>(((J3950/60)/60)/24)+DATE(1970,1,1)+(-8/24)</f>
        <v>41828.992164351846</v>
      </c>
      <c r="T3950" s="8">
        <f>(((I3950/60)/60)/24)+DATE(1970,1,1)+(-8/24)</f>
        <v>41888.992164351846</v>
      </c>
      <c r="U3950">
        <f>INT(T3950-S3950)</f>
        <v>60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>ROUND((E3951/D3951)*100,0)</f>
        <v>16</v>
      </c>
      <c r="P3951">
        <f>IF(L3951&gt;0,ROUND(E3951/L3951,0),0)</f>
        <v>49</v>
      </c>
      <c r="Q3951" t="s">
        <v>8317</v>
      </c>
      <c r="R3951" t="s">
        <v>8318</v>
      </c>
      <c r="S3951" s="8">
        <f>(((J3951/60)/60)/24)+DATE(1970,1,1)+(-8/24)</f>
        <v>42015.787280092591</v>
      </c>
      <c r="T3951" s="8">
        <f>(((I3951/60)/60)/24)+DATE(1970,1,1)+(-8/24)</f>
        <v>42045.787280092591</v>
      </c>
      <c r="U3951">
        <f>INT(T3951-S3951)</f>
        <v>30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>ROUND((E3952/D3952)*100,0)</f>
        <v>1</v>
      </c>
      <c r="P3952">
        <f>IF(L3952&gt;0,ROUND(E3952/L3952,0),0)</f>
        <v>25</v>
      </c>
      <c r="Q3952" t="s">
        <v>8317</v>
      </c>
      <c r="R3952" t="s">
        <v>8318</v>
      </c>
      <c r="S3952" s="8">
        <f>(((J3952/60)/60)/24)+DATE(1970,1,1)+(-8/24)</f>
        <v>42439.368981481479</v>
      </c>
      <c r="T3952" s="8">
        <f>(((I3952/60)/60)/24)+DATE(1970,1,1)+(-8/24)</f>
        <v>42468.440972222219</v>
      </c>
      <c r="U3952">
        <f>INT(T3952-S3952)</f>
        <v>29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>ROUND((E3953/D3953)*100,0)</f>
        <v>0</v>
      </c>
      <c r="P3953">
        <f>IF(L3953&gt;0,ROUND(E3953/L3953,0),0)</f>
        <v>1</v>
      </c>
      <c r="Q3953" t="s">
        <v>8317</v>
      </c>
      <c r="R3953" t="s">
        <v>8318</v>
      </c>
      <c r="S3953" s="8">
        <f>(((J3953/60)/60)/24)+DATE(1970,1,1)+(-8/24)</f>
        <v>42433.492384259262</v>
      </c>
      <c r="T3953" s="8">
        <f>(((I3953/60)/60)/24)+DATE(1970,1,1)+(-8/24)</f>
        <v>42493.45071759259</v>
      </c>
      <c r="U3953">
        <f>INT(T3953-S3953)</f>
        <v>59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>ROUND((E3954/D3954)*100,0)</f>
        <v>0</v>
      </c>
      <c r="P3954">
        <f>IF(L3954&gt;0,ROUND(E3954/L3954,0),0)</f>
        <v>25</v>
      </c>
      <c r="Q3954" t="s">
        <v>8317</v>
      </c>
      <c r="R3954" t="s">
        <v>8318</v>
      </c>
      <c r="S3954" s="8">
        <f>(((J3954/60)/60)/24)+DATE(1970,1,1)+(-8/24)</f>
        <v>42243.457060185181</v>
      </c>
      <c r="T3954" s="8">
        <f>(((I3954/60)/60)/24)+DATE(1970,1,1)+(-8/24)</f>
        <v>42303.457060185181</v>
      </c>
      <c r="U3954">
        <f>INT(T3954-S3954)</f>
        <v>60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>ROUND((E3955/D3955)*100,0)</f>
        <v>0</v>
      </c>
      <c r="P3955">
        <f>IF(L3955&gt;0,ROUND(E3955/L3955,0),0)</f>
        <v>0</v>
      </c>
      <c r="Q3955" t="s">
        <v>8317</v>
      </c>
      <c r="R3955" t="s">
        <v>8318</v>
      </c>
      <c r="S3955" s="8">
        <f>(((J3955/60)/60)/24)+DATE(1970,1,1)+(-8/24)</f>
        <v>42549.715115740742</v>
      </c>
      <c r="T3955" s="8">
        <f>(((I3955/60)/60)/24)+DATE(1970,1,1)+(-8/24)</f>
        <v>42580.645138888889</v>
      </c>
      <c r="U3955">
        <f>INT(T3955-S3955)</f>
        <v>30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>ROUND((E3956/D3956)*100,0)</f>
        <v>0</v>
      </c>
      <c r="P3956">
        <f>IF(L3956&gt;0,ROUND(E3956/L3956,0),0)</f>
        <v>0</v>
      </c>
      <c r="Q3956" t="s">
        <v>8317</v>
      </c>
      <c r="R3956" t="s">
        <v>8318</v>
      </c>
      <c r="S3956" s="8">
        <f>(((J3956/60)/60)/24)+DATE(1970,1,1)+(-8/24)</f>
        <v>41774.317870370367</v>
      </c>
      <c r="T3956" s="8">
        <f>(((I3956/60)/60)/24)+DATE(1970,1,1)+(-8/24)</f>
        <v>41834.317870370367</v>
      </c>
      <c r="U3956">
        <f>INT(T3956-S3956)</f>
        <v>60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>ROUND((E3957/D3957)*100,0)</f>
        <v>24</v>
      </c>
      <c r="P3957">
        <f>IF(L3957&gt;0,ROUND(E3957/L3957,0),0)</f>
        <v>53</v>
      </c>
      <c r="Q3957" t="s">
        <v>8317</v>
      </c>
      <c r="R3957" t="s">
        <v>8318</v>
      </c>
      <c r="S3957" s="8">
        <f>(((J3957/60)/60)/24)+DATE(1970,1,1)+(-8/24)</f>
        <v>42306.515520833331</v>
      </c>
      <c r="T3957" s="8">
        <f>(((I3957/60)/60)/24)+DATE(1970,1,1)+(-8/24)</f>
        <v>42336.557187499995</v>
      </c>
      <c r="U3957">
        <f>INT(T3957-S3957)</f>
        <v>30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>ROUND((E3958/D3958)*100,0)</f>
        <v>0</v>
      </c>
      <c r="P3958">
        <f>IF(L3958&gt;0,ROUND(E3958/L3958,0),0)</f>
        <v>0</v>
      </c>
      <c r="Q3958" t="s">
        <v>8317</v>
      </c>
      <c r="R3958" t="s">
        <v>8318</v>
      </c>
      <c r="S3958" s="8">
        <f>(((J3958/60)/60)/24)+DATE(1970,1,1)+(-8/24)</f>
        <v>42457.598692129628</v>
      </c>
      <c r="T3958" s="8">
        <f>(((I3958/60)/60)/24)+DATE(1970,1,1)+(-8/24)</f>
        <v>42484.680555555555</v>
      </c>
      <c r="U3958">
        <f>INT(T3958-S3958)</f>
        <v>27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>ROUND((E3959/D3959)*100,0)</f>
        <v>0</v>
      </c>
      <c r="P3959">
        <f>IF(L3959&gt;0,ROUND(E3959/L3959,0),0)</f>
        <v>7</v>
      </c>
      <c r="Q3959" t="s">
        <v>8317</v>
      </c>
      <c r="R3959" t="s">
        <v>8318</v>
      </c>
      <c r="S3959" s="8">
        <f>(((J3959/60)/60)/24)+DATE(1970,1,1)+(-8/24)</f>
        <v>42513.642986111103</v>
      </c>
      <c r="T3959" s="8">
        <f>(((I3959/60)/60)/24)+DATE(1970,1,1)+(-8/24)</f>
        <v>42559.642986111103</v>
      </c>
      <c r="U3959">
        <f>INT(T3959-S3959)</f>
        <v>46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>ROUND((E3960/D3960)*100,0)</f>
        <v>32</v>
      </c>
      <c r="P3960">
        <f>IF(L3960&gt;0,ROUND(E3960/L3960,0),0)</f>
        <v>40</v>
      </c>
      <c r="Q3960" t="s">
        <v>8317</v>
      </c>
      <c r="R3960" t="s">
        <v>8318</v>
      </c>
      <c r="S3960" s="8">
        <f>(((J3960/60)/60)/24)+DATE(1970,1,1)+(-8/24)</f>
        <v>41816.617037037038</v>
      </c>
      <c r="T3960" s="8">
        <f>(((I3960/60)/60)/24)+DATE(1970,1,1)+(-8/24)</f>
        <v>41853.25</v>
      </c>
      <c r="U3960">
        <f>INT(T3960-S3960)</f>
        <v>36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>ROUND((E3961/D3961)*100,0)</f>
        <v>24</v>
      </c>
      <c r="P3961">
        <f>IF(L3961&gt;0,ROUND(E3961/L3961,0),0)</f>
        <v>24</v>
      </c>
      <c r="Q3961" t="s">
        <v>8317</v>
      </c>
      <c r="R3961" t="s">
        <v>8318</v>
      </c>
      <c r="S3961" s="8">
        <f>(((J3961/60)/60)/24)+DATE(1970,1,1)+(-8/24)</f>
        <v>41880.455509259256</v>
      </c>
      <c r="T3961" s="8">
        <f>(((I3961/60)/60)/24)+DATE(1970,1,1)+(-8/24)</f>
        <v>41910.455509259256</v>
      </c>
      <c r="U3961">
        <f>INT(T3961-S3961)</f>
        <v>30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>ROUND((E3962/D3962)*100,0)</f>
        <v>2</v>
      </c>
      <c r="P3962">
        <f>IF(L3962&gt;0,ROUND(E3962/L3962,0),0)</f>
        <v>11</v>
      </c>
      <c r="Q3962" t="s">
        <v>8317</v>
      </c>
      <c r="R3962" t="s">
        <v>8318</v>
      </c>
      <c r="S3962" s="8">
        <f>(((J3962/60)/60)/24)+DATE(1970,1,1)+(-8/24)</f>
        <v>42342.51222222222</v>
      </c>
      <c r="T3962" s="8">
        <f>(((I3962/60)/60)/24)+DATE(1970,1,1)+(-8/24)</f>
        <v>42372.51222222222</v>
      </c>
      <c r="U3962">
        <f>INT(T3962-S3962)</f>
        <v>30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>ROUND((E3963/D3963)*100,0)</f>
        <v>0</v>
      </c>
      <c r="P3963">
        <f>IF(L3963&gt;0,ROUND(E3963/L3963,0),0)</f>
        <v>11</v>
      </c>
      <c r="Q3963" t="s">
        <v>8317</v>
      </c>
      <c r="R3963" t="s">
        <v>8318</v>
      </c>
      <c r="S3963" s="8">
        <f>(((J3963/60)/60)/24)+DATE(1970,1,1)+(-8/24)</f>
        <v>41745.557986111111</v>
      </c>
      <c r="T3963" s="8">
        <f>(((I3963/60)/60)/24)+DATE(1970,1,1)+(-8/24)</f>
        <v>41767.557986111111</v>
      </c>
      <c r="U3963">
        <f>INT(T3963-S3963)</f>
        <v>22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>ROUND((E3964/D3964)*100,0)</f>
        <v>3</v>
      </c>
      <c r="P3964">
        <f>IF(L3964&gt;0,ROUND(E3964/L3964,0),0)</f>
        <v>15</v>
      </c>
      <c r="Q3964" t="s">
        <v>8317</v>
      </c>
      <c r="R3964" t="s">
        <v>8318</v>
      </c>
      <c r="S3964" s="8">
        <f>(((J3964/60)/60)/24)+DATE(1970,1,1)+(-8/24)</f>
        <v>42311.288124999999</v>
      </c>
      <c r="T3964" s="8">
        <f>(((I3964/60)/60)/24)+DATE(1970,1,1)+(-8/24)</f>
        <v>42336.288124999999</v>
      </c>
      <c r="U3964">
        <f>INT(T3964-S3964)</f>
        <v>25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>ROUND((E3965/D3965)*100,0)</f>
        <v>0</v>
      </c>
      <c r="P3965">
        <f>IF(L3965&gt;0,ROUND(E3965/L3965,0),0)</f>
        <v>0</v>
      </c>
      <c r="Q3965" t="s">
        <v>8317</v>
      </c>
      <c r="R3965" t="s">
        <v>8318</v>
      </c>
      <c r="S3965" s="8">
        <f>(((J3965/60)/60)/24)+DATE(1970,1,1)+(-8/24)</f>
        <v>42295.820798611108</v>
      </c>
      <c r="T3965" s="8">
        <f>(((I3965/60)/60)/24)+DATE(1970,1,1)+(-8/24)</f>
        <v>42325.862465277773</v>
      </c>
      <c r="U3965">
        <f>INT(T3965-S3965)</f>
        <v>30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>ROUND((E3966/D3966)*100,0)</f>
        <v>6</v>
      </c>
      <c r="P3966">
        <f>IF(L3966&gt;0,ROUND(E3966/L3966,0),0)</f>
        <v>42</v>
      </c>
      <c r="Q3966" t="s">
        <v>8317</v>
      </c>
      <c r="R3966" t="s">
        <v>8318</v>
      </c>
      <c r="S3966" s="8">
        <f>(((J3966/60)/60)/24)+DATE(1970,1,1)+(-8/24)</f>
        <v>42053.388726851852</v>
      </c>
      <c r="T3966" s="8">
        <f>(((I3966/60)/60)/24)+DATE(1970,1,1)+(-8/24)</f>
        <v>42113.34706018518</v>
      </c>
      <c r="U3966">
        <f>INT(T3966-S3966)</f>
        <v>59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>ROUND((E3967/D3967)*100,0)</f>
        <v>14</v>
      </c>
      <c r="P3967">
        <f>IF(L3967&gt;0,ROUND(E3967/L3967,0),0)</f>
        <v>71</v>
      </c>
      <c r="Q3967" t="s">
        <v>8317</v>
      </c>
      <c r="R3967" t="s">
        <v>8318</v>
      </c>
      <c r="S3967" s="8">
        <f>(((J3967/60)/60)/24)+DATE(1970,1,1)+(-8/24)</f>
        <v>42413.902546296296</v>
      </c>
      <c r="T3967" s="8">
        <f>(((I3967/60)/60)/24)+DATE(1970,1,1)+(-8/24)</f>
        <v>42473.860879629625</v>
      </c>
      <c r="U3967">
        <f>INT(T3967-S3967)</f>
        <v>59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>ROUND((E3968/D3968)*100,0)</f>
        <v>1</v>
      </c>
      <c r="P3968">
        <f>IF(L3968&gt;0,ROUND(E3968/L3968,0),0)</f>
        <v>23</v>
      </c>
      <c r="Q3968" t="s">
        <v>8317</v>
      </c>
      <c r="R3968" t="s">
        <v>8318</v>
      </c>
      <c r="S3968" s="8">
        <f>(((J3968/60)/60)/24)+DATE(1970,1,1)+(-8/24)</f>
        <v>41801.378217592588</v>
      </c>
      <c r="T3968" s="8">
        <f>(((I3968/60)/60)/24)+DATE(1970,1,1)+(-8/24)</f>
        <v>41843.790972222218</v>
      </c>
      <c r="U3968">
        <f>INT(T3968-S3968)</f>
        <v>42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>ROUND((E3969/D3969)*100,0)</f>
        <v>24</v>
      </c>
      <c r="P3969">
        <f>IF(L3969&gt;0,ROUND(E3969/L3969,0),0)</f>
        <v>41</v>
      </c>
      <c r="Q3969" t="s">
        <v>8317</v>
      </c>
      <c r="R3969" t="s">
        <v>8318</v>
      </c>
      <c r="S3969" s="8">
        <f>(((J3969/60)/60)/24)+DATE(1970,1,1)+(-8/24)</f>
        <v>42769.957256944443</v>
      </c>
      <c r="T3969" s="8">
        <f>(((I3969/60)/60)/24)+DATE(1970,1,1)+(-8/24)</f>
        <v>42799.957256944443</v>
      </c>
      <c r="U3969">
        <f>INT(T3969-S3969)</f>
        <v>30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>ROUND((E3970/D3970)*100,0)</f>
        <v>11</v>
      </c>
      <c r="P3970">
        <f>IF(L3970&gt;0,ROUND(E3970/L3970,0),0)</f>
        <v>48</v>
      </c>
      <c r="Q3970" t="s">
        <v>8317</v>
      </c>
      <c r="R3970" t="s">
        <v>8318</v>
      </c>
      <c r="S3970" s="8">
        <f>(((J3970/60)/60)/24)+DATE(1970,1,1)+(-8/24)</f>
        <v>42452.48232638889</v>
      </c>
      <c r="T3970" s="8">
        <f>(((I3970/60)/60)/24)+DATE(1970,1,1)+(-8/24)</f>
        <v>42512.48232638889</v>
      </c>
      <c r="U3970">
        <f>INT(T3970-S3970)</f>
        <v>60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>ROUND((E3971/D3971)*100,0)</f>
        <v>7</v>
      </c>
      <c r="P3971">
        <f>IF(L3971&gt;0,ROUND(E3971/L3971,0),0)</f>
        <v>35</v>
      </c>
      <c r="Q3971" t="s">
        <v>8317</v>
      </c>
      <c r="R3971" t="s">
        <v>8318</v>
      </c>
      <c r="S3971" s="8">
        <f>(((J3971/60)/60)/24)+DATE(1970,1,1)+(-8/24)</f>
        <v>42601.521365740737</v>
      </c>
      <c r="T3971" s="8">
        <f>(((I3971/60)/60)/24)+DATE(1970,1,1)+(-8/24)</f>
        <v>42610.829861111109</v>
      </c>
      <c r="U3971">
        <f>INT(T3971-S3971)</f>
        <v>9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>ROUND((E3972/D3972)*100,0)</f>
        <v>0</v>
      </c>
      <c r="P3972">
        <f>IF(L3972&gt;0,ROUND(E3972/L3972,0),0)</f>
        <v>6</v>
      </c>
      <c r="Q3972" t="s">
        <v>8317</v>
      </c>
      <c r="R3972" t="s">
        <v>8318</v>
      </c>
      <c r="S3972" s="8">
        <f>(((J3972/60)/60)/24)+DATE(1970,1,1)+(-8/24)</f>
        <v>42447.530219907399</v>
      </c>
      <c r="T3972" s="8">
        <f>(((I3972/60)/60)/24)+DATE(1970,1,1)+(-8/24)</f>
        <v>42477.530219907399</v>
      </c>
      <c r="U3972">
        <f>INT(T3972-S3972)</f>
        <v>30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>ROUND((E3973/D3973)*100,0)</f>
        <v>1</v>
      </c>
      <c r="P3973">
        <f>IF(L3973&gt;0,ROUND(E3973/L3973,0),0)</f>
        <v>23</v>
      </c>
      <c r="Q3973" t="s">
        <v>8317</v>
      </c>
      <c r="R3973" t="s">
        <v>8318</v>
      </c>
      <c r="S3973" s="8">
        <f>(((J3973/60)/60)/24)+DATE(1970,1,1)+(-8/24)</f>
        <v>41811.202847222223</v>
      </c>
      <c r="T3973" s="8">
        <f>(((I3973/60)/60)/24)+DATE(1970,1,1)+(-8/24)</f>
        <v>41841.202847222223</v>
      </c>
      <c r="U3973">
        <f>INT(T3973-S3973)</f>
        <v>30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>ROUND((E3974/D3974)*100,0)</f>
        <v>21</v>
      </c>
      <c r="P3974">
        <f>IF(L3974&gt;0,ROUND(E3974/L3974,0),0)</f>
        <v>26</v>
      </c>
      <c r="Q3974" t="s">
        <v>8317</v>
      </c>
      <c r="R3974" t="s">
        <v>8318</v>
      </c>
      <c r="S3974" s="8">
        <f>(((J3974/60)/60)/24)+DATE(1970,1,1)+(-8/24)</f>
        <v>41980.734189814808</v>
      </c>
      <c r="T3974" s="8">
        <f>(((I3974/60)/60)/24)+DATE(1970,1,1)+(-8/24)</f>
        <v>42040.734189814808</v>
      </c>
      <c r="U3974">
        <f>INT(T3974-S3974)</f>
        <v>60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>ROUND((E3975/D3975)*100,0)</f>
        <v>78</v>
      </c>
      <c r="P3975">
        <f>IF(L3975&gt;0,ROUND(E3975/L3975,0),0)</f>
        <v>106</v>
      </c>
      <c r="Q3975" t="s">
        <v>8317</v>
      </c>
      <c r="R3975" t="s">
        <v>8318</v>
      </c>
      <c r="S3975" s="8">
        <f>(((J3975/60)/60)/24)+DATE(1970,1,1)+(-8/24)</f>
        <v>42469.350810185184</v>
      </c>
      <c r="T3975" s="8">
        <f>(((I3975/60)/60)/24)+DATE(1970,1,1)+(-8/24)</f>
        <v>42498.833333333336</v>
      </c>
      <c r="U3975">
        <f>INT(T3975-S3975)</f>
        <v>29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>ROUND((E3976/D3976)*100,0)</f>
        <v>32</v>
      </c>
      <c r="P3976">
        <f>IF(L3976&gt;0,ROUND(E3976/L3976,0),0)</f>
        <v>29</v>
      </c>
      <c r="Q3976" t="s">
        <v>8317</v>
      </c>
      <c r="R3976" t="s">
        <v>8318</v>
      </c>
      <c r="S3976" s="8">
        <f>(((J3976/60)/60)/24)+DATE(1970,1,1)+(-8/24)</f>
        <v>42493.213518518511</v>
      </c>
      <c r="T3976" s="8">
        <f>(((I3976/60)/60)/24)+DATE(1970,1,1)+(-8/24)</f>
        <v>42523.213518518511</v>
      </c>
      <c r="U3976">
        <f>INT(T3976-S3976)</f>
        <v>30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>ROUND((E3977/D3977)*100,0)</f>
        <v>0</v>
      </c>
      <c r="P3977">
        <f>IF(L3977&gt;0,ROUND(E3977/L3977,0),0)</f>
        <v>0</v>
      </c>
      <c r="Q3977" t="s">
        <v>8317</v>
      </c>
      <c r="R3977" t="s">
        <v>8318</v>
      </c>
      <c r="S3977" s="8">
        <f>(((J3977/60)/60)/24)+DATE(1970,1,1)+(-8/24)</f>
        <v>42534.533541666664</v>
      </c>
      <c r="T3977" s="8">
        <f>(((I3977/60)/60)/24)+DATE(1970,1,1)+(-8/24)</f>
        <v>42564.533541666664</v>
      </c>
      <c r="U3977">
        <f>INT(T3977-S3977)</f>
        <v>30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>ROUND((E3978/D3978)*100,0)</f>
        <v>48</v>
      </c>
      <c r="P3978">
        <f>IF(L3978&gt;0,ROUND(E3978/L3978,0),0)</f>
        <v>62</v>
      </c>
      <c r="Q3978" t="s">
        <v>8317</v>
      </c>
      <c r="R3978" t="s">
        <v>8318</v>
      </c>
      <c r="S3978" s="8">
        <f>(((J3978/60)/60)/24)+DATE(1970,1,1)+(-8/24)</f>
        <v>41830.525011574071</v>
      </c>
      <c r="T3978" s="8">
        <f>(((I3978/60)/60)/24)+DATE(1970,1,1)+(-8/24)</f>
        <v>41851.958333333328</v>
      </c>
      <c r="U3978">
        <f>INT(T3978-S3978)</f>
        <v>21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>ROUND((E3979/D3979)*100,0)</f>
        <v>1</v>
      </c>
      <c r="P3979">
        <f>IF(L3979&gt;0,ROUND(E3979/L3979,0),0)</f>
        <v>218</v>
      </c>
      <c r="Q3979" t="s">
        <v>8317</v>
      </c>
      <c r="R3979" t="s">
        <v>8318</v>
      </c>
      <c r="S3979" s="8">
        <f>(((J3979/60)/60)/24)+DATE(1970,1,1)+(-8/24)</f>
        <v>42543.455231481479</v>
      </c>
      <c r="T3979" s="8">
        <f>(((I3979/60)/60)/24)+DATE(1970,1,1)+(-8/24)</f>
        <v>42573.455231481479</v>
      </c>
      <c r="U3979">
        <f>INT(T3979-S3979)</f>
        <v>30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>ROUND((E3980/D3980)*100,0)</f>
        <v>11</v>
      </c>
      <c r="P3980">
        <f>IF(L3980&gt;0,ROUND(E3980/L3980,0),0)</f>
        <v>27</v>
      </c>
      <c r="Q3980" t="s">
        <v>8317</v>
      </c>
      <c r="R3980" t="s">
        <v>8318</v>
      </c>
      <c r="S3980" s="8">
        <f>(((J3980/60)/60)/24)+DATE(1970,1,1)+(-8/24)</f>
        <v>41975.309641203705</v>
      </c>
      <c r="T3980" s="8">
        <f>(((I3980/60)/60)/24)+DATE(1970,1,1)+(-8/24)</f>
        <v>42035.309641203705</v>
      </c>
      <c r="U3980">
        <f>INT(T3980-S3980)</f>
        <v>60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>ROUND((E3981/D3981)*100,0)</f>
        <v>2</v>
      </c>
      <c r="P3981">
        <f>IF(L3981&gt;0,ROUND(E3981/L3981,0),0)</f>
        <v>18</v>
      </c>
      <c r="Q3981" t="s">
        <v>8317</v>
      </c>
      <c r="R3981" t="s">
        <v>8318</v>
      </c>
      <c r="S3981" s="8">
        <f>(((J3981/60)/60)/24)+DATE(1970,1,1)+(-8/24)</f>
        <v>42069.570104166669</v>
      </c>
      <c r="T3981" s="8">
        <f>(((I3981/60)/60)/24)+DATE(1970,1,1)+(-8/24)</f>
        <v>42092.499999999993</v>
      </c>
      <c r="U3981">
        <f>INT(T3981-S3981)</f>
        <v>22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>ROUND((E3982/D3982)*100,0)</f>
        <v>18</v>
      </c>
      <c r="P3982">
        <f>IF(L3982&gt;0,ROUND(E3982/L3982,0),0)</f>
        <v>64</v>
      </c>
      <c r="Q3982" t="s">
        <v>8317</v>
      </c>
      <c r="R3982" t="s">
        <v>8318</v>
      </c>
      <c r="S3982" s="8">
        <f>(((J3982/60)/60)/24)+DATE(1970,1,1)+(-8/24)</f>
        <v>41795.265590277777</v>
      </c>
      <c r="T3982" s="8">
        <f>(((I3982/60)/60)/24)+DATE(1970,1,1)+(-8/24)</f>
        <v>41825.265590277777</v>
      </c>
      <c r="U3982">
        <f>INT(T3982-S3982)</f>
        <v>30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>ROUND((E3983/D3983)*100,0)</f>
        <v>4</v>
      </c>
      <c r="P3983">
        <f>IF(L3983&gt;0,ROUND(E3983/L3983,0),0)</f>
        <v>175</v>
      </c>
      <c r="Q3983" t="s">
        <v>8317</v>
      </c>
      <c r="R3983" t="s">
        <v>8318</v>
      </c>
      <c r="S3983" s="8">
        <f>(((J3983/60)/60)/24)+DATE(1970,1,1)+(-8/24)</f>
        <v>42507.846631944441</v>
      </c>
      <c r="T3983" s="8">
        <f>(((I3983/60)/60)/24)+DATE(1970,1,1)+(-8/24)</f>
        <v>42567.846631944441</v>
      </c>
      <c r="U3983">
        <f>INT(T3983-S3983)</f>
        <v>60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>ROUND((E3984/D3984)*100,0)</f>
        <v>20</v>
      </c>
      <c r="P3984">
        <f>IF(L3984&gt;0,ROUND(E3984/L3984,0),0)</f>
        <v>34</v>
      </c>
      <c r="Q3984" t="s">
        <v>8317</v>
      </c>
      <c r="R3984" t="s">
        <v>8318</v>
      </c>
      <c r="S3984" s="8">
        <f>(((J3984/60)/60)/24)+DATE(1970,1,1)+(-8/24)</f>
        <v>42132.476620370369</v>
      </c>
      <c r="T3984" s="8">
        <f>(((I3984/60)/60)/24)+DATE(1970,1,1)+(-8/24)</f>
        <v>42192.476620370369</v>
      </c>
      <c r="U3984">
        <f>INT(T3984-S3984)</f>
        <v>60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>ROUND((E3985/D3985)*100,0)</f>
        <v>35</v>
      </c>
      <c r="P3985">
        <f>IF(L3985&gt;0,ROUND(E3985/L3985,0),0)</f>
        <v>84</v>
      </c>
      <c r="Q3985" t="s">
        <v>8317</v>
      </c>
      <c r="R3985" t="s">
        <v>8318</v>
      </c>
      <c r="S3985" s="8">
        <f>(((J3985/60)/60)/24)+DATE(1970,1,1)+(-8/24)</f>
        <v>41747.536527777775</v>
      </c>
      <c r="T3985" s="8">
        <f>(((I3985/60)/60)/24)+DATE(1970,1,1)+(-8/24)</f>
        <v>41778.957638888889</v>
      </c>
      <c r="U3985">
        <f>INT(T3985-S3985)</f>
        <v>31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>ROUND((E3986/D3986)*100,0)</f>
        <v>6</v>
      </c>
      <c r="P3986">
        <f>IF(L3986&gt;0,ROUND(E3986/L3986,0),0)</f>
        <v>10</v>
      </c>
      <c r="Q3986" t="s">
        <v>8317</v>
      </c>
      <c r="R3986" t="s">
        <v>8318</v>
      </c>
      <c r="S3986" s="8">
        <f>(((J3986/60)/60)/24)+DATE(1970,1,1)+(-8/24)</f>
        <v>41920.630138888882</v>
      </c>
      <c r="T3986" s="8">
        <f>(((I3986/60)/60)/24)+DATE(1970,1,1)+(-8/24)</f>
        <v>41950.666666666664</v>
      </c>
      <c r="U3986">
        <f>INT(T3986-S3986)</f>
        <v>30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>ROUND((E3987/D3987)*100,0)</f>
        <v>32</v>
      </c>
      <c r="P3987">
        <f>IF(L3987&gt;0,ROUND(E3987/L3987,0),0)</f>
        <v>34</v>
      </c>
      <c r="Q3987" t="s">
        <v>8317</v>
      </c>
      <c r="R3987" t="s">
        <v>8318</v>
      </c>
      <c r="S3987" s="8">
        <f>(((J3987/60)/60)/24)+DATE(1970,1,1)+(-8/24)</f>
        <v>42399.374074074069</v>
      </c>
      <c r="T3987" s="8">
        <f>(((I3987/60)/60)/24)+DATE(1970,1,1)+(-8/24)</f>
        <v>42420.545138888883</v>
      </c>
      <c r="U3987">
        <f>INT(T3987-S3987)</f>
        <v>21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>ROUND((E3988/D3988)*100,0)</f>
        <v>10</v>
      </c>
      <c r="P3988">
        <f>IF(L3988&gt;0,ROUND(E3988/L3988,0),0)</f>
        <v>38</v>
      </c>
      <c r="Q3988" t="s">
        <v>8317</v>
      </c>
      <c r="R3988" t="s">
        <v>8318</v>
      </c>
      <c r="S3988" s="8">
        <f>(((J3988/60)/60)/24)+DATE(1970,1,1)+(-8/24)</f>
        <v>42467.215208333328</v>
      </c>
      <c r="T3988" s="8">
        <f>(((I3988/60)/60)/24)+DATE(1970,1,1)+(-8/24)</f>
        <v>42496.211111111108</v>
      </c>
      <c r="U3988">
        <f>INT(T3988-S3988)</f>
        <v>28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>ROUND((E3989/D3989)*100,0)</f>
        <v>38</v>
      </c>
      <c r="P3989">
        <f>IF(L3989&gt;0,ROUND(E3989/L3989,0),0)</f>
        <v>12</v>
      </c>
      <c r="Q3989" t="s">
        <v>8317</v>
      </c>
      <c r="R3989" t="s">
        <v>8318</v>
      </c>
      <c r="S3989" s="8">
        <f>(((J3989/60)/60)/24)+DATE(1970,1,1)+(-8/24)</f>
        <v>41765.591319444444</v>
      </c>
      <c r="T3989" s="8">
        <f>(((I3989/60)/60)/24)+DATE(1970,1,1)+(-8/24)</f>
        <v>41775.591319444444</v>
      </c>
      <c r="U3989">
        <f>INT(T3989-S3989)</f>
        <v>10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>ROUND((E3990/D3990)*100,0)</f>
        <v>2</v>
      </c>
      <c r="P3990">
        <f>IF(L3990&gt;0,ROUND(E3990/L3990,0),0)</f>
        <v>8</v>
      </c>
      <c r="Q3990" t="s">
        <v>8317</v>
      </c>
      <c r="R3990" t="s">
        <v>8318</v>
      </c>
      <c r="S3990" s="8">
        <f>(((J3990/60)/60)/24)+DATE(1970,1,1)+(-8/24)</f>
        <v>42229.747835648144</v>
      </c>
      <c r="T3990" s="8">
        <f>(((I3990/60)/60)/24)+DATE(1970,1,1)+(-8/24)</f>
        <v>42244.747835648144</v>
      </c>
      <c r="U3990">
        <f>INT(T3990-S3990)</f>
        <v>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>ROUND((E3991/D3991)*100,0)</f>
        <v>0</v>
      </c>
      <c r="P3991">
        <f>IF(L3991&gt;0,ROUND(E3991/L3991,0),0)</f>
        <v>0</v>
      </c>
      <c r="Q3991" t="s">
        <v>8317</v>
      </c>
      <c r="R3991" t="s">
        <v>8318</v>
      </c>
      <c r="S3991" s="8">
        <f>(((J3991/60)/60)/24)+DATE(1970,1,1)+(-8/24)</f>
        <v>42286.416446759256</v>
      </c>
      <c r="T3991" s="8">
        <f>(((I3991/60)/60)/24)+DATE(1970,1,1)+(-8/24)</f>
        <v>42316.458113425928</v>
      </c>
      <c r="U3991">
        <f>INT(T3991-S3991)</f>
        <v>30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>ROUND((E3992/D3992)*100,0)</f>
        <v>4</v>
      </c>
      <c r="P3992">
        <f>IF(L3992&gt;0,ROUND(E3992/L3992,0),0)</f>
        <v>23</v>
      </c>
      <c r="Q3992" t="s">
        <v>8317</v>
      </c>
      <c r="R3992" t="s">
        <v>8318</v>
      </c>
      <c r="S3992" s="8">
        <f>(((J3992/60)/60)/24)+DATE(1970,1,1)+(-8/24)</f>
        <v>42401.339039351849</v>
      </c>
      <c r="T3992" s="8">
        <f>(((I3992/60)/60)/24)+DATE(1970,1,1)+(-8/24)</f>
        <v>42431.339039351849</v>
      </c>
      <c r="U3992">
        <f>INT(T3992-S3992)</f>
        <v>30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>ROUND((E3993/D3993)*100,0)</f>
        <v>20</v>
      </c>
      <c r="P3993">
        <f>IF(L3993&gt;0,ROUND(E3993/L3993,0),0)</f>
        <v>100</v>
      </c>
      <c r="Q3993" t="s">
        <v>8317</v>
      </c>
      <c r="R3993" t="s">
        <v>8318</v>
      </c>
      <c r="S3993" s="8">
        <f>(((J3993/60)/60)/24)+DATE(1970,1,1)+(-8/24)</f>
        <v>42125.311134259253</v>
      </c>
      <c r="T3993" s="8">
        <f>(((I3993/60)/60)/24)+DATE(1970,1,1)+(-8/24)</f>
        <v>42155.311134259253</v>
      </c>
      <c r="U3993">
        <f>INT(T3993-S3993)</f>
        <v>30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>ROUND((E3994/D3994)*100,0)</f>
        <v>5</v>
      </c>
      <c r="P3994">
        <f>IF(L3994&gt;0,ROUND(E3994/L3994,0),0)</f>
        <v>60</v>
      </c>
      <c r="Q3994" t="s">
        <v>8317</v>
      </c>
      <c r="R3994" t="s">
        <v>8318</v>
      </c>
      <c r="S3994" s="8">
        <f>(((J3994/60)/60)/24)+DATE(1970,1,1)+(-8/24)</f>
        <v>42289.607164351844</v>
      </c>
      <c r="T3994" s="8">
        <f>(((I3994/60)/60)/24)+DATE(1970,1,1)+(-8/24)</f>
        <v>42349.648831018516</v>
      </c>
      <c r="U3994">
        <f>INT(T3994-S3994)</f>
        <v>60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>ROUND((E3995/D3995)*100,0)</f>
        <v>0</v>
      </c>
      <c r="P3995">
        <f>IF(L3995&gt;0,ROUND(E3995/L3995,0),0)</f>
        <v>3</v>
      </c>
      <c r="Q3995" t="s">
        <v>8317</v>
      </c>
      <c r="R3995" t="s">
        <v>8318</v>
      </c>
      <c r="S3995" s="8">
        <f>(((J3995/60)/60)/24)+DATE(1970,1,1)+(-8/24)</f>
        <v>42107.531388888885</v>
      </c>
      <c r="T3995" s="8">
        <f>(((I3995/60)/60)/24)+DATE(1970,1,1)+(-8/24)</f>
        <v>42137.531388888885</v>
      </c>
      <c r="U3995">
        <f>INT(T3995-S3995)</f>
        <v>30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>ROUND((E3996/D3996)*100,0)</f>
        <v>0</v>
      </c>
      <c r="P3996">
        <f>IF(L3996&gt;0,ROUND(E3996/L3996,0),0)</f>
        <v>5</v>
      </c>
      <c r="Q3996" t="s">
        <v>8317</v>
      </c>
      <c r="R3996" t="s">
        <v>8318</v>
      </c>
      <c r="S3996" s="8">
        <f>(((J3996/60)/60)/24)+DATE(1970,1,1)+(-8/24)</f>
        <v>41809.056597222218</v>
      </c>
      <c r="T3996" s="8">
        <f>(((I3996/60)/60)/24)+DATE(1970,1,1)+(-8/24)</f>
        <v>41839.056597222218</v>
      </c>
      <c r="U3996">
        <f>INT(T3996-S3996)</f>
        <v>30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>ROUND((E3997/D3997)*100,0)</f>
        <v>35</v>
      </c>
      <c r="P3997">
        <f>IF(L3997&gt;0,ROUND(E3997/L3997,0),0)</f>
        <v>18</v>
      </c>
      <c r="Q3997" t="s">
        <v>8317</v>
      </c>
      <c r="R3997" t="s">
        <v>8318</v>
      </c>
      <c r="S3997" s="8">
        <f>(((J3997/60)/60)/24)+DATE(1970,1,1)+(-8/24)</f>
        <v>42019.350428240738</v>
      </c>
      <c r="T3997" s="8">
        <f>(((I3997/60)/60)/24)+DATE(1970,1,1)+(-8/24)</f>
        <v>42049.143749999996</v>
      </c>
      <c r="U3997">
        <f>INT(T3997-S3997)</f>
        <v>29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>ROUND((E3998/D3998)*100,0)</f>
        <v>17</v>
      </c>
      <c r="P3998">
        <f>IF(L3998&gt;0,ROUND(E3998/L3998,0),0)</f>
        <v>29</v>
      </c>
      <c r="Q3998" t="s">
        <v>8317</v>
      </c>
      <c r="R3998" t="s">
        <v>8318</v>
      </c>
      <c r="S3998" s="8">
        <f>(((J3998/60)/60)/24)+DATE(1970,1,1)+(-8/24)</f>
        <v>41949.933611111104</v>
      </c>
      <c r="T3998" s="8">
        <f>(((I3998/60)/60)/24)+DATE(1970,1,1)+(-8/24)</f>
        <v>41963.336111111108</v>
      </c>
      <c r="U3998">
        <f>INT(T3998-S3998)</f>
        <v>13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>ROUND((E3999/D3999)*100,0)</f>
        <v>0</v>
      </c>
      <c r="P3999">
        <f>IF(L3999&gt;0,ROUND(E3999/L3999,0),0)</f>
        <v>0</v>
      </c>
      <c r="Q3999" t="s">
        <v>8317</v>
      </c>
      <c r="R3999" t="s">
        <v>8318</v>
      </c>
      <c r="S3999" s="8">
        <f>(((J3999/60)/60)/24)+DATE(1970,1,1)+(-8/24)</f>
        <v>42069.058113425919</v>
      </c>
      <c r="T3999" s="8">
        <f>(((I3999/60)/60)/24)+DATE(1970,1,1)+(-8/24)</f>
        <v>42099.016446759262</v>
      </c>
      <c r="U3999">
        <f>INT(T3999-S3999)</f>
        <v>29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>ROUND((E4000/D4000)*100,0)</f>
        <v>57</v>
      </c>
      <c r="P4000">
        <f>IF(L4000&gt;0,ROUND(E4000/L4000,0),0)</f>
        <v>60</v>
      </c>
      <c r="Q4000" t="s">
        <v>8317</v>
      </c>
      <c r="R4000" t="s">
        <v>8318</v>
      </c>
      <c r="S4000" s="8">
        <f>(((J4000/60)/60)/24)+DATE(1970,1,1)+(-8/24)</f>
        <v>42061.629930555551</v>
      </c>
      <c r="T4000" s="8">
        <f>(((I4000/60)/60)/24)+DATE(1970,1,1)+(-8/24)</f>
        <v>42091.588263888887</v>
      </c>
      <c r="U4000">
        <f>INT(T4000-S4000)</f>
        <v>29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>ROUND((E4001/D4001)*100,0)</f>
        <v>17</v>
      </c>
      <c r="P4001">
        <f>IF(L4001&gt;0,ROUND(E4001/L4001,0),0)</f>
        <v>83</v>
      </c>
      <c r="Q4001" t="s">
        <v>8317</v>
      </c>
      <c r="R4001" t="s">
        <v>8318</v>
      </c>
      <c r="S4001" s="8">
        <f>(((J4001/60)/60)/24)+DATE(1970,1,1)+(-8/24)</f>
        <v>41842.495347222219</v>
      </c>
      <c r="T4001" s="8">
        <f>(((I4001/60)/60)/24)+DATE(1970,1,1)+(-8/24)</f>
        <v>41882.494317129625</v>
      </c>
      <c r="U4001">
        <f>INT(T4001-S4001)</f>
        <v>39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>ROUND((E4002/D4002)*100,0)</f>
        <v>0</v>
      </c>
      <c r="P4002">
        <f>IF(L4002&gt;0,ROUND(E4002/L4002,0),0)</f>
        <v>10</v>
      </c>
      <c r="Q4002" t="s">
        <v>8317</v>
      </c>
      <c r="R4002" t="s">
        <v>8318</v>
      </c>
      <c r="S4002" s="8">
        <f>(((J4002/60)/60)/24)+DATE(1970,1,1)+(-8/24)</f>
        <v>42437.312013888884</v>
      </c>
      <c r="T4002" s="8">
        <f>(((I4002/60)/60)/24)+DATE(1970,1,1)+(-8/24)</f>
        <v>42497.27034722222</v>
      </c>
      <c r="U4002">
        <f>INT(T4002-S4002)</f>
        <v>59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>ROUND((E4003/D4003)*100,0)</f>
        <v>38</v>
      </c>
      <c r="P4003">
        <f>IF(L4003&gt;0,ROUND(E4003/L4003,0),0)</f>
        <v>32</v>
      </c>
      <c r="Q4003" t="s">
        <v>8317</v>
      </c>
      <c r="R4003" t="s">
        <v>8318</v>
      </c>
      <c r="S4003" s="8">
        <f>(((J4003/60)/60)/24)+DATE(1970,1,1)+(-8/24)</f>
        <v>42775.630879629629</v>
      </c>
      <c r="T4003" s="8">
        <f>(((I4003/60)/60)/24)+DATE(1970,1,1)+(-8/24)</f>
        <v>42795.458333333336</v>
      </c>
      <c r="U4003">
        <f>INT(T4003-S4003)</f>
        <v>19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>ROUND((E4004/D4004)*100,0)</f>
        <v>2</v>
      </c>
      <c r="P4004">
        <f>IF(L4004&gt;0,ROUND(E4004/L4004,0),0)</f>
        <v>6</v>
      </c>
      <c r="Q4004" t="s">
        <v>8317</v>
      </c>
      <c r="R4004" t="s">
        <v>8318</v>
      </c>
      <c r="S4004" s="8">
        <f>(((J4004/60)/60)/24)+DATE(1970,1,1)+(-8/24)</f>
        <v>41878.710196759253</v>
      </c>
      <c r="T4004" s="8">
        <f>(((I4004/60)/60)/24)+DATE(1970,1,1)+(-8/24)</f>
        <v>41908.710196759253</v>
      </c>
      <c r="U4004">
        <f>INT(T4004-S4004)</f>
        <v>30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>ROUND((E4005/D4005)*100,0)</f>
        <v>10</v>
      </c>
      <c r="P4005">
        <f>IF(L4005&gt;0,ROUND(E4005/L4005,0),0)</f>
        <v>101</v>
      </c>
      <c r="Q4005" t="s">
        <v>8317</v>
      </c>
      <c r="R4005" t="s">
        <v>8318</v>
      </c>
      <c r="S4005" s="8">
        <f>(((J4005/60)/60)/24)+DATE(1970,1,1)+(-8/24)</f>
        <v>42020.254016203697</v>
      </c>
      <c r="T4005" s="8">
        <f>(((I4005/60)/60)/24)+DATE(1970,1,1)+(-8/24)</f>
        <v>42050.254016203697</v>
      </c>
      <c r="U4005">
        <f>INT(T4005-S4005)</f>
        <v>30</v>
      </c>
    </row>
    <row r="4006" spans="1:21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>ROUND((E4006/D4006)*100,0)</f>
        <v>0</v>
      </c>
      <c r="P4006">
        <f>IF(L4006&gt;0,ROUND(E4006/L4006,0),0)</f>
        <v>1</v>
      </c>
      <c r="Q4006" t="s">
        <v>8317</v>
      </c>
      <c r="R4006" t="s">
        <v>8318</v>
      </c>
      <c r="S4006" s="8">
        <f>(((J4006/60)/60)/24)+DATE(1970,1,1)+(-8/24)</f>
        <v>41889.829363425924</v>
      </c>
      <c r="T4006" s="8">
        <f>(((I4006/60)/60)/24)+DATE(1970,1,1)+(-8/24)</f>
        <v>41919.829363425924</v>
      </c>
      <c r="U4006">
        <f>INT(T4006-S4006)</f>
        <v>30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>ROUND((E4007/D4007)*100,0)</f>
        <v>1</v>
      </c>
      <c r="P4007">
        <f>IF(L4007&gt;0,ROUND(E4007/L4007,0),0)</f>
        <v>20</v>
      </c>
      <c r="Q4007" t="s">
        <v>8317</v>
      </c>
      <c r="R4007" t="s">
        <v>8318</v>
      </c>
      <c r="S4007" s="8">
        <f>(((J4007/60)/60)/24)+DATE(1970,1,1)+(-8/24)</f>
        <v>41872.474363425921</v>
      </c>
      <c r="T4007" s="8">
        <f>(((I4007/60)/60)/24)+DATE(1970,1,1)+(-8/24)</f>
        <v>41932.474363425921</v>
      </c>
      <c r="U4007">
        <f>INT(T4007-S4007)</f>
        <v>60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>ROUND((E4008/D4008)*100,0)</f>
        <v>0</v>
      </c>
      <c r="P4008">
        <f>IF(L4008&gt;0,ROUND(E4008/L4008,0),0)</f>
        <v>2</v>
      </c>
      <c r="Q4008" t="s">
        <v>8317</v>
      </c>
      <c r="R4008" t="s">
        <v>8318</v>
      </c>
      <c r="S4008" s="8">
        <f>(((J4008/60)/60)/24)+DATE(1970,1,1)+(-8/24)</f>
        <v>42391.439664351848</v>
      </c>
      <c r="T4008" s="8">
        <f>(((I4008/60)/60)/24)+DATE(1970,1,1)+(-8/24)</f>
        <v>42416.439664351848</v>
      </c>
      <c r="U4008">
        <f>INT(T4008-S4008)</f>
        <v>25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>ROUND((E4009/D4009)*100,0)</f>
        <v>0</v>
      </c>
      <c r="P4009">
        <f>IF(L4009&gt;0,ROUND(E4009/L4009,0),0)</f>
        <v>5</v>
      </c>
      <c r="Q4009" t="s">
        <v>8317</v>
      </c>
      <c r="R4009" t="s">
        <v>8318</v>
      </c>
      <c r="S4009" s="8">
        <f>(((J4009/60)/60)/24)+DATE(1970,1,1)+(-8/24)</f>
        <v>41848.439594907402</v>
      </c>
      <c r="T4009" s="8">
        <f>(((I4009/60)/60)/24)+DATE(1970,1,1)+(-8/24)</f>
        <v>41877.352777777778</v>
      </c>
      <c r="U4009">
        <f>INT(T4009-S4009)</f>
        <v>28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>ROUND((E4010/D4010)*100,0)</f>
        <v>6</v>
      </c>
      <c r="P4010">
        <f>IF(L4010&gt;0,ROUND(E4010/L4010,0),0)</f>
        <v>15</v>
      </c>
      <c r="Q4010" t="s">
        <v>8317</v>
      </c>
      <c r="R4010" t="s">
        <v>8318</v>
      </c>
      <c r="S4010" s="8">
        <f>(((J4010/60)/60)/24)+DATE(1970,1,1)+(-8/24)</f>
        <v>42177.630868055552</v>
      </c>
      <c r="T4010" s="8">
        <f>(((I4010/60)/60)/24)+DATE(1970,1,1)+(-8/24)</f>
        <v>42207.630868055552</v>
      </c>
      <c r="U4010">
        <f>INT(T4010-S4010)</f>
        <v>30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>ROUND((E4011/D4011)*100,0)</f>
        <v>4</v>
      </c>
      <c r="P4011">
        <f>IF(L4011&gt;0,ROUND(E4011/L4011,0),0)</f>
        <v>25</v>
      </c>
      <c r="Q4011" t="s">
        <v>8317</v>
      </c>
      <c r="R4011" t="s">
        <v>8318</v>
      </c>
      <c r="S4011" s="8">
        <f>(((J4011/60)/60)/24)+DATE(1970,1,1)+(-8/24)</f>
        <v>41851.367592592593</v>
      </c>
      <c r="T4011" s="8">
        <f>(((I4011/60)/60)/24)+DATE(1970,1,1)+(-8/24)</f>
        <v>41891.367592592593</v>
      </c>
      <c r="U4011">
        <f>INT(T4011-S4011)</f>
        <v>40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>ROUND((E4012/D4012)*100,0)</f>
        <v>24</v>
      </c>
      <c r="P4012">
        <f>IF(L4012&gt;0,ROUND(E4012/L4012,0),0)</f>
        <v>46</v>
      </c>
      <c r="Q4012" t="s">
        <v>8317</v>
      </c>
      <c r="R4012" t="s">
        <v>8318</v>
      </c>
      <c r="S4012" s="8">
        <f>(((J4012/60)/60)/24)+DATE(1970,1,1)+(-8/24)</f>
        <v>41921.437106481477</v>
      </c>
      <c r="T4012" s="8">
        <f>(((I4012/60)/60)/24)+DATE(1970,1,1)+(-8/24)</f>
        <v>41938.437106481477</v>
      </c>
      <c r="U4012">
        <f>INT(T4012-S4012)</f>
        <v>17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>ROUND((E4013/D4013)*100,0)</f>
        <v>8</v>
      </c>
      <c r="P4013">
        <f>IF(L4013&gt;0,ROUND(E4013/L4013,0),0)</f>
        <v>5</v>
      </c>
      <c r="Q4013" t="s">
        <v>8317</v>
      </c>
      <c r="R4013" t="s">
        <v>8318</v>
      </c>
      <c r="S4013" s="8">
        <f>(((J4013/60)/60)/24)+DATE(1970,1,1)+(-8/24)</f>
        <v>42002.211550925924</v>
      </c>
      <c r="T4013" s="8">
        <f>(((I4013/60)/60)/24)+DATE(1970,1,1)+(-8/24)</f>
        <v>42032.211550925924</v>
      </c>
      <c r="U4013">
        <f>INT(T4013-S4013)</f>
        <v>30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>ROUND((E4014/D4014)*100,0)</f>
        <v>0</v>
      </c>
      <c r="P4014">
        <f>IF(L4014&gt;0,ROUND(E4014/L4014,0),0)</f>
        <v>0</v>
      </c>
      <c r="Q4014" t="s">
        <v>8317</v>
      </c>
      <c r="R4014" t="s">
        <v>8318</v>
      </c>
      <c r="S4014" s="8">
        <f>(((J4014/60)/60)/24)+DATE(1970,1,1)+(-8/24)</f>
        <v>42096.211215277777</v>
      </c>
      <c r="T4014" s="8">
        <f>(((I4014/60)/60)/24)+DATE(1970,1,1)+(-8/24)</f>
        <v>42126.211215277777</v>
      </c>
      <c r="U4014">
        <f>INT(T4014-S4014)</f>
        <v>30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>ROUND((E4015/D4015)*100,0)</f>
        <v>1</v>
      </c>
      <c r="P4015">
        <f>IF(L4015&gt;0,ROUND(E4015/L4015,0),0)</f>
        <v>13</v>
      </c>
      <c r="Q4015" t="s">
        <v>8317</v>
      </c>
      <c r="R4015" t="s">
        <v>8318</v>
      </c>
      <c r="S4015" s="8">
        <f>(((J4015/60)/60)/24)+DATE(1970,1,1)+(-8/24)</f>
        <v>42020.967858796292</v>
      </c>
      <c r="T4015" s="8">
        <f>(((I4015/60)/60)/24)+DATE(1970,1,1)+(-8/24)</f>
        <v>42050.967858796292</v>
      </c>
      <c r="U4015">
        <f>INT(T4015-S4015)</f>
        <v>30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>ROUND((E4016/D4016)*100,0)</f>
        <v>0</v>
      </c>
      <c r="P4016">
        <f>IF(L4016&gt;0,ROUND(E4016/L4016,0),0)</f>
        <v>0</v>
      </c>
      <c r="Q4016" t="s">
        <v>8317</v>
      </c>
      <c r="R4016" t="s">
        <v>8318</v>
      </c>
      <c r="S4016" s="8">
        <f>(((J4016/60)/60)/24)+DATE(1970,1,1)+(-8/24)</f>
        <v>42418.912835648145</v>
      </c>
      <c r="T4016" s="8">
        <f>(((I4016/60)/60)/24)+DATE(1970,1,1)+(-8/24)</f>
        <v>42433.912835648145</v>
      </c>
      <c r="U4016">
        <f>INT(T4016-S4016)</f>
        <v>15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>ROUND((E4017/D4017)*100,0)</f>
        <v>0</v>
      </c>
      <c r="P4017">
        <f>IF(L4017&gt;0,ROUND(E4017/L4017,0),0)</f>
        <v>1</v>
      </c>
      <c r="Q4017" t="s">
        <v>8317</v>
      </c>
      <c r="R4017" t="s">
        <v>8318</v>
      </c>
      <c r="S4017" s="8">
        <f>(((J4017/60)/60)/24)+DATE(1970,1,1)+(-8/24)</f>
        <v>42174.447488425918</v>
      </c>
      <c r="T4017" s="8">
        <f>(((I4017/60)/60)/24)+DATE(1970,1,1)+(-8/24)</f>
        <v>42204.447488425918</v>
      </c>
      <c r="U4017">
        <f>INT(T4017-S4017)</f>
        <v>30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>ROUND((E4018/D4018)*100,0)</f>
        <v>14</v>
      </c>
      <c r="P4018">
        <f>IF(L4018&gt;0,ROUND(E4018/L4018,0),0)</f>
        <v>10</v>
      </c>
      <c r="Q4018" t="s">
        <v>8317</v>
      </c>
      <c r="R4018" t="s">
        <v>8318</v>
      </c>
      <c r="S4018" s="8">
        <f>(((J4018/60)/60)/24)+DATE(1970,1,1)+(-8/24)</f>
        <v>41869.539351851847</v>
      </c>
      <c r="T4018" s="8">
        <f>(((I4018/60)/60)/24)+DATE(1970,1,1)+(-8/24)</f>
        <v>41899.539351851847</v>
      </c>
      <c r="U4018">
        <f>INT(T4018-S4018)</f>
        <v>30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>ROUND((E4019/D4019)*100,0)</f>
        <v>1</v>
      </c>
      <c r="P4019">
        <f>IF(L4019&gt;0,ROUND(E4019/L4019,0),0)</f>
        <v>53</v>
      </c>
      <c r="Q4019" t="s">
        <v>8317</v>
      </c>
      <c r="R4019" t="s">
        <v>8318</v>
      </c>
      <c r="S4019" s="8">
        <f>(((J4019/60)/60)/24)+DATE(1970,1,1)+(-8/24)</f>
        <v>41856.338819444441</v>
      </c>
      <c r="T4019" s="8">
        <f>(((I4019/60)/60)/24)+DATE(1970,1,1)+(-8/24)</f>
        <v>41886.338819444441</v>
      </c>
      <c r="U4019">
        <f>INT(T4019-S4019)</f>
        <v>30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>ROUND((E4020/D4020)*100,0)</f>
        <v>9</v>
      </c>
      <c r="P4020">
        <f>IF(L4020&gt;0,ROUND(E4020/L4020,0),0)</f>
        <v>33</v>
      </c>
      <c r="Q4020" t="s">
        <v>8317</v>
      </c>
      <c r="R4020" t="s">
        <v>8318</v>
      </c>
      <c r="S4020" s="8">
        <f>(((J4020/60)/60)/24)+DATE(1970,1,1)+(-8/24)</f>
        <v>42620.577638888884</v>
      </c>
      <c r="T4020" s="8">
        <f>(((I4020/60)/60)/24)+DATE(1970,1,1)+(-8/24)</f>
        <v>42650.577638888884</v>
      </c>
      <c r="U4020">
        <f>INT(T4020-S4020)</f>
        <v>30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>ROUND((E4021/D4021)*100,0)</f>
        <v>1</v>
      </c>
      <c r="P4021">
        <f>IF(L4021&gt;0,ROUND(E4021/L4021,0),0)</f>
        <v>7</v>
      </c>
      <c r="Q4021" t="s">
        <v>8317</v>
      </c>
      <c r="R4021" t="s">
        <v>8318</v>
      </c>
      <c r="S4021" s="8">
        <f>(((J4021/60)/60)/24)+DATE(1970,1,1)+(-8/24)</f>
        <v>42417.342546296299</v>
      </c>
      <c r="T4021" s="8">
        <f>(((I4021/60)/60)/24)+DATE(1970,1,1)+(-8/24)</f>
        <v>42475.352777777771</v>
      </c>
      <c r="U4021">
        <f>INT(T4021-S4021)</f>
        <v>58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>ROUND((E4022/D4022)*100,0)</f>
        <v>17</v>
      </c>
      <c r="P4022">
        <f>IF(L4022&gt;0,ROUND(E4022/L4022,0),0)</f>
        <v>33</v>
      </c>
      <c r="Q4022" t="s">
        <v>8317</v>
      </c>
      <c r="R4022" t="s">
        <v>8318</v>
      </c>
      <c r="S4022" s="8">
        <f>(((J4022/60)/60)/24)+DATE(1970,1,1)+(-8/24)</f>
        <v>42056.857627314814</v>
      </c>
      <c r="T4022" s="8">
        <f>(((I4022/60)/60)/24)+DATE(1970,1,1)+(-8/24)</f>
        <v>42086.815960648142</v>
      </c>
      <c r="U4022">
        <f>INT(T4022-S4022)</f>
        <v>29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>ROUND((E4023/D4023)*100,0)</f>
        <v>1</v>
      </c>
      <c r="P4023">
        <f>IF(L4023&gt;0,ROUND(E4023/L4023,0),0)</f>
        <v>63</v>
      </c>
      <c r="Q4023" t="s">
        <v>8317</v>
      </c>
      <c r="R4023" t="s">
        <v>8318</v>
      </c>
      <c r="S4023" s="8">
        <f>(((J4023/60)/60)/24)+DATE(1970,1,1)+(-8/24)</f>
        <v>41878.578217592592</v>
      </c>
      <c r="T4023" s="8">
        <f>(((I4023/60)/60)/24)+DATE(1970,1,1)+(-8/24)</f>
        <v>41938.578217592592</v>
      </c>
      <c r="U4023">
        <f>INT(T4023-S4023)</f>
        <v>60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>ROUND((E4024/D4024)*100,0)</f>
        <v>70</v>
      </c>
      <c r="P4024">
        <f>IF(L4024&gt;0,ROUND(E4024/L4024,0),0)</f>
        <v>64</v>
      </c>
      <c r="Q4024" t="s">
        <v>8317</v>
      </c>
      <c r="R4024" t="s">
        <v>8318</v>
      </c>
      <c r="S4024" s="8">
        <f>(((J4024/60)/60)/24)+DATE(1970,1,1)+(-8/24)</f>
        <v>41990.250775462955</v>
      </c>
      <c r="T4024" s="8">
        <f>(((I4024/60)/60)/24)+DATE(1970,1,1)+(-8/24)</f>
        <v>42035.787499999999</v>
      </c>
      <c r="U4024">
        <f>INT(T4024-S4024)</f>
        <v>45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>ROUND((E4025/D4025)*100,0)</f>
        <v>0</v>
      </c>
      <c r="P4025">
        <f>IF(L4025&gt;0,ROUND(E4025/L4025,0),0)</f>
        <v>0</v>
      </c>
      <c r="Q4025" t="s">
        <v>8317</v>
      </c>
      <c r="R4025" t="s">
        <v>8318</v>
      </c>
      <c r="S4025" s="8">
        <f>(((J4025/60)/60)/24)+DATE(1970,1,1)+(-8/24)</f>
        <v>42408.666238425918</v>
      </c>
      <c r="T4025" s="8">
        <f>(((I4025/60)/60)/24)+DATE(1970,1,1)+(-8/24)</f>
        <v>42453.624571759261</v>
      </c>
      <c r="U4025">
        <f>INT(T4025-S4025)</f>
        <v>44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>ROUND((E4026/D4026)*100,0)</f>
        <v>1</v>
      </c>
      <c r="P4026">
        <f>IF(L4026&gt;0,ROUND(E4026/L4026,0),0)</f>
        <v>10</v>
      </c>
      <c r="Q4026" t="s">
        <v>8317</v>
      </c>
      <c r="R4026" t="s">
        <v>8318</v>
      </c>
      <c r="S4026" s="8">
        <f>(((J4026/60)/60)/24)+DATE(1970,1,1)+(-8/24)</f>
        <v>42217.336770833332</v>
      </c>
      <c r="T4026" s="8">
        <f>(((I4026/60)/60)/24)+DATE(1970,1,1)+(-8/24)</f>
        <v>42247.336770833332</v>
      </c>
      <c r="U4026">
        <f>INT(T4026-S4026)</f>
        <v>30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>ROUND((E4027/D4027)*100,0)</f>
        <v>5</v>
      </c>
      <c r="P4027">
        <f>IF(L4027&gt;0,ROUND(E4027/L4027,0),0)</f>
        <v>63</v>
      </c>
      <c r="Q4027" t="s">
        <v>8317</v>
      </c>
      <c r="R4027" t="s">
        <v>8318</v>
      </c>
      <c r="S4027" s="8">
        <f>(((J4027/60)/60)/24)+DATE(1970,1,1)+(-8/24)</f>
        <v>42150.904351851852</v>
      </c>
      <c r="T4027" s="8">
        <f>(((I4027/60)/60)/24)+DATE(1970,1,1)+(-8/24)</f>
        <v>42210.904351851852</v>
      </c>
      <c r="U4027">
        <f>INT(T4027-S4027)</f>
        <v>60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>ROUND((E4028/D4028)*100,0)</f>
        <v>0</v>
      </c>
      <c r="P4028">
        <f>IF(L4028&gt;0,ROUND(E4028/L4028,0),0)</f>
        <v>0</v>
      </c>
      <c r="Q4028" t="s">
        <v>8317</v>
      </c>
      <c r="R4028" t="s">
        <v>8318</v>
      </c>
      <c r="S4028" s="8">
        <f>(((J4028/60)/60)/24)+DATE(1970,1,1)+(-8/24)</f>
        <v>42282.322210648148</v>
      </c>
      <c r="T4028" s="8">
        <f>(((I4028/60)/60)/24)+DATE(1970,1,1)+(-8/24)</f>
        <v>42342.363877314812</v>
      </c>
      <c r="U4028">
        <f>INT(T4028-S4028)</f>
        <v>60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>ROUND((E4029/D4029)*100,0)</f>
        <v>7</v>
      </c>
      <c r="P4029">
        <f>IF(L4029&gt;0,ROUND(E4029/L4029,0),0)</f>
        <v>31</v>
      </c>
      <c r="Q4029" t="s">
        <v>8317</v>
      </c>
      <c r="R4029" t="s">
        <v>8318</v>
      </c>
      <c r="S4029" s="8">
        <f>(((J4029/60)/60)/24)+DATE(1970,1,1)+(-8/24)</f>
        <v>42768.637511574074</v>
      </c>
      <c r="T4029" s="8">
        <f>(((I4029/60)/60)/24)+DATE(1970,1,1)+(-8/24)</f>
        <v>42788.708333333336</v>
      </c>
      <c r="U4029">
        <f>INT(T4029-S4029)</f>
        <v>20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>ROUND((E4030/D4030)*100,0)</f>
        <v>28</v>
      </c>
      <c r="P4030">
        <f>IF(L4030&gt;0,ROUND(E4030/L4030,0),0)</f>
        <v>51</v>
      </c>
      <c r="Q4030" t="s">
        <v>8317</v>
      </c>
      <c r="R4030" t="s">
        <v>8318</v>
      </c>
      <c r="S4030" s="8">
        <f>(((J4030/60)/60)/24)+DATE(1970,1,1)+(-8/24)</f>
        <v>41765.605324074073</v>
      </c>
      <c r="T4030" s="8">
        <f>(((I4030/60)/60)/24)+DATE(1970,1,1)+(-8/24)</f>
        <v>41795.605324074073</v>
      </c>
      <c r="U4030">
        <f>INT(T4030-S4030)</f>
        <v>30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>ROUND((E4031/D4031)*100,0)</f>
        <v>0</v>
      </c>
      <c r="P4031">
        <f>IF(L4031&gt;0,ROUND(E4031/L4031,0),0)</f>
        <v>0</v>
      </c>
      <c r="Q4031" t="s">
        <v>8317</v>
      </c>
      <c r="R4031" t="s">
        <v>8318</v>
      </c>
      <c r="S4031" s="8">
        <f>(((J4031/60)/60)/24)+DATE(1970,1,1)+(-8/24)</f>
        <v>42321.691782407412</v>
      </c>
      <c r="T4031" s="8">
        <f>(((I4031/60)/60)/24)+DATE(1970,1,1)+(-8/24)</f>
        <v>42351.691782407412</v>
      </c>
      <c r="U4031">
        <f>INT(T4031-S4031)</f>
        <v>30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>ROUND((E4032/D4032)*100,0)</f>
        <v>16</v>
      </c>
      <c r="P4032">
        <f>IF(L4032&gt;0,ROUND(E4032/L4032,0),0)</f>
        <v>67</v>
      </c>
      <c r="Q4032" t="s">
        <v>8317</v>
      </c>
      <c r="R4032" t="s">
        <v>8318</v>
      </c>
      <c r="S4032" s="8">
        <f>(((J4032/60)/60)/24)+DATE(1970,1,1)+(-8/24)</f>
        <v>42374.321747685179</v>
      </c>
      <c r="T4032" s="8">
        <f>(((I4032/60)/60)/24)+DATE(1970,1,1)+(-8/24)</f>
        <v>42403.450694444437</v>
      </c>
      <c r="U4032">
        <f>INT(T4032-S4032)</f>
        <v>29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>ROUND((E4033/D4033)*100,0)</f>
        <v>0</v>
      </c>
      <c r="P4033">
        <f>IF(L4033&gt;0,ROUND(E4033/L4033,0),0)</f>
        <v>0</v>
      </c>
      <c r="Q4033" t="s">
        <v>8317</v>
      </c>
      <c r="R4033" t="s">
        <v>8318</v>
      </c>
      <c r="S4033" s="8">
        <f>(((J4033/60)/60)/24)+DATE(1970,1,1)+(-8/24)</f>
        <v>41941.251898148148</v>
      </c>
      <c r="T4033" s="8">
        <f>(((I4033/60)/60)/24)+DATE(1970,1,1)+(-8/24)</f>
        <v>41991.293564814812</v>
      </c>
      <c r="U4033">
        <f>INT(T4033-S4033)</f>
        <v>50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>ROUND((E4034/D4034)*100,0)</f>
        <v>7</v>
      </c>
      <c r="P4034">
        <f>IF(L4034&gt;0,ROUND(E4034/L4034,0),0)</f>
        <v>59</v>
      </c>
      <c r="Q4034" t="s">
        <v>8317</v>
      </c>
      <c r="R4034" t="s">
        <v>8318</v>
      </c>
      <c r="S4034" s="8">
        <f>(((J4034/60)/60)/24)+DATE(1970,1,1)+(-8/24)</f>
        <v>42293.47587962963</v>
      </c>
      <c r="T4034" s="8">
        <f>(((I4034/60)/60)/24)+DATE(1970,1,1)+(-8/24)</f>
        <v>42353.517546296294</v>
      </c>
      <c r="U4034">
        <f>INT(T4034-S4034)</f>
        <v>60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>ROUND((E4035/D4035)*100,0)</f>
        <v>26</v>
      </c>
      <c r="P4035">
        <f>IF(L4035&gt;0,ROUND(E4035/L4035,0),0)</f>
        <v>65</v>
      </c>
      <c r="Q4035" t="s">
        <v>8317</v>
      </c>
      <c r="R4035" t="s">
        <v>8318</v>
      </c>
      <c r="S4035" s="8">
        <f>(((J4035/60)/60)/24)+DATE(1970,1,1)+(-8/24)</f>
        <v>42613.93546296296</v>
      </c>
      <c r="T4035" s="8">
        <f>(((I4035/60)/60)/24)+DATE(1970,1,1)+(-8/24)</f>
        <v>42645.041666666664</v>
      </c>
      <c r="U4035">
        <f>INT(T4035-S4035)</f>
        <v>31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>ROUND((E4036/D4036)*100,0)</f>
        <v>1</v>
      </c>
      <c r="P4036">
        <f>IF(L4036&gt;0,ROUND(E4036/L4036,0),0)</f>
        <v>100</v>
      </c>
      <c r="Q4036" t="s">
        <v>8317</v>
      </c>
      <c r="R4036" t="s">
        <v>8318</v>
      </c>
      <c r="S4036" s="8">
        <f>(((J4036/60)/60)/24)+DATE(1970,1,1)+(-8/24)</f>
        <v>42067.614004629628</v>
      </c>
      <c r="T4036" s="8">
        <f>(((I4036/60)/60)/24)+DATE(1970,1,1)+(-8/24)</f>
        <v>42097.572337962956</v>
      </c>
      <c r="U4036">
        <f>INT(T4036-S4036)</f>
        <v>29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>ROUND((E4037/D4037)*100,0)</f>
        <v>37</v>
      </c>
      <c r="P4037">
        <f>IF(L4037&gt;0,ROUND(E4037/L4037,0),0)</f>
        <v>147</v>
      </c>
      <c r="Q4037" t="s">
        <v>8317</v>
      </c>
      <c r="R4037" t="s">
        <v>8318</v>
      </c>
      <c r="S4037" s="8">
        <f>(((J4037/60)/60)/24)+DATE(1970,1,1)+(-8/24)</f>
        <v>41903.549618055549</v>
      </c>
      <c r="T4037" s="8">
        <f>(((I4037/60)/60)/24)+DATE(1970,1,1)+(-8/24)</f>
        <v>41933.549618055549</v>
      </c>
      <c r="U4037">
        <f>INT(T4037-S4037)</f>
        <v>30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>ROUND((E4038/D4038)*100,0)</f>
        <v>47</v>
      </c>
      <c r="P4038">
        <f>IF(L4038&gt;0,ROUND(E4038/L4038,0),0)</f>
        <v>166</v>
      </c>
      <c r="Q4038" t="s">
        <v>8317</v>
      </c>
      <c r="R4038" t="s">
        <v>8318</v>
      </c>
      <c r="S4038" s="8">
        <f>(((J4038/60)/60)/24)+DATE(1970,1,1)+(-8/24)</f>
        <v>41804.603749999995</v>
      </c>
      <c r="T4038" s="8">
        <f>(((I4038/60)/60)/24)+DATE(1970,1,1)+(-8/24)</f>
        <v>41821.604166666664</v>
      </c>
      <c r="U4038">
        <f>INT(T4038-S4038)</f>
        <v>17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>ROUND((E4039/D4039)*100,0)</f>
        <v>11</v>
      </c>
      <c r="P4039">
        <f>IF(L4039&gt;0,ROUND(E4039/L4039,0),0)</f>
        <v>40</v>
      </c>
      <c r="Q4039" t="s">
        <v>8317</v>
      </c>
      <c r="R4039" t="s">
        <v>8318</v>
      </c>
      <c r="S4039" s="8">
        <f>(((J4039/60)/60)/24)+DATE(1970,1,1)+(-8/24)</f>
        <v>42496.737442129634</v>
      </c>
      <c r="T4039" s="8">
        <f>(((I4039/60)/60)/24)+DATE(1970,1,1)+(-8/24)</f>
        <v>42514.267361111109</v>
      </c>
      <c r="U4039">
        <f>INT(T4039-S4039)</f>
        <v>17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>ROUND((E4040/D4040)*100,0)</f>
        <v>12</v>
      </c>
      <c r="P4040">
        <f>IF(L4040&gt;0,ROUND(E4040/L4040,0),0)</f>
        <v>75</v>
      </c>
      <c r="Q4040" t="s">
        <v>8317</v>
      </c>
      <c r="R4040" t="s">
        <v>8318</v>
      </c>
      <c r="S4040" s="8">
        <f>(((J4040/60)/60)/24)+DATE(1970,1,1)+(-8/24)</f>
        <v>41869.46539351852</v>
      </c>
      <c r="T4040" s="8">
        <f>(((I4040/60)/60)/24)+DATE(1970,1,1)+(-8/24)</f>
        <v>41929.46539351852</v>
      </c>
      <c r="U4040">
        <f>INT(T4040-S4040)</f>
        <v>60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>ROUND((E4041/D4041)*100,0)</f>
        <v>60</v>
      </c>
      <c r="P4041">
        <f>IF(L4041&gt;0,ROUND(E4041/L4041,0),0)</f>
        <v>60</v>
      </c>
      <c r="Q4041" t="s">
        <v>8317</v>
      </c>
      <c r="R4041" t="s">
        <v>8318</v>
      </c>
      <c r="S4041" s="8">
        <f>(((J4041/60)/60)/24)+DATE(1970,1,1)+(-8/24)</f>
        <v>42305.337581018517</v>
      </c>
      <c r="T4041" s="8">
        <f>(((I4041/60)/60)/24)+DATE(1970,1,1)+(-8/24)</f>
        <v>42338.915972222218</v>
      </c>
      <c r="U4041">
        <f>INT(T4041-S4041)</f>
        <v>33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>ROUND((E4042/D4042)*100,0)</f>
        <v>31</v>
      </c>
      <c r="P4042">
        <f>IF(L4042&gt;0,ROUND(E4042/L4042,0),0)</f>
        <v>1250</v>
      </c>
      <c r="Q4042" t="s">
        <v>8317</v>
      </c>
      <c r="R4042" t="s">
        <v>8318</v>
      </c>
      <c r="S4042" s="8">
        <f>(((J4042/60)/60)/24)+DATE(1970,1,1)+(-8/24)</f>
        <v>42143.898194444446</v>
      </c>
      <c r="T4042" s="8">
        <f>(((I4042/60)/60)/24)+DATE(1970,1,1)+(-8/24)</f>
        <v>42202.791666666664</v>
      </c>
      <c r="U4042">
        <f>INT(T4042-S4042)</f>
        <v>58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>ROUND((E4043/D4043)*100,0)</f>
        <v>0</v>
      </c>
      <c r="P4043">
        <f>IF(L4043&gt;0,ROUND(E4043/L4043,0),0)</f>
        <v>11</v>
      </c>
      <c r="Q4043" t="s">
        <v>8317</v>
      </c>
      <c r="R4043" t="s">
        <v>8318</v>
      </c>
      <c r="S4043" s="8">
        <f>(((J4043/60)/60)/24)+DATE(1970,1,1)+(-8/24)</f>
        <v>42559.140671296293</v>
      </c>
      <c r="T4043" s="8">
        <f>(((I4043/60)/60)/24)+DATE(1970,1,1)+(-8/24)</f>
        <v>42619.140671296293</v>
      </c>
      <c r="U4043">
        <f>INT(T4043-S4043)</f>
        <v>60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>ROUND((E4044/D4044)*100,0)</f>
        <v>0</v>
      </c>
      <c r="P4044">
        <f>IF(L4044&gt;0,ROUND(E4044/L4044,0),0)</f>
        <v>7</v>
      </c>
      <c r="Q4044" t="s">
        <v>8317</v>
      </c>
      <c r="R4044" t="s">
        <v>8318</v>
      </c>
      <c r="S4044" s="8">
        <f>(((J4044/60)/60)/24)+DATE(1970,1,1)+(-8/24)</f>
        <v>41994.750740740739</v>
      </c>
      <c r="T4044" s="8">
        <f>(((I4044/60)/60)/24)+DATE(1970,1,1)+(-8/24)</f>
        <v>42024.469444444439</v>
      </c>
      <c r="U4044">
        <f>INT(T4044-S4044)</f>
        <v>29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>ROUND((E4045/D4045)*100,0)</f>
        <v>0</v>
      </c>
      <c r="P4045">
        <f>IF(L4045&gt;0,ROUND(E4045/L4045,0),0)</f>
        <v>0</v>
      </c>
      <c r="Q4045" t="s">
        <v>8317</v>
      </c>
      <c r="R4045" t="s">
        <v>8318</v>
      </c>
      <c r="S4045" s="8">
        <f>(((J4045/60)/60)/24)+DATE(1970,1,1)+(-8/24)</f>
        <v>41948.624131944445</v>
      </c>
      <c r="T4045" s="8">
        <f>(((I4045/60)/60)/24)+DATE(1970,1,1)+(-8/24)</f>
        <v>41963.624131944445</v>
      </c>
      <c r="U4045">
        <f>INT(T4045-S4045)</f>
        <v>15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>ROUND((E4046/D4046)*100,0)</f>
        <v>38</v>
      </c>
      <c r="P4046">
        <f>IF(L4046&gt;0,ROUND(E4046/L4046,0),0)</f>
        <v>56</v>
      </c>
      <c r="Q4046" t="s">
        <v>8317</v>
      </c>
      <c r="R4046" t="s">
        <v>8318</v>
      </c>
      <c r="S4046" s="8">
        <f>(((J4046/60)/60)/24)+DATE(1970,1,1)+(-8/24)</f>
        <v>42073.886365740742</v>
      </c>
      <c r="T4046" s="8">
        <f>(((I4046/60)/60)/24)+DATE(1970,1,1)+(-8/24)</f>
        <v>42103.874999999993</v>
      </c>
      <c r="U4046">
        <f>INT(T4046-S4046)</f>
        <v>29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>ROUND((E4047/D4047)*100,0)</f>
        <v>0</v>
      </c>
      <c r="P4047">
        <f>IF(L4047&gt;0,ROUND(E4047/L4047,0),0)</f>
        <v>1</v>
      </c>
      <c r="Q4047" t="s">
        <v>8317</v>
      </c>
      <c r="R4047" t="s">
        <v>8318</v>
      </c>
      <c r="S4047" s="8">
        <f>(((J4047/60)/60)/24)+DATE(1970,1,1)+(-8/24)</f>
        <v>41841.867928240739</v>
      </c>
      <c r="T4047" s="8">
        <f>(((I4047/60)/60)/24)+DATE(1970,1,1)+(-8/24)</f>
        <v>41871.867928240739</v>
      </c>
      <c r="U4047">
        <f>INT(T4047-S4047)</f>
        <v>30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>ROUND((E4048/D4048)*100,0)</f>
        <v>8</v>
      </c>
      <c r="P4048">
        <f>IF(L4048&gt;0,ROUND(E4048/L4048,0),0)</f>
        <v>38</v>
      </c>
      <c r="Q4048" t="s">
        <v>8317</v>
      </c>
      <c r="R4048" t="s">
        <v>8318</v>
      </c>
      <c r="S4048" s="8">
        <f>(((J4048/60)/60)/24)+DATE(1970,1,1)+(-8/24)</f>
        <v>41904.317245370366</v>
      </c>
      <c r="T4048" s="8">
        <f>(((I4048/60)/60)/24)+DATE(1970,1,1)+(-8/24)</f>
        <v>41934.317245370366</v>
      </c>
      <c r="U4048">
        <f>INT(T4048-S4048)</f>
        <v>30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>ROUND((E4049/D4049)*100,0)</f>
        <v>2</v>
      </c>
      <c r="P4049">
        <f>IF(L4049&gt;0,ROUND(E4049/L4049,0),0)</f>
        <v>28</v>
      </c>
      <c r="Q4049" t="s">
        <v>8317</v>
      </c>
      <c r="R4049" t="s">
        <v>8318</v>
      </c>
      <c r="S4049" s="8">
        <f>(((J4049/60)/60)/24)+DATE(1970,1,1)+(-8/24)</f>
        <v>41990.689155092587</v>
      </c>
      <c r="T4049" s="8">
        <f>(((I4049/60)/60)/24)+DATE(1970,1,1)+(-8/24)</f>
        <v>42014.708333333336</v>
      </c>
      <c r="U4049">
        <f>INT(T4049-S4049)</f>
        <v>24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>ROUND((E4050/D4050)*100,0)</f>
        <v>18</v>
      </c>
      <c r="P4050">
        <f>IF(L4050&gt;0,ROUND(E4050/L4050,0),0)</f>
        <v>33</v>
      </c>
      <c r="Q4050" t="s">
        <v>8317</v>
      </c>
      <c r="R4050" t="s">
        <v>8318</v>
      </c>
      <c r="S4050" s="8">
        <f>(((J4050/60)/60)/24)+DATE(1970,1,1)+(-8/24)</f>
        <v>42436.175775462958</v>
      </c>
      <c r="T4050" s="8">
        <f>(((I4050/60)/60)/24)+DATE(1970,1,1)+(-8/24)</f>
        <v>42471.134108796294</v>
      </c>
      <c r="U4050">
        <f>INT(T4050-S4050)</f>
        <v>34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>ROUND((E4051/D4051)*100,0)</f>
        <v>0</v>
      </c>
      <c r="P4051">
        <f>IF(L4051&gt;0,ROUND(E4051/L4051,0),0)</f>
        <v>16</v>
      </c>
      <c r="Q4051" t="s">
        <v>8317</v>
      </c>
      <c r="R4051" t="s">
        <v>8318</v>
      </c>
      <c r="S4051" s="8">
        <f>(((J4051/60)/60)/24)+DATE(1970,1,1)+(-8/24)</f>
        <v>42169.625173611108</v>
      </c>
      <c r="T4051" s="8">
        <f>(((I4051/60)/60)/24)+DATE(1970,1,1)+(-8/24)</f>
        <v>42199.625173611108</v>
      </c>
      <c r="U4051">
        <f>INT(T4051-S4051)</f>
        <v>30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>ROUND((E4052/D4052)*100,0)</f>
        <v>0</v>
      </c>
      <c r="P4052">
        <f>IF(L4052&gt;0,ROUND(E4052/L4052,0),0)</f>
        <v>1</v>
      </c>
      <c r="Q4052" t="s">
        <v>8317</v>
      </c>
      <c r="R4052" t="s">
        <v>8318</v>
      </c>
      <c r="S4052" s="8">
        <f>(((J4052/60)/60)/24)+DATE(1970,1,1)+(-8/24)</f>
        <v>41905.303136574068</v>
      </c>
      <c r="T4052" s="8">
        <f>(((I4052/60)/60)/24)+DATE(1970,1,1)+(-8/24)</f>
        <v>41935.303136574068</v>
      </c>
      <c r="U4052">
        <f>INT(T4052-S4052)</f>
        <v>30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>ROUND((E4053/D4053)*100,0)</f>
        <v>0</v>
      </c>
      <c r="P4053">
        <f>IF(L4053&gt;0,ROUND(E4053/L4053,0),0)</f>
        <v>0</v>
      </c>
      <c r="Q4053" t="s">
        <v>8317</v>
      </c>
      <c r="R4053" t="s">
        <v>8318</v>
      </c>
      <c r="S4053" s="8">
        <f>(((J4053/60)/60)/24)+DATE(1970,1,1)+(-8/24)</f>
        <v>41761.476817129631</v>
      </c>
      <c r="T4053" s="8">
        <f>(((I4053/60)/60)/24)+DATE(1970,1,1)+(-8/24)</f>
        <v>41767.953472222223</v>
      </c>
      <c r="U4053">
        <f>INT(T4053-S4053)</f>
        <v>6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>ROUND((E4054/D4054)*100,0)</f>
        <v>38</v>
      </c>
      <c r="P4054">
        <f>IF(L4054&gt;0,ROUND(E4054/L4054,0),0)</f>
        <v>87</v>
      </c>
      <c r="Q4054" t="s">
        <v>8317</v>
      </c>
      <c r="R4054" t="s">
        <v>8318</v>
      </c>
      <c r="S4054" s="8">
        <f>(((J4054/60)/60)/24)+DATE(1970,1,1)+(-8/24)</f>
        <v>41865.545324074068</v>
      </c>
      <c r="T4054" s="8">
        <f>(((I4054/60)/60)/24)+DATE(1970,1,1)+(-8/24)</f>
        <v>41925.545324074068</v>
      </c>
      <c r="U4054">
        <f>INT(T4054-S4054)</f>
        <v>60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>ROUND((E4055/D4055)*100,0)</f>
        <v>22</v>
      </c>
      <c r="P4055">
        <f>IF(L4055&gt;0,ROUND(E4055/L4055,0),0)</f>
        <v>55</v>
      </c>
      <c r="Q4055" t="s">
        <v>8317</v>
      </c>
      <c r="R4055" t="s">
        <v>8318</v>
      </c>
      <c r="S4055" s="8">
        <f>(((J4055/60)/60)/24)+DATE(1970,1,1)+(-8/24)</f>
        <v>41928.356805555552</v>
      </c>
      <c r="T4055" s="8">
        <f>(((I4055/60)/60)/24)+DATE(1970,1,1)+(-8/24)</f>
        <v>41958.499999999993</v>
      </c>
      <c r="U4055">
        <f>INT(T4055-S4055)</f>
        <v>30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>ROUND((E4056/D4056)*100,0)</f>
        <v>0</v>
      </c>
      <c r="P4056">
        <f>IF(L4056&gt;0,ROUND(E4056/L4056,0),0)</f>
        <v>0</v>
      </c>
      <c r="Q4056" t="s">
        <v>8317</v>
      </c>
      <c r="R4056" t="s">
        <v>8318</v>
      </c>
      <c r="S4056" s="8">
        <f>(((J4056/60)/60)/24)+DATE(1970,1,1)+(-8/24)</f>
        <v>42613.507928240739</v>
      </c>
      <c r="T4056" s="8">
        <f>(((I4056/60)/60)/24)+DATE(1970,1,1)+(-8/24)</f>
        <v>42643.833333333336</v>
      </c>
      <c r="U4056">
        <f>INT(T4056-S4056)</f>
        <v>30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>ROUND((E4057/D4057)*100,0)</f>
        <v>18</v>
      </c>
      <c r="P4057">
        <f>IF(L4057&gt;0,ROUND(E4057/L4057,0),0)</f>
        <v>42</v>
      </c>
      <c r="Q4057" t="s">
        <v>8317</v>
      </c>
      <c r="R4057" t="s">
        <v>8318</v>
      </c>
      <c r="S4057" s="8">
        <f>(((J4057/60)/60)/24)+DATE(1970,1,1)+(-8/24)</f>
        <v>41779.31517361111</v>
      </c>
      <c r="T4057" s="8">
        <f>(((I4057/60)/60)/24)+DATE(1970,1,1)+(-8/24)</f>
        <v>41809.31517361111</v>
      </c>
      <c r="U4057">
        <f>INT(T4057-S4057)</f>
        <v>30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>ROUND((E4058/D4058)*100,0)</f>
        <v>53</v>
      </c>
      <c r="P4058">
        <f>IF(L4058&gt;0,ROUND(E4058/L4058,0),0)</f>
        <v>88</v>
      </c>
      <c r="Q4058" t="s">
        <v>8317</v>
      </c>
      <c r="R4058" t="s">
        <v>8318</v>
      </c>
      <c r="S4058" s="8">
        <f>(((J4058/60)/60)/24)+DATE(1970,1,1)+(-8/24)</f>
        <v>42534.599988425929</v>
      </c>
      <c r="T4058" s="8">
        <f>(((I4058/60)/60)/24)+DATE(1970,1,1)+(-8/24)</f>
        <v>42554.499305555553</v>
      </c>
      <c r="U4058">
        <f>INT(T4058-S4058)</f>
        <v>19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>ROUND((E4059/D4059)*100,0)</f>
        <v>22</v>
      </c>
      <c r="P4059">
        <f>IF(L4059&gt;0,ROUND(E4059/L4059,0),0)</f>
        <v>129</v>
      </c>
      <c r="Q4059" t="s">
        <v>8317</v>
      </c>
      <c r="R4059" t="s">
        <v>8318</v>
      </c>
      <c r="S4059" s="8">
        <f>(((J4059/60)/60)/24)+DATE(1970,1,1)+(-8/24)</f>
        <v>42310.635185185187</v>
      </c>
      <c r="T4059" s="8">
        <f>(((I4059/60)/60)/24)+DATE(1970,1,1)+(-8/24)</f>
        <v>42333.624999999993</v>
      </c>
      <c r="U4059">
        <f>INT(T4059-S4059)</f>
        <v>22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>ROUND((E4060/D4060)*100,0)</f>
        <v>3</v>
      </c>
      <c r="P4060">
        <f>IF(L4060&gt;0,ROUND(E4060/L4060,0),0)</f>
        <v>24</v>
      </c>
      <c r="Q4060" t="s">
        <v>8317</v>
      </c>
      <c r="R4060" t="s">
        <v>8318</v>
      </c>
      <c r="S4060" s="8">
        <f>(((J4060/60)/60)/24)+DATE(1970,1,1)+(-8/24)</f>
        <v>42445.727361111109</v>
      </c>
      <c r="T4060" s="8">
        <f>(((I4060/60)/60)/24)+DATE(1970,1,1)+(-8/24)</f>
        <v>42460.832638888889</v>
      </c>
      <c r="U4060">
        <f>INT(T4060-S4060)</f>
        <v>15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>ROUND((E4061/D4061)*100,0)</f>
        <v>3</v>
      </c>
      <c r="P4061">
        <f>IF(L4061&gt;0,ROUND(E4061/L4061,0),0)</f>
        <v>36</v>
      </c>
      <c r="Q4061" t="s">
        <v>8317</v>
      </c>
      <c r="R4061" t="s">
        <v>8318</v>
      </c>
      <c r="S4061" s="8">
        <f>(((J4061/60)/60)/24)+DATE(1970,1,1)+(-8/24)</f>
        <v>41866.307314814811</v>
      </c>
      <c r="T4061" s="8">
        <f>(((I4061/60)/60)/24)+DATE(1970,1,1)+(-8/24)</f>
        <v>41897.791666666664</v>
      </c>
      <c r="U4061">
        <f>INT(T4061-S4061)</f>
        <v>31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>ROUND((E4062/D4062)*100,0)</f>
        <v>3</v>
      </c>
      <c r="P4062">
        <f>IF(L4062&gt;0,ROUND(E4062/L4062,0),0)</f>
        <v>57</v>
      </c>
      <c r="Q4062" t="s">
        <v>8317</v>
      </c>
      <c r="R4062" t="s">
        <v>8318</v>
      </c>
      <c r="S4062" s="8">
        <f>(((J4062/60)/60)/24)+DATE(1970,1,1)+(-8/24)</f>
        <v>41779.361759259256</v>
      </c>
      <c r="T4062" s="8">
        <f>(((I4062/60)/60)/24)+DATE(1970,1,1)+(-8/24)</f>
        <v>41813.333333333328</v>
      </c>
      <c r="U4062">
        <f>INT(T4062-S4062)</f>
        <v>33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>ROUND((E4063/D4063)*100,0)</f>
        <v>0</v>
      </c>
      <c r="P4063">
        <f>IF(L4063&gt;0,ROUND(E4063/L4063,0),0)</f>
        <v>0</v>
      </c>
      <c r="Q4063" t="s">
        <v>8317</v>
      </c>
      <c r="R4063" t="s">
        <v>8318</v>
      </c>
      <c r="S4063" s="8">
        <f>(((J4063/60)/60)/24)+DATE(1970,1,1)+(-8/24)</f>
        <v>42420.808136574073</v>
      </c>
      <c r="T4063" s="8">
        <f>(((I4063/60)/60)/24)+DATE(1970,1,1)+(-8/24)</f>
        <v>42480.766469907401</v>
      </c>
      <c r="U4063">
        <f>INT(T4063-S4063)</f>
        <v>59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>ROUND((E4064/D4064)*100,0)</f>
        <v>2</v>
      </c>
      <c r="P4064">
        <f>IF(L4064&gt;0,ROUND(E4064/L4064,0),0)</f>
        <v>163</v>
      </c>
      <c r="Q4064" t="s">
        <v>8317</v>
      </c>
      <c r="R4064" t="s">
        <v>8318</v>
      </c>
      <c r="S4064" s="8">
        <f>(((J4064/60)/60)/24)+DATE(1970,1,1)+(-8/24)</f>
        <v>42523.405879629623</v>
      </c>
      <c r="T4064" s="8">
        <f>(((I4064/60)/60)/24)+DATE(1970,1,1)+(-8/24)</f>
        <v>42553.405879629623</v>
      </c>
      <c r="U4064">
        <f>INT(T4064-S4064)</f>
        <v>30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>ROUND((E4065/D4065)*100,0)</f>
        <v>1</v>
      </c>
      <c r="P4065">
        <f>IF(L4065&gt;0,ROUND(E4065/L4065,0),0)</f>
        <v>15</v>
      </c>
      <c r="Q4065" t="s">
        <v>8317</v>
      </c>
      <c r="R4065" t="s">
        <v>8318</v>
      </c>
      <c r="S4065" s="8">
        <f>(((J4065/60)/60)/24)+DATE(1970,1,1)+(-8/24)</f>
        <v>41787.348194444443</v>
      </c>
      <c r="T4065" s="8">
        <f>(((I4065/60)/60)/24)+DATE(1970,1,1)+(-8/24)</f>
        <v>41817.348194444443</v>
      </c>
      <c r="U4065">
        <f>INT(T4065-S4065)</f>
        <v>30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>ROUND((E4066/D4066)*100,0)</f>
        <v>19</v>
      </c>
      <c r="P4066">
        <f>IF(L4066&gt;0,ROUND(E4066/L4066,0),0)</f>
        <v>64</v>
      </c>
      <c r="Q4066" t="s">
        <v>8317</v>
      </c>
      <c r="R4066" t="s">
        <v>8318</v>
      </c>
      <c r="S4066" s="8">
        <f>(((J4066/60)/60)/24)+DATE(1970,1,1)+(-8/24)</f>
        <v>42093.254930555551</v>
      </c>
      <c r="T4066" s="8">
        <f>(((I4066/60)/60)/24)+DATE(1970,1,1)+(-8/24)</f>
        <v>42123.254930555551</v>
      </c>
      <c r="U4066">
        <f>INT(T4066-S4066)</f>
        <v>30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>ROUND((E4067/D4067)*100,0)</f>
        <v>1</v>
      </c>
      <c r="P4067">
        <f>IF(L4067&gt;0,ROUND(E4067/L4067,0),0)</f>
        <v>7</v>
      </c>
      <c r="Q4067" t="s">
        <v>8317</v>
      </c>
      <c r="R4067" t="s">
        <v>8318</v>
      </c>
      <c r="S4067" s="8">
        <f>(((J4067/60)/60)/24)+DATE(1970,1,1)+(-8/24)</f>
        <v>41833.61818287037</v>
      </c>
      <c r="T4067" s="8">
        <f>(((I4067/60)/60)/24)+DATE(1970,1,1)+(-8/24)</f>
        <v>41863.61818287037</v>
      </c>
      <c r="U4067">
        <f>INT(T4067-S4067)</f>
        <v>30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>ROUND((E4068/D4068)*100,0)</f>
        <v>0</v>
      </c>
      <c r="P4068">
        <f>IF(L4068&gt;0,ROUND(E4068/L4068,0),0)</f>
        <v>25</v>
      </c>
      <c r="Q4068" t="s">
        <v>8317</v>
      </c>
      <c r="R4068" t="s">
        <v>8318</v>
      </c>
      <c r="S4068" s="8">
        <f>(((J4068/60)/60)/24)+DATE(1970,1,1)+(-8/24)</f>
        <v>42478.705879629626</v>
      </c>
      <c r="T4068" s="8">
        <f>(((I4068/60)/60)/24)+DATE(1970,1,1)+(-8/24)</f>
        <v>42508.705879629626</v>
      </c>
      <c r="U4068">
        <f>INT(T4068-S4068)</f>
        <v>30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>ROUND((E4069/D4069)*100,0)</f>
        <v>61</v>
      </c>
      <c r="P4069">
        <f>IF(L4069&gt;0,ROUND(E4069/L4069,0),0)</f>
        <v>179</v>
      </c>
      <c r="Q4069" t="s">
        <v>8317</v>
      </c>
      <c r="R4069" t="s">
        <v>8318</v>
      </c>
      <c r="S4069" s="8">
        <f>(((J4069/60)/60)/24)+DATE(1970,1,1)+(-8/24)</f>
        <v>42234.784143518518</v>
      </c>
      <c r="T4069" s="8">
        <f>(((I4069/60)/60)/24)+DATE(1970,1,1)+(-8/24)</f>
        <v>42274.784143518518</v>
      </c>
      <c r="U4069">
        <f>INT(T4069-S4069)</f>
        <v>40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>ROUND((E4070/D4070)*100,0)</f>
        <v>1</v>
      </c>
      <c r="P4070">
        <f>IF(L4070&gt;0,ROUND(E4070/L4070,0),0)</f>
        <v>35</v>
      </c>
      <c r="Q4070" t="s">
        <v>8317</v>
      </c>
      <c r="R4070" t="s">
        <v>8318</v>
      </c>
      <c r="S4070" s="8">
        <f>(((J4070/60)/60)/24)+DATE(1970,1,1)+(-8/24)</f>
        <v>42718.630266203698</v>
      </c>
      <c r="T4070" s="8">
        <f>(((I4070/60)/60)/24)+DATE(1970,1,1)+(-8/24)</f>
        <v>42748.628472222219</v>
      </c>
      <c r="U4070">
        <f>INT(T4070-S4070)</f>
        <v>29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>ROUND((E4071/D4071)*100,0)</f>
        <v>34</v>
      </c>
      <c r="P4071">
        <f>IF(L4071&gt;0,ROUND(E4071/L4071,0),0)</f>
        <v>33</v>
      </c>
      <c r="Q4071" t="s">
        <v>8317</v>
      </c>
      <c r="R4071" t="s">
        <v>8318</v>
      </c>
      <c r="S4071" s="8">
        <f>(((J4071/60)/60)/24)+DATE(1970,1,1)+(-8/24)</f>
        <v>42022.328194444439</v>
      </c>
      <c r="T4071" s="8">
        <f>(((I4071/60)/60)/24)+DATE(1970,1,1)+(-8/24)</f>
        <v>42063.166666666664</v>
      </c>
      <c r="U4071">
        <f>INT(T4071-S4071)</f>
        <v>40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>ROUND((E4072/D4072)*100,0)</f>
        <v>17</v>
      </c>
      <c r="P4072">
        <f>IF(L4072&gt;0,ROUND(E4072/L4072,0),0)</f>
        <v>28</v>
      </c>
      <c r="Q4072" t="s">
        <v>8317</v>
      </c>
      <c r="R4072" t="s">
        <v>8318</v>
      </c>
      <c r="S4072" s="8">
        <f>(((J4072/60)/60)/24)+DATE(1970,1,1)+(-8/24)</f>
        <v>42031.333564814813</v>
      </c>
      <c r="T4072" s="8">
        <f>(((I4072/60)/60)/24)+DATE(1970,1,1)+(-8/24)</f>
        <v>42063.791666666664</v>
      </c>
      <c r="U4072">
        <f>INT(T4072-S4072)</f>
        <v>32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>ROUND((E4073/D4073)*100,0)</f>
        <v>0</v>
      </c>
      <c r="P4073">
        <f>IF(L4073&gt;0,ROUND(E4073/L4073,0),0)</f>
        <v>0</v>
      </c>
      <c r="Q4073" t="s">
        <v>8317</v>
      </c>
      <c r="R4073" t="s">
        <v>8318</v>
      </c>
      <c r="S4073" s="8">
        <f>(((J4073/60)/60)/24)+DATE(1970,1,1)+(-8/24)</f>
        <v>42700.47142361111</v>
      </c>
      <c r="T4073" s="8">
        <f>(((I4073/60)/60)/24)+DATE(1970,1,1)+(-8/24)</f>
        <v>42730.47142361111</v>
      </c>
      <c r="U4073">
        <f>INT(T4073-S4073)</f>
        <v>30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>ROUND((E4074/D4074)*100,0)</f>
        <v>0</v>
      </c>
      <c r="P4074">
        <f>IF(L4074&gt;0,ROUND(E4074/L4074,0),0)</f>
        <v>2</v>
      </c>
      <c r="Q4074" t="s">
        <v>8317</v>
      </c>
      <c r="R4074" t="s">
        <v>8318</v>
      </c>
      <c r="S4074" s="8">
        <f>(((J4074/60)/60)/24)+DATE(1970,1,1)+(-8/24)</f>
        <v>41812.441099537034</v>
      </c>
      <c r="T4074" s="8">
        <f>(((I4074/60)/60)/24)+DATE(1970,1,1)+(-8/24)</f>
        <v>41872.441099537034</v>
      </c>
      <c r="U4074">
        <f>INT(T4074-S4074)</f>
        <v>60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>ROUND((E4075/D4075)*100,0)</f>
        <v>1</v>
      </c>
      <c r="P4075">
        <f>IF(L4075&gt;0,ROUND(E4075/L4075,0),0)</f>
        <v>19</v>
      </c>
      <c r="Q4075" t="s">
        <v>8317</v>
      </c>
      <c r="R4075" t="s">
        <v>8318</v>
      </c>
      <c r="S4075" s="8">
        <f>(((J4075/60)/60)/24)+DATE(1970,1,1)+(-8/24)</f>
        <v>42078.011875000004</v>
      </c>
      <c r="T4075" s="8">
        <f>(((I4075/60)/60)/24)+DATE(1970,1,1)+(-8/24)</f>
        <v>42132.833333333336</v>
      </c>
      <c r="U4075">
        <f>INT(T4075-S4075)</f>
        <v>54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>ROUND((E4076/D4076)*100,0)</f>
        <v>27</v>
      </c>
      <c r="P4076">
        <f>IF(L4076&gt;0,ROUND(E4076/L4076,0),0)</f>
        <v>35</v>
      </c>
      <c r="Q4076" t="s">
        <v>8317</v>
      </c>
      <c r="R4076" t="s">
        <v>8318</v>
      </c>
      <c r="S4076" s="8">
        <f>(((J4076/60)/60)/24)+DATE(1970,1,1)+(-8/24)</f>
        <v>42283.219618055555</v>
      </c>
      <c r="T4076" s="8">
        <f>(((I4076/60)/60)/24)+DATE(1970,1,1)+(-8/24)</f>
        <v>42313.261284722219</v>
      </c>
      <c r="U4076">
        <f>INT(T4076-S4076)</f>
        <v>30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>ROUND((E4077/D4077)*100,0)</f>
        <v>29</v>
      </c>
      <c r="P4077">
        <f>IF(L4077&gt;0,ROUND(E4077/L4077,0),0)</f>
        <v>44</v>
      </c>
      <c r="Q4077" t="s">
        <v>8317</v>
      </c>
      <c r="R4077" t="s">
        <v>8318</v>
      </c>
      <c r="S4077" s="8">
        <f>(((J4077/60)/60)/24)+DATE(1970,1,1)+(-8/24)</f>
        <v>41778.712604166663</v>
      </c>
      <c r="T4077" s="8">
        <f>(((I4077/60)/60)/24)+DATE(1970,1,1)+(-8/24)</f>
        <v>41820.394444444442</v>
      </c>
      <c r="U4077">
        <f>INT(T4077-S4077)</f>
        <v>41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>ROUND((E4078/D4078)*100,0)</f>
        <v>0</v>
      </c>
      <c r="P4078">
        <f>IF(L4078&gt;0,ROUND(E4078/L4078,0),0)</f>
        <v>0</v>
      </c>
      <c r="Q4078" t="s">
        <v>8317</v>
      </c>
      <c r="R4078" t="s">
        <v>8318</v>
      </c>
      <c r="S4078" s="8">
        <f>(((J4078/60)/60)/24)+DATE(1970,1,1)+(-8/24)</f>
        <v>41905.462372685186</v>
      </c>
      <c r="T4078" s="8">
        <f>(((I4078/60)/60)/24)+DATE(1970,1,1)+(-8/24)</f>
        <v>41933.493749999994</v>
      </c>
      <c r="U4078">
        <f>INT(T4078-S4078)</f>
        <v>28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>ROUND((E4079/D4079)*100,0)</f>
        <v>9</v>
      </c>
      <c r="P4079">
        <f>IF(L4079&gt;0,ROUND(E4079/L4079,0),0)</f>
        <v>223</v>
      </c>
      <c r="Q4079" t="s">
        <v>8317</v>
      </c>
      <c r="R4079" t="s">
        <v>8318</v>
      </c>
      <c r="S4079" s="8">
        <f>(((J4079/60)/60)/24)+DATE(1970,1,1)+(-8/24)</f>
        <v>42695.377245370364</v>
      </c>
      <c r="T4079" s="8">
        <f>(((I4079/60)/60)/24)+DATE(1970,1,1)+(-8/24)</f>
        <v>42725.377245370364</v>
      </c>
      <c r="U4079">
        <f>INT(T4079-S4079)</f>
        <v>30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>ROUND((E4080/D4080)*100,0)</f>
        <v>0</v>
      </c>
      <c r="P4080">
        <f>IF(L4080&gt;0,ROUND(E4080/L4080,0),0)</f>
        <v>0</v>
      </c>
      <c r="Q4080" t="s">
        <v>8317</v>
      </c>
      <c r="R4080" t="s">
        <v>8318</v>
      </c>
      <c r="S4080" s="8">
        <f>(((J4080/60)/60)/24)+DATE(1970,1,1)+(-8/24)</f>
        <v>42732.454189814809</v>
      </c>
      <c r="T4080" s="8">
        <f>(((I4080/60)/60)/24)+DATE(1970,1,1)+(-8/24)</f>
        <v>42762.454189814809</v>
      </c>
      <c r="U4080">
        <f>INT(T4080-S4080)</f>
        <v>30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>ROUND((E4081/D4081)*100,0)</f>
        <v>0</v>
      </c>
      <c r="P4081">
        <f>IF(L4081&gt;0,ROUND(E4081/L4081,0),0)</f>
        <v>5</v>
      </c>
      <c r="Q4081" t="s">
        <v>8317</v>
      </c>
      <c r="R4081" t="s">
        <v>8318</v>
      </c>
      <c r="S4081" s="8">
        <f>(((J4081/60)/60)/24)+DATE(1970,1,1)+(-8/24)</f>
        <v>42510.605567129627</v>
      </c>
      <c r="T4081" s="8">
        <f>(((I4081/60)/60)/24)+DATE(1970,1,1)+(-8/24)</f>
        <v>42540.605567129627</v>
      </c>
      <c r="U4081">
        <f>INT(T4081-S4081)</f>
        <v>30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>ROUND((E4082/D4082)*100,0)</f>
        <v>0</v>
      </c>
      <c r="P4082">
        <f>IF(L4082&gt;0,ROUND(E4082/L4082,0),0)</f>
        <v>0</v>
      </c>
      <c r="Q4082" t="s">
        <v>8317</v>
      </c>
      <c r="R4082" t="s">
        <v>8318</v>
      </c>
      <c r="S4082" s="8">
        <f>(((J4082/60)/60)/24)+DATE(1970,1,1)+(-8/24)</f>
        <v>42511.364768518521</v>
      </c>
      <c r="T4082" s="8">
        <f>(((I4082/60)/60)/24)+DATE(1970,1,1)+(-8/24)</f>
        <v>42535.45416666667</v>
      </c>
      <c r="U4082">
        <f>INT(T4082-S4082)</f>
        <v>24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>ROUND((E4083/D4083)*100,0)</f>
        <v>16</v>
      </c>
      <c r="P4083">
        <f>IF(L4083&gt;0,ROUND(E4083/L4083,0),0)</f>
        <v>29</v>
      </c>
      <c r="Q4083" t="s">
        <v>8317</v>
      </c>
      <c r="R4083" t="s">
        <v>8318</v>
      </c>
      <c r="S4083" s="8">
        <f>(((J4083/60)/60)/24)+DATE(1970,1,1)+(-8/24)</f>
        <v>42041.247974537029</v>
      </c>
      <c r="T4083" s="8">
        <f>(((I4083/60)/60)/24)+DATE(1970,1,1)+(-8/24)</f>
        <v>42071.206307870372</v>
      </c>
      <c r="U4083">
        <f>INT(T4083-S4083)</f>
        <v>29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>ROUND((E4084/D4084)*100,0)</f>
        <v>2</v>
      </c>
      <c r="P4084">
        <f>IF(L4084&gt;0,ROUND(E4084/L4084,0),0)</f>
        <v>2</v>
      </c>
      <c r="Q4084" t="s">
        <v>8317</v>
      </c>
      <c r="R4084" t="s">
        <v>8318</v>
      </c>
      <c r="S4084" s="8">
        <f>(((J4084/60)/60)/24)+DATE(1970,1,1)+(-8/24)</f>
        <v>42306.855937499997</v>
      </c>
      <c r="T4084" s="8">
        <f>(((I4084/60)/60)/24)+DATE(1970,1,1)+(-8/24)</f>
        <v>42322.624999999993</v>
      </c>
      <c r="U4084">
        <f>INT(T4084-S4084)</f>
        <v>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>ROUND((E4085/D4085)*100,0)</f>
        <v>22</v>
      </c>
      <c r="P4085">
        <f>IF(L4085&gt;0,ROUND(E4085/L4085,0),0)</f>
        <v>127</v>
      </c>
      <c r="Q4085" t="s">
        <v>8317</v>
      </c>
      <c r="R4085" t="s">
        <v>8318</v>
      </c>
      <c r="S4085" s="8">
        <f>(((J4085/60)/60)/24)+DATE(1970,1,1)+(-8/24)</f>
        <v>42353.428425925922</v>
      </c>
      <c r="T4085" s="8">
        <f>(((I4085/60)/60)/24)+DATE(1970,1,1)+(-8/24)</f>
        <v>42383.428425925922</v>
      </c>
      <c r="U4085">
        <f>INT(T4085-S4085)</f>
        <v>30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>ROUND((E4086/D4086)*100,0)</f>
        <v>0</v>
      </c>
      <c r="P4086">
        <f>IF(L4086&gt;0,ROUND(E4086/L4086,0),0)</f>
        <v>10</v>
      </c>
      <c r="Q4086" t="s">
        <v>8317</v>
      </c>
      <c r="R4086" t="s">
        <v>8318</v>
      </c>
      <c r="S4086" s="8">
        <f>(((J4086/60)/60)/24)+DATE(1970,1,1)+(-8/24)</f>
        <v>42622.103078703702</v>
      </c>
      <c r="T4086" s="8">
        <f>(((I4086/60)/60)/24)+DATE(1970,1,1)+(-8/24)</f>
        <v>42652.103078703702</v>
      </c>
      <c r="U4086">
        <f>INT(T4086-S4086)</f>
        <v>30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>ROUND((E4087/D4087)*100,0)</f>
        <v>0</v>
      </c>
      <c r="P4087">
        <f>IF(L4087&gt;0,ROUND(E4087/L4087,0),0)</f>
        <v>10</v>
      </c>
      <c r="Q4087" t="s">
        <v>8317</v>
      </c>
      <c r="R4087" t="s">
        <v>8318</v>
      </c>
      <c r="S4087" s="8">
        <f>(((J4087/60)/60)/24)+DATE(1970,1,1)+(-8/24)</f>
        <v>42058.270543981482</v>
      </c>
      <c r="T4087" s="8">
        <f>(((I4087/60)/60)/24)+DATE(1970,1,1)+(-8/24)</f>
        <v>42086.832638888889</v>
      </c>
      <c r="U4087">
        <f>INT(T4087-S4087)</f>
        <v>28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>ROUND((E4088/D4088)*100,0)</f>
        <v>5</v>
      </c>
      <c r="P4088">
        <f>IF(L4088&gt;0,ROUND(E4088/L4088,0),0)</f>
        <v>9</v>
      </c>
      <c r="Q4088" t="s">
        <v>8317</v>
      </c>
      <c r="R4088" t="s">
        <v>8318</v>
      </c>
      <c r="S4088" s="8">
        <f>(((J4088/60)/60)/24)+DATE(1970,1,1)+(-8/24)</f>
        <v>42304.607627314814</v>
      </c>
      <c r="T4088" s="8">
        <f>(((I4088/60)/60)/24)+DATE(1970,1,1)+(-8/24)</f>
        <v>42328.833333333336</v>
      </c>
      <c r="U4088">
        <f>INT(T4088-S4088)</f>
        <v>24</v>
      </c>
    </row>
    <row r="4089" spans="1:21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>ROUND((E4089/D4089)*100,0)</f>
        <v>0</v>
      </c>
      <c r="P4089">
        <f>IF(L4089&gt;0,ROUND(E4089/L4089,0),0)</f>
        <v>0</v>
      </c>
      <c r="Q4089" t="s">
        <v>8317</v>
      </c>
      <c r="R4089" t="s">
        <v>8318</v>
      </c>
      <c r="S4089" s="8">
        <f>(((J4089/60)/60)/24)+DATE(1970,1,1)+(-8/24)</f>
        <v>42538.40956018518</v>
      </c>
      <c r="T4089" s="8">
        <f>(((I4089/60)/60)/24)+DATE(1970,1,1)+(-8/24)</f>
        <v>42568.40956018518</v>
      </c>
      <c r="U4089">
        <f>INT(T4089-S4089)</f>
        <v>30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>ROUND((E4090/D4090)*100,0)</f>
        <v>11</v>
      </c>
      <c r="P4090">
        <f>IF(L4090&gt;0,ROUND(E4090/L4090,0),0)</f>
        <v>72</v>
      </c>
      <c r="Q4090" t="s">
        <v>8317</v>
      </c>
      <c r="R4090" t="s">
        <v>8318</v>
      </c>
      <c r="S4090" s="8">
        <f>(((J4090/60)/60)/24)+DATE(1970,1,1)+(-8/24)</f>
        <v>41990.27921296296</v>
      </c>
      <c r="T4090" s="8">
        <f>(((I4090/60)/60)/24)+DATE(1970,1,1)+(-8/24)</f>
        <v>42020.101388888892</v>
      </c>
      <c r="U4090">
        <f>INT(T4090-S4090)</f>
        <v>29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>ROUND((E4091/D4091)*100,0)</f>
        <v>5</v>
      </c>
      <c r="P4091">
        <f>IF(L4091&gt;0,ROUND(E4091/L4091,0),0)</f>
        <v>30</v>
      </c>
      <c r="Q4091" t="s">
        <v>8317</v>
      </c>
      <c r="R4091" t="s">
        <v>8318</v>
      </c>
      <c r="S4091" s="8">
        <f>(((J4091/60)/60)/24)+DATE(1970,1,1)+(-8/24)</f>
        <v>42122.399166666662</v>
      </c>
      <c r="T4091" s="8">
        <f>(((I4091/60)/60)/24)+DATE(1970,1,1)+(-8/24)</f>
        <v>42155.399305555555</v>
      </c>
      <c r="U4091">
        <f>INT(T4091-S4091)</f>
        <v>33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>ROUND((E4092/D4092)*100,0)</f>
        <v>3</v>
      </c>
      <c r="P4092">
        <f>IF(L4092&gt;0,ROUND(E4092/L4092,0),0)</f>
        <v>11</v>
      </c>
      <c r="Q4092" t="s">
        <v>8317</v>
      </c>
      <c r="R4092" t="s">
        <v>8318</v>
      </c>
      <c r="S4092" s="8">
        <f>(((J4092/60)/60)/24)+DATE(1970,1,1)+(-8/24)</f>
        <v>42209.339548611104</v>
      </c>
      <c r="T4092" s="8">
        <f>(((I4092/60)/60)/24)+DATE(1970,1,1)+(-8/24)</f>
        <v>42223.291666666664</v>
      </c>
      <c r="U4092">
        <f>INT(T4092-S4092)</f>
        <v>13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>ROUND((E4093/D4093)*100,0)</f>
        <v>13</v>
      </c>
      <c r="P4093">
        <f>IF(L4093&gt;0,ROUND(E4093/L4093,0),0)</f>
        <v>26</v>
      </c>
      <c r="Q4093" t="s">
        <v>8317</v>
      </c>
      <c r="R4093" t="s">
        <v>8318</v>
      </c>
      <c r="S4093" s="8">
        <f>(((J4093/60)/60)/24)+DATE(1970,1,1)+(-8/24)</f>
        <v>41990.173043981478</v>
      </c>
      <c r="T4093" s="8">
        <f>(((I4093/60)/60)/24)+DATE(1970,1,1)+(-8/24)</f>
        <v>42020.173043981478</v>
      </c>
      <c r="U4093">
        <f>INT(T4093-S4093)</f>
        <v>30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>ROUND((E4094/D4094)*100,0)</f>
        <v>0</v>
      </c>
      <c r="P4094">
        <f>IF(L4094&gt;0,ROUND(E4094/L4094,0),0)</f>
        <v>20</v>
      </c>
      <c r="Q4094" t="s">
        <v>8317</v>
      </c>
      <c r="R4094" t="s">
        <v>8318</v>
      </c>
      <c r="S4094" s="8">
        <f>(((J4094/60)/60)/24)+DATE(1970,1,1)+(-8/24)</f>
        <v>42038.861655092587</v>
      </c>
      <c r="T4094" s="8">
        <f>(((I4094/60)/60)/24)+DATE(1970,1,1)+(-8/24)</f>
        <v>42098.81998842593</v>
      </c>
      <c r="U4094">
        <f>INT(T4094-S4094)</f>
        <v>59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>ROUND((E4095/D4095)*100,0)</f>
        <v>2</v>
      </c>
      <c r="P4095">
        <f>IF(L4095&gt;0,ROUND(E4095/L4095,0),0)</f>
        <v>15</v>
      </c>
      <c r="Q4095" t="s">
        <v>8317</v>
      </c>
      <c r="R4095" t="s">
        <v>8318</v>
      </c>
      <c r="S4095" s="8">
        <f>(((J4095/60)/60)/24)+DATE(1970,1,1)+(-8/24)</f>
        <v>42178.482557870368</v>
      </c>
      <c r="T4095" s="8">
        <f>(((I4095/60)/60)/24)+DATE(1970,1,1)+(-8/24)</f>
        <v>42238.482557870368</v>
      </c>
      <c r="U4095">
        <f>INT(T4095-S4095)</f>
        <v>60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>ROUND((E4096/D4096)*100,0)</f>
        <v>37</v>
      </c>
      <c r="P4096">
        <f>IF(L4096&gt;0,ROUND(E4096/L4096,0),0)</f>
        <v>91</v>
      </c>
      <c r="Q4096" t="s">
        <v>8317</v>
      </c>
      <c r="R4096" t="s">
        <v>8318</v>
      </c>
      <c r="S4096" s="8">
        <f>(((J4096/60)/60)/24)+DATE(1970,1,1)+(-8/24)</f>
        <v>41889.753472222219</v>
      </c>
      <c r="T4096" s="8">
        <f>(((I4096/60)/60)/24)+DATE(1970,1,1)+(-8/24)</f>
        <v>41933.874305555553</v>
      </c>
      <c r="U4096">
        <f>INT(T4096-S4096)</f>
        <v>44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>ROUND((E4097/D4097)*100,0)</f>
        <v>3</v>
      </c>
      <c r="P4097">
        <f>IF(L4097&gt;0,ROUND(E4097/L4097,0),0)</f>
        <v>800</v>
      </c>
      <c r="Q4097" t="s">
        <v>8317</v>
      </c>
      <c r="R4097" t="s">
        <v>8318</v>
      </c>
      <c r="S4097" s="8">
        <f>(((J4097/60)/60)/24)+DATE(1970,1,1)+(-8/24)</f>
        <v>42692.698495370372</v>
      </c>
      <c r="T4097" s="8">
        <f>(((I4097/60)/60)/24)+DATE(1970,1,1)+(-8/24)</f>
        <v>42722.698495370372</v>
      </c>
      <c r="U4097">
        <f>INT(T4097-S4097)</f>
        <v>30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>ROUND((E4098/D4098)*100,0)</f>
        <v>11</v>
      </c>
      <c r="P4098">
        <f>IF(L4098&gt;0,ROUND(E4098/L4098,0),0)</f>
        <v>80</v>
      </c>
      <c r="Q4098" t="s">
        <v>8317</v>
      </c>
      <c r="R4098" t="s">
        <v>8318</v>
      </c>
      <c r="S4098" s="8">
        <f>(((J4098/60)/60)/24)+DATE(1970,1,1)+(-8/24)</f>
        <v>42750.196979166663</v>
      </c>
      <c r="T4098" s="8">
        <f>(((I4098/60)/60)/24)+DATE(1970,1,1)+(-8/24)</f>
        <v>42794.035416666658</v>
      </c>
      <c r="U4098">
        <f>INT(T4098-S4098)</f>
        <v>43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>ROUND((E4099/D4099)*100,0)</f>
        <v>0</v>
      </c>
      <c r="P4099">
        <f>IF(L4099&gt;0,ROUND(E4099/L4099,0),0)</f>
        <v>0</v>
      </c>
      <c r="Q4099" t="s">
        <v>8317</v>
      </c>
      <c r="R4099" t="s">
        <v>8318</v>
      </c>
      <c r="S4099" s="8">
        <f>(((J4099/60)/60)/24)+DATE(1970,1,1)+(-8/24)</f>
        <v>42344.491168981483</v>
      </c>
      <c r="T4099" s="8">
        <f>(((I4099/60)/60)/24)+DATE(1970,1,1)+(-8/24)</f>
        <v>42400.663194444445</v>
      </c>
      <c r="U4099">
        <f>INT(T4099-S4099)</f>
        <v>56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>ROUND((E4100/D4100)*100,0)</f>
        <v>0</v>
      </c>
      <c r="P4100">
        <f>IF(L4100&gt;0,ROUND(E4100/L4100,0),0)</f>
        <v>0</v>
      </c>
      <c r="Q4100" t="s">
        <v>8317</v>
      </c>
      <c r="R4100" t="s">
        <v>8318</v>
      </c>
      <c r="S4100" s="8">
        <f>(((J4100/60)/60)/24)+DATE(1970,1,1)+(-8/24)</f>
        <v>42495.38885416666</v>
      </c>
      <c r="T4100" s="8">
        <f>(((I4100/60)/60)/24)+DATE(1970,1,1)+(-8/24)</f>
        <v>42525.38885416666</v>
      </c>
      <c r="U4100">
        <f>INT(T4100-S4100)</f>
        <v>30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>ROUND((E4101/D4101)*100,0)</f>
        <v>1</v>
      </c>
      <c r="P4101">
        <f>IF(L4101&gt;0,ROUND(E4101/L4101,0),0)</f>
        <v>50</v>
      </c>
      <c r="Q4101" t="s">
        <v>8317</v>
      </c>
      <c r="R4101" t="s">
        <v>8318</v>
      </c>
      <c r="S4101" s="8">
        <f>(((J4101/60)/60)/24)+DATE(1970,1,1)+(-8/24)</f>
        <v>42570.517048611109</v>
      </c>
      <c r="T4101" s="8">
        <f>(((I4101/60)/60)/24)+DATE(1970,1,1)+(-8/24)</f>
        <v>42615.517048611109</v>
      </c>
      <c r="U4101">
        <f>INT(T4101-S4101)</f>
        <v>45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>ROUND((E4102/D4102)*100,0)</f>
        <v>0</v>
      </c>
      <c r="P4102">
        <f>IF(L4102&gt;0,ROUND(E4102/L4102,0),0)</f>
        <v>0</v>
      </c>
      <c r="Q4102" t="s">
        <v>8317</v>
      </c>
      <c r="R4102" t="s">
        <v>8318</v>
      </c>
      <c r="S4102" s="8">
        <f>(((J4102/60)/60)/24)+DATE(1970,1,1)+(-8/24)</f>
        <v>41926.791550925926</v>
      </c>
      <c r="T4102" s="8">
        <f>(((I4102/60)/60)/24)+DATE(1970,1,1)+(-8/24)</f>
        <v>41936.791550925926</v>
      </c>
      <c r="U4102">
        <f>INT(T4102-S4102)</f>
        <v>10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>ROUND((E4103/D4103)*100,0)</f>
        <v>0</v>
      </c>
      <c r="P4103">
        <f>IF(L4103&gt;0,ROUND(E4103/L4103,0),0)</f>
        <v>0</v>
      </c>
      <c r="Q4103" t="s">
        <v>8317</v>
      </c>
      <c r="R4103" t="s">
        <v>8318</v>
      </c>
      <c r="S4103" s="8">
        <f>(((J4103/60)/60)/24)+DATE(1970,1,1)+(-8/24)</f>
        <v>42730.570393518516</v>
      </c>
      <c r="T4103" s="8">
        <f>(((I4103/60)/60)/24)+DATE(1970,1,1)+(-8/24)</f>
        <v>42760.570393518516</v>
      </c>
      <c r="U4103">
        <f>INT(T4103-S4103)</f>
        <v>30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>ROUND((E4104/D4104)*100,0)</f>
        <v>27</v>
      </c>
      <c r="P4104">
        <f>IF(L4104&gt;0,ROUND(E4104/L4104,0),0)</f>
        <v>23</v>
      </c>
      <c r="Q4104" t="s">
        <v>8317</v>
      </c>
      <c r="R4104" t="s">
        <v>8318</v>
      </c>
      <c r="S4104" s="8">
        <f>(((J4104/60)/60)/24)+DATE(1970,1,1)+(-8/24)</f>
        <v>42475.514733796292</v>
      </c>
      <c r="T4104" s="8">
        <f>(((I4104/60)/60)/24)+DATE(1970,1,1)+(-8/24)</f>
        <v>42505.514733796292</v>
      </c>
      <c r="U4104">
        <f>INT(T4104-S4104)</f>
        <v>30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>ROUND((E4105/D4105)*100,0)</f>
        <v>10</v>
      </c>
      <c r="P4105">
        <f>IF(L4105&gt;0,ROUND(E4105/L4105,0),0)</f>
        <v>17</v>
      </c>
      <c r="Q4105" t="s">
        <v>8317</v>
      </c>
      <c r="R4105" t="s">
        <v>8318</v>
      </c>
      <c r="S4105" s="8">
        <f>(((J4105/60)/60)/24)+DATE(1970,1,1)+(-8/24)</f>
        <v>42188.499606481484</v>
      </c>
      <c r="T4105" s="8">
        <f>(((I4105/60)/60)/24)+DATE(1970,1,1)+(-8/24)</f>
        <v>42242.438888888886</v>
      </c>
      <c r="U4105">
        <f>INT(T4105-S4105)</f>
        <v>53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>ROUND((E4106/D4106)*100,0)</f>
        <v>21</v>
      </c>
      <c r="P4106">
        <f>IF(L4106&gt;0,ROUND(E4106/L4106,0),0)</f>
        <v>46</v>
      </c>
      <c r="Q4106" t="s">
        <v>8317</v>
      </c>
      <c r="R4106" t="s">
        <v>8318</v>
      </c>
      <c r="S4106" s="8">
        <f>(((J4106/60)/60)/24)+DATE(1970,1,1)+(-8/24)</f>
        <v>42639.944837962961</v>
      </c>
      <c r="T4106" s="8">
        <f>(((I4106/60)/60)/24)+DATE(1970,1,1)+(-8/24)</f>
        <v>42669.944837962961</v>
      </c>
      <c r="U4106">
        <f>INT(T4106-S4106)</f>
        <v>30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>ROUND((E4107/D4107)*100,0)</f>
        <v>7</v>
      </c>
      <c r="P4107">
        <f>IF(L4107&gt;0,ROUND(E4107/L4107,0),0)</f>
        <v>383</v>
      </c>
      <c r="Q4107" t="s">
        <v>8317</v>
      </c>
      <c r="R4107" t="s">
        <v>8318</v>
      </c>
      <c r="S4107" s="8">
        <f>(((J4107/60)/60)/24)+DATE(1970,1,1)+(-8/24)</f>
        <v>42696.677187499998</v>
      </c>
      <c r="T4107" s="8">
        <f>(((I4107/60)/60)/24)+DATE(1970,1,1)+(-8/24)</f>
        <v>42729.677187499998</v>
      </c>
      <c r="U4107">
        <f>INT(T4107-S4107)</f>
        <v>33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>ROUND((E4108/D4108)*100,0)</f>
        <v>71</v>
      </c>
      <c r="P4108">
        <f>IF(L4108&gt;0,ROUND(E4108/L4108,0),0)</f>
        <v>107</v>
      </c>
      <c r="Q4108" t="s">
        <v>8317</v>
      </c>
      <c r="R4108" t="s">
        <v>8318</v>
      </c>
      <c r="S4108" s="8">
        <f>(((J4108/60)/60)/24)+DATE(1970,1,1)+(-8/24)</f>
        <v>42052.716041666667</v>
      </c>
      <c r="T4108" s="8">
        <f>(((I4108/60)/60)/24)+DATE(1970,1,1)+(-8/24)</f>
        <v>42095.708333333336</v>
      </c>
      <c r="U4108">
        <f>INT(T4108-S4108)</f>
        <v>42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>ROUND((E4109/D4109)*100,0)</f>
        <v>2</v>
      </c>
      <c r="P4109">
        <f>IF(L4109&gt;0,ROUND(E4109/L4109,0),0)</f>
        <v>10</v>
      </c>
      <c r="Q4109" t="s">
        <v>8317</v>
      </c>
      <c r="R4109" t="s">
        <v>8318</v>
      </c>
      <c r="S4109" s="8">
        <f>(((J4109/60)/60)/24)+DATE(1970,1,1)+(-8/24)</f>
        <v>41883.583344907405</v>
      </c>
      <c r="T4109" s="8">
        <f>(((I4109/60)/60)/24)+DATE(1970,1,1)+(-8/24)</f>
        <v>41906.583344907405</v>
      </c>
      <c r="U4109">
        <f>INT(T4109-S4109)</f>
        <v>23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>ROUND((E4110/D4110)*100,0)</f>
        <v>2</v>
      </c>
      <c r="P4110">
        <f>IF(L4110&gt;0,ROUND(E4110/L4110,0),0)</f>
        <v>59</v>
      </c>
      <c r="Q4110" t="s">
        <v>8317</v>
      </c>
      <c r="R4110" t="s">
        <v>8318</v>
      </c>
      <c r="S4110" s="8">
        <f>(((J4110/60)/60)/24)+DATE(1970,1,1)+(-8/24)</f>
        <v>42766.698344907411</v>
      </c>
      <c r="T4110" s="8">
        <f>(((I4110/60)/60)/24)+DATE(1970,1,1)+(-8/24)</f>
        <v>42796.874999999993</v>
      </c>
      <c r="U4110">
        <f>INT(T4110-S4110)</f>
        <v>30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>ROUND((E4111/D4111)*100,0)</f>
        <v>0</v>
      </c>
      <c r="P4111">
        <f>IF(L4111&gt;0,ROUND(E4111/L4111,0),0)</f>
        <v>0</v>
      </c>
      <c r="Q4111" t="s">
        <v>8317</v>
      </c>
      <c r="R4111" t="s">
        <v>8318</v>
      </c>
      <c r="S4111" s="8">
        <f>(((J4111/60)/60)/24)+DATE(1970,1,1)+(-8/24)</f>
        <v>42307.206064814811</v>
      </c>
      <c r="T4111" s="8">
        <f>(((I4111/60)/60)/24)+DATE(1970,1,1)+(-8/24)</f>
        <v>42337.247731481482</v>
      </c>
      <c r="U4111">
        <f>INT(T4111-S4111)</f>
        <v>30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>ROUND((E4112/D4112)*100,0)</f>
        <v>29</v>
      </c>
      <c r="P4112">
        <f>IF(L4112&gt;0,ROUND(E4112/L4112,0),0)</f>
        <v>14</v>
      </c>
      <c r="Q4112" t="s">
        <v>8317</v>
      </c>
      <c r="R4112" t="s">
        <v>8318</v>
      </c>
      <c r="S4112" s="8">
        <f>(((J4112/60)/60)/24)+DATE(1970,1,1)+(-8/24)</f>
        <v>42512.293414351843</v>
      </c>
      <c r="T4112" s="8">
        <f>(((I4112/60)/60)/24)+DATE(1970,1,1)+(-8/24)</f>
        <v>42572.293414351843</v>
      </c>
      <c r="U4112">
        <f>INT(T4112-S4112)</f>
        <v>60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>ROUND((E4113/D4113)*100,0)</f>
        <v>3</v>
      </c>
      <c r="P4113">
        <f>IF(L4113&gt;0,ROUND(E4113/L4113,0),0)</f>
        <v>16</v>
      </c>
      <c r="Q4113" t="s">
        <v>8317</v>
      </c>
      <c r="R4113" t="s">
        <v>8318</v>
      </c>
      <c r="S4113" s="8">
        <f>(((J4113/60)/60)/24)+DATE(1970,1,1)+(-8/24)</f>
        <v>42028.802546296291</v>
      </c>
      <c r="T4113" s="8">
        <f>(((I4113/60)/60)/24)+DATE(1970,1,1)+(-8/24)</f>
        <v>42058.802546296291</v>
      </c>
      <c r="U4113">
        <f>INT(T4113-S4113)</f>
        <v>30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>ROUND((E4114/D4114)*100,0)</f>
        <v>0</v>
      </c>
      <c r="P4114">
        <f>IF(L4114&gt;0,ROUND(E4114/L4114,0),0)</f>
        <v>1</v>
      </c>
      <c r="Q4114" t="s">
        <v>8317</v>
      </c>
      <c r="R4114" t="s">
        <v>8318</v>
      </c>
      <c r="S4114" s="8">
        <f>(((J4114/60)/60)/24)+DATE(1970,1,1)+(-8/24)</f>
        <v>42400.613263888888</v>
      </c>
      <c r="T4114" s="8">
        <f>(((I4114/60)/60)/24)+DATE(1970,1,1)+(-8/24)</f>
        <v>42427.666666666664</v>
      </c>
      <c r="U4114">
        <f>INT(T4114-S4114)</f>
        <v>27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>ROUND((E4115/D4115)*100,0)</f>
        <v>0</v>
      </c>
      <c r="P4115">
        <f>IF(L4115&gt;0,ROUND(E4115/L4115,0),0)</f>
        <v>1</v>
      </c>
      <c r="Q4115" t="s">
        <v>8317</v>
      </c>
      <c r="R4115" t="s">
        <v>8318</v>
      </c>
      <c r="S4115" s="8">
        <f>(((J4115/60)/60)/24)+DATE(1970,1,1)+(-8/24)</f>
        <v>42358.239849537036</v>
      </c>
      <c r="T4115" s="8">
        <f>(((I4115/60)/60)/24)+DATE(1970,1,1)+(-8/24)</f>
        <v>42376.94027777778</v>
      </c>
      <c r="U4115">
        <f>INT(T4115-S4115)</f>
        <v>18</v>
      </c>
    </row>
  </sheetData>
  <autoFilter ref="A1:U4115" xr:uid="{B39CC5FD-9EB5-43A0-95C0-88235093629C}"/>
  <conditionalFormatting sqref="F2:F4115">
    <cfRule type="cellIs" dxfId="9" priority="11" operator="equal">
      <formula>"successful"</formula>
    </cfRule>
  </conditionalFormatting>
  <conditionalFormatting sqref="F2">
    <cfRule type="cellIs" dxfId="8" priority="8" operator="equal">
      <formula>"live"</formula>
    </cfRule>
    <cfRule type="cellIs" dxfId="7" priority="9" operator="equal">
      <formula>"failed"</formula>
    </cfRule>
    <cfRule type="cellIs" dxfId="6" priority="10" operator="equal">
      <formula>"canceled"</formula>
    </cfRule>
  </conditionalFormatting>
  <conditionalFormatting sqref="F1741">
    <cfRule type="cellIs" dxfId="5" priority="5" operator="equal">
      <formula>"live"</formula>
    </cfRule>
    <cfRule type="cellIs" dxfId="4" priority="6" operator="equal">
      <formula>"failed"</formula>
    </cfRule>
    <cfRule type="cellIs" dxfId="3" priority="7" operator="equal">
      <formula>"canceled"</formula>
    </cfRule>
  </conditionalFormatting>
  <conditionalFormatting sqref="F3:F4115">
    <cfRule type="cellIs" dxfId="2" priority="2" operator="equal">
      <formula>"live"</formula>
    </cfRule>
    <cfRule type="cellIs" dxfId="1" priority="3" operator="equal">
      <formula>"failed"</formula>
    </cfRule>
    <cfRule type="cellIs" dxfId="0" priority="4" operator="equal">
      <formula>"canceled"</formula>
    </cfRule>
  </conditionalFormatting>
  <conditionalFormatting sqref="O2:O1048576">
    <cfRule type="colorScale" priority="1">
      <colorScale>
        <cfvo type="num" val="0"/>
        <cfvo type="num" val="100"/>
        <cfvo type="num" val="200"/>
        <color rgb="FFC00000"/>
        <color theme="9" tint="0.39997558519241921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0E4F0-4CCA-4C45-B4B5-CF794B424E1A}">
  <sheetPr codeName="Sheet3"/>
  <dimension ref="A1:F14"/>
  <sheetViews>
    <sheetView workbookViewId="0">
      <selection activeCell="A18" sqref="A18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5" t="s">
        <v>8223</v>
      </c>
      <c r="B1" t="s">
        <v>8360</v>
      </c>
    </row>
    <row r="3" spans="1:6" x14ac:dyDescent="0.3">
      <c r="A3" s="5" t="s">
        <v>8363</v>
      </c>
      <c r="B3" s="5" t="s">
        <v>8364</v>
      </c>
    </row>
    <row r="4" spans="1:6" x14ac:dyDescent="0.3">
      <c r="A4" s="5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3">
      <c r="A5" s="6" t="s">
        <v>8310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3">
      <c r="A6" s="6" t="s">
        <v>8336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3">
      <c r="A7" s="6" t="s">
        <v>8333</v>
      </c>
      <c r="B7" s="7">
        <v>80</v>
      </c>
      <c r="C7" s="7">
        <v>140</v>
      </c>
      <c r="D7" s="7"/>
      <c r="E7" s="7"/>
      <c r="F7" s="7">
        <v>220</v>
      </c>
    </row>
    <row r="8" spans="1:6" x14ac:dyDescent="0.3">
      <c r="A8" s="6" t="s">
        <v>8331</v>
      </c>
      <c r="B8" s="7"/>
      <c r="C8" s="7"/>
      <c r="D8" s="7">
        <v>24</v>
      </c>
      <c r="E8" s="7"/>
      <c r="F8" s="7">
        <v>24</v>
      </c>
    </row>
    <row r="9" spans="1:6" x14ac:dyDescent="0.3">
      <c r="A9" s="6" t="s">
        <v>8325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3">
      <c r="A10" s="6" t="s">
        <v>8338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3">
      <c r="A11" s="6" t="s">
        <v>8322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3">
      <c r="A12" s="6" t="s">
        <v>8319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3">
      <c r="A13" s="6" t="s">
        <v>8317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3">
      <c r="A14" s="6" t="s">
        <v>8362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080D8-B2AE-4A6C-B397-53D3A5210DFE}">
  <sheetPr codeName="Sheet4"/>
  <dimension ref="A1:F47"/>
  <sheetViews>
    <sheetView topLeftCell="C4" workbookViewId="0">
      <selection activeCell="E34" sqref="E34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5" t="s">
        <v>8223</v>
      </c>
      <c r="B1" t="s">
        <v>8360</v>
      </c>
    </row>
    <row r="2" spans="1:6" x14ac:dyDescent="0.3">
      <c r="A2" s="5" t="s">
        <v>8308</v>
      </c>
      <c r="B2" t="s">
        <v>8360</v>
      </c>
    </row>
    <row r="4" spans="1:6" x14ac:dyDescent="0.3">
      <c r="A4" s="5" t="s">
        <v>8363</v>
      </c>
      <c r="B4" s="5" t="s">
        <v>8364</v>
      </c>
    </row>
    <row r="5" spans="1:6" x14ac:dyDescent="0.3">
      <c r="A5" s="5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">
      <c r="A6" s="6" t="s">
        <v>8316</v>
      </c>
      <c r="B6" s="7"/>
      <c r="C6" s="7">
        <v>100</v>
      </c>
      <c r="D6" s="7"/>
      <c r="E6" s="7"/>
      <c r="F6" s="7">
        <v>100</v>
      </c>
    </row>
    <row r="7" spans="1:6" x14ac:dyDescent="0.3">
      <c r="A7" s="6" t="s">
        <v>8344</v>
      </c>
      <c r="B7" s="7">
        <v>20</v>
      </c>
      <c r="C7" s="7"/>
      <c r="D7" s="7"/>
      <c r="E7" s="7"/>
      <c r="F7" s="7">
        <v>20</v>
      </c>
    </row>
    <row r="8" spans="1:6" x14ac:dyDescent="0.3">
      <c r="A8" s="6" t="s">
        <v>8332</v>
      </c>
      <c r="B8" s="7">
        <v>24</v>
      </c>
      <c r="C8" s="7"/>
      <c r="D8" s="7"/>
      <c r="E8" s="7"/>
      <c r="F8" s="7">
        <v>24</v>
      </c>
    </row>
    <row r="9" spans="1:6" x14ac:dyDescent="0.3">
      <c r="A9" s="6" t="s">
        <v>8358</v>
      </c>
      <c r="B9" s="7"/>
      <c r="C9" s="7">
        <v>40</v>
      </c>
      <c r="D9" s="7"/>
      <c r="E9" s="7"/>
      <c r="F9" s="7">
        <v>40</v>
      </c>
    </row>
    <row r="10" spans="1:6" x14ac:dyDescent="0.3">
      <c r="A10" s="6" t="s">
        <v>8354</v>
      </c>
      <c r="B10" s="7"/>
      <c r="C10" s="7"/>
      <c r="D10" s="7"/>
      <c r="E10" s="7">
        <v>40</v>
      </c>
      <c r="F10" s="7">
        <v>40</v>
      </c>
    </row>
    <row r="11" spans="1:6" x14ac:dyDescent="0.3">
      <c r="A11" s="6" t="s">
        <v>8315</v>
      </c>
      <c r="B11" s="7"/>
      <c r="C11" s="7"/>
      <c r="D11" s="7"/>
      <c r="E11" s="7">
        <v>180</v>
      </c>
      <c r="F11" s="7">
        <v>180</v>
      </c>
    </row>
    <row r="12" spans="1:6" x14ac:dyDescent="0.3">
      <c r="A12" s="6" t="s">
        <v>8314</v>
      </c>
      <c r="B12" s="7"/>
      <c r="C12" s="7">
        <v>80</v>
      </c>
      <c r="D12" s="7"/>
      <c r="E12" s="7"/>
      <c r="F12" s="7">
        <v>80</v>
      </c>
    </row>
    <row r="13" spans="1:6" x14ac:dyDescent="0.3">
      <c r="A13" s="6" t="s">
        <v>8330</v>
      </c>
      <c r="B13" s="7"/>
      <c r="C13" s="7"/>
      <c r="D13" s="7"/>
      <c r="E13" s="7">
        <v>40</v>
      </c>
      <c r="F13" s="7">
        <v>40</v>
      </c>
    </row>
    <row r="14" spans="1:6" x14ac:dyDescent="0.3">
      <c r="A14" s="6" t="s">
        <v>8347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3">
      <c r="A15" s="6" t="s">
        <v>8324</v>
      </c>
      <c r="B15" s="7"/>
      <c r="C15" s="7">
        <v>40</v>
      </c>
      <c r="D15" s="7"/>
      <c r="E15" s="7"/>
      <c r="F15" s="7">
        <v>40</v>
      </c>
    </row>
    <row r="16" spans="1:6" x14ac:dyDescent="0.3">
      <c r="A16" s="6" t="s">
        <v>8337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3">
      <c r="A17" s="6" t="s">
        <v>8348</v>
      </c>
      <c r="B17" s="7"/>
      <c r="C17" s="7">
        <v>20</v>
      </c>
      <c r="D17" s="7"/>
      <c r="E17" s="7"/>
      <c r="F17" s="7">
        <v>20</v>
      </c>
    </row>
    <row r="18" spans="1:6" x14ac:dyDescent="0.3">
      <c r="A18" s="6" t="s">
        <v>8349</v>
      </c>
      <c r="B18" s="7"/>
      <c r="C18" s="7"/>
      <c r="D18" s="7"/>
      <c r="E18" s="7">
        <v>140</v>
      </c>
      <c r="F18" s="7">
        <v>140</v>
      </c>
    </row>
    <row r="19" spans="1:6" x14ac:dyDescent="0.3">
      <c r="A19" s="6" t="s">
        <v>8329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3">
      <c r="A20" s="6" t="s">
        <v>8328</v>
      </c>
      <c r="B20" s="7"/>
      <c r="C20" s="7">
        <v>60</v>
      </c>
      <c r="D20" s="7"/>
      <c r="E20" s="7"/>
      <c r="F20" s="7">
        <v>60</v>
      </c>
    </row>
    <row r="21" spans="1:6" x14ac:dyDescent="0.3">
      <c r="A21" s="6" t="s">
        <v>8356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3">
      <c r="A22" s="6" t="s">
        <v>8327</v>
      </c>
      <c r="B22" s="7"/>
      <c r="C22" s="7"/>
      <c r="D22" s="7"/>
      <c r="E22" s="7">
        <v>20</v>
      </c>
      <c r="F22" s="7">
        <v>20</v>
      </c>
    </row>
    <row r="23" spans="1:6" x14ac:dyDescent="0.3">
      <c r="A23" s="6" t="s">
        <v>8335</v>
      </c>
      <c r="B23" s="7"/>
      <c r="C23" s="7">
        <v>40</v>
      </c>
      <c r="D23" s="7"/>
      <c r="E23" s="7"/>
      <c r="F23" s="7">
        <v>40</v>
      </c>
    </row>
    <row r="24" spans="1:6" x14ac:dyDescent="0.3">
      <c r="A24" s="6" t="s">
        <v>8359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3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3">
      <c r="A26" s="6" t="s">
        <v>8323</v>
      </c>
      <c r="B26" s="7"/>
      <c r="C26" s="7"/>
      <c r="D26" s="7"/>
      <c r="E26" s="7">
        <v>60</v>
      </c>
      <c r="F26" s="7">
        <v>60</v>
      </c>
    </row>
    <row r="27" spans="1:6" x14ac:dyDescent="0.3">
      <c r="A27" s="6" t="s">
        <v>8350</v>
      </c>
      <c r="B27" s="7"/>
      <c r="C27" s="7">
        <v>20</v>
      </c>
      <c r="D27" s="7"/>
      <c r="E27" s="7"/>
      <c r="F27" s="7">
        <v>20</v>
      </c>
    </row>
    <row r="28" spans="1:6" x14ac:dyDescent="0.3">
      <c r="A28" s="6" t="s">
        <v>8339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3">
      <c r="A29" s="6" t="s">
        <v>8345</v>
      </c>
      <c r="B29" s="7"/>
      <c r="C29" s="7">
        <v>20</v>
      </c>
      <c r="D29" s="7"/>
      <c r="E29" s="7"/>
      <c r="F29" s="7">
        <v>20</v>
      </c>
    </row>
    <row r="30" spans="1:6" x14ac:dyDescent="0.3">
      <c r="A30" s="6" t="s">
        <v>8318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3">
      <c r="A31" s="6" t="s">
        <v>8346</v>
      </c>
      <c r="B31" s="7"/>
      <c r="C31" s="7"/>
      <c r="D31" s="7"/>
      <c r="E31" s="7">
        <v>40</v>
      </c>
      <c r="F31" s="7">
        <v>40</v>
      </c>
    </row>
    <row r="32" spans="1:6" x14ac:dyDescent="0.3">
      <c r="A32" s="6" t="s">
        <v>8342</v>
      </c>
      <c r="B32" s="7"/>
      <c r="C32" s="7"/>
      <c r="D32" s="7"/>
      <c r="E32" s="7">
        <v>20</v>
      </c>
      <c r="F32" s="7">
        <v>20</v>
      </c>
    </row>
    <row r="33" spans="1:6" x14ac:dyDescent="0.3">
      <c r="A33" s="6" t="s">
        <v>8353</v>
      </c>
      <c r="B33" s="7"/>
      <c r="C33" s="7">
        <v>20</v>
      </c>
      <c r="D33" s="7"/>
      <c r="E33" s="7"/>
      <c r="F33" s="7">
        <v>20</v>
      </c>
    </row>
    <row r="34" spans="1:6" x14ac:dyDescent="0.3">
      <c r="A34" s="6" t="s">
        <v>8326</v>
      </c>
      <c r="B34" s="7"/>
      <c r="C34" s="7"/>
      <c r="D34" s="7"/>
      <c r="E34" s="7">
        <v>260</v>
      </c>
      <c r="F34" s="7">
        <v>260</v>
      </c>
    </row>
    <row r="35" spans="1:6" x14ac:dyDescent="0.3">
      <c r="A35" s="6" t="s">
        <v>8313</v>
      </c>
      <c r="B35" s="7">
        <v>40</v>
      </c>
      <c r="C35" s="7"/>
      <c r="D35" s="7"/>
      <c r="E35" s="7"/>
      <c r="F35" s="7">
        <v>40</v>
      </c>
    </row>
    <row r="36" spans="1:6" x14ac:dyDescent="0.3">
      <c r="A36" s="6" t="s">
        <v>8312</v>
      </c>
      <c r="B36" s="7"/>
      <c r="C36" s="7"/>
      <c r="D36" s="7"/>
      <c r="E36" s="7">
        <v>60</v>
      </c>
      <c r="F36" s="7">
        <v>60</v>
      </c>
    </row>
    <row r="37" spans="1:6" x14ac:dyDescent="0.3">
      <c r="A37" s="6" t="s">
        <v>8352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3">
      <c r="A38" s="6" t="s">
        <v>8355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3">
      <c r="A39" s="6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3">
      <c r="A40" s="6" t="s">
        <v>8351</v>
      </c>
      <c r="B40" s="7"/>
      <c r="C40" s="7"/>
      <c r="D40" s="7"/>
      <c r="E40" s="7">
        <v>80</v>
      </c>
      <c r="F40" s="7">
        <v>80</v>
      </c>
    </row>
    <row r="41" spans="1:6" x14ac:dyDescent="0.3">
      <c r="A41" s="6" t="s">
        <v>8311</v>
      </c>
      <c r="B41" s="7"/>
      <c r="C41" s="7"/>
      <c r="D41" s="7"/>
      <c r="E41" s="7">
        <v>60</v>
      </c>
      <c r="F41" s="7">
        <v>60</v>
      </c>
    </row>
    <row r="42" spans="1:6" x14ac:dyDescent="0.3">
      <c r="A42" s="6" t="s">
        <v>8341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3">
      <c r="A43" s="6" t="s">
        <v>8334</v>
      </c>
      <c r="B43" s="7"/>
      <c r="C43" s="7">
        <v>100</v>
      </c>
      <c r="D43" s="7"/>
      <c r="E43" s="7"/>
      <c r="F43" s="7">
        <v>100</v>
      </c>
    </row>
    <row r="44" spans="1:6" x14ac:dyDescent="0.3">
      <c r="A44" s="6" t="s">
        <v>8321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3">
      <c r="A45" s="6" t="s">
        <v>8320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3">
      <c r="A46" s="6" t="s">
        <v>8340</v>
      </c>
      <c r="B46" s="7">
        <v>20</v>
      </c>
      <c r="C46" s="7"/>
      <c r="D46" s="7"/>
      <c r="E46" s="7"/>
      <c r="F46" s="7">
        <v>20</v>
      </c>
    </row>
    <row r="47" spans="1:6" x14ac:dyDescent="0.3">
      <c r="A47" s="6" t="s">
        <v>8362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C4A27-BBAD-458A-82CC-721CCE77E4CC}">
  <sheetPr codeName="Sheet5"/>
  <dimension ref="A1:F18"/>
  <sheetViews>
    <sheetView workbookViewId="0">
      <selection activeCell="M24" sqref="M2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5" t="s">
        <v>8308</v>
      </c>
      <c r="B1" t="s">
        <v>8360</v>
      </c>
    </row>
    <row r="2" spans="1:6" x14ac:dyDescent="0.3">
      <c r="A2" s="5" t="s">
        <v>8379</v>
      </c>
      <c r="B2" t="s">
        <v>8360</v>
      </c>
    </row>
    <row r="4" spans="1:6" x14ac:dyDescent="0.3">
      <c r="A4" s="5" t="s">
        <v>8363</v>
      </c>
      <c r="B4" s="5" t="s">
        <v>8364</v>
      </c>
    </row>
    <row r="5" spans="1:6" x14ac:dyDescent="0.3">
      <c r="A5" s="5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">
      <c r="A6" s="9" t="s">
        <v>8373</v>
      </c>
      <c r="B6" s="7">
        <v>34</v>
      </c>
      <c r="C6" s="7">
        <v>148</v>
      </c>
      <c r="D6" s="7">
        <v>2</v>
      </c>
      <c r="E6" s="7">
        <v>184</v>
      </c>
      <c r="F6" s="7">
        <v>368</v>
      </c>
    </row>
    <row r="7" spans="1:6" x14ac:dyDescent="0.3">
      <c r="A7" s="9" t="s">
        <v>8374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3">
      <c r="A8" s="9" t="s">
        <v>8375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3">
      <c r="A9" s="9" t="s">
        <v>8376</v>
      </c>
      <c r="B9" s="7">
        <v>27</v>
      </c>
      <c r="C9" s="7">
        <v>103</v>
      </c>
      <c r="D9" s="7"/>
      <c r="E9" s="7">
        <v>193</v>
      </c>
      <c r="F9" s="7">
        <v>323</v>
      </c>
    </row>
    <row r="10" spans="1:6" x14ac:dyDescent="0.3">
      <c r="A10" s="9" t="s">
        <v>8367</v>
      </c>
      <c r="B10" s="7">
        <v>27</v>
      </c>
      <c r="C10" s="7">
        <v>125</v>
      </c>
      <c r="D10" s="7"/>
      <c r="E10" s="7">
        <v>232</v>
      </c>
      <c r="F10" s="7">
        <v>384</v>
      </c>
    </row>
    <row r="11" spans="1:6" x14ac:dyDescent="0.3">
      <c r="A11" s="9" t="s">
        <v>8377</v>
      </c>
      <c r="B11" s="7">
        <v>27</v>
      </c>
      <c r="C11" s="7">
        <v>148</v>
      </c>
      <c r="D11" s="7"/>
      <c r="E11" s="7">
        <v>213</v>
      </c>
      <c r="F11" s="7">
        <v>388</v>
      </c>
    </row>
    <row r="12" spans="1:6" x14ac:dyDescent="0.3">
      <c r="A12" s="9" t="s">
        <v>8368</v>
      </c>
      <c r="B12" s="7">
        <v>43</v>
      </c>
      <c r="C12" s="7">
        <v>148</v>
      </c>
      <c r="D12" s="7"/>
      <c r="E12" s="7">
        <v>191</v>
      </c>
      <c r="F12" s="7">
        <v>382</v>
      </c>
    </row>
    <row r="13" spans="1:6" x14ac:dyDescent="0.3">
      <c r="A13" s="9" t="s">
        <v>8369</v>
      </c>
      <c r="B13" s="7">
        <v>32</v>
      </c>
      <c r="C13" s="7">
        <v>135</v>
      </c>
      <c r="D13" s="7"/>
      <c r="E13" s="7">
        <v>167</v>
      </c>
      <c r="F13" s="7">
        <v>334</v>
      </c>
    </row>
    <row r="14" spans="1:6" x14ac:dyDescent="0.3">
      <c r="A14" s="9" t="s">
        <v>8370</v>
      </c>
      <c r="B14" s="7">
        <v>24</v>
      </c>
      <c r="C14" s="7">
        <v>126</v>
      </c>
      <c r="D14" s="7"/>
      <c r="E14" s="7">
        <v>149</v>
      </c>
      <c r="F14" s="7">
        <v>299</v>
      </c>
    </row>
    <row r="15" spans="1:6" x14ac:dyDescent="0.3">
      <c r="A15" s="9" t="s">
        <v>8371</v>
      </c>
      <c r="B15" s="7">
        <v>20</v>
      </c>
      <c r="C15" s="7">
        <v>151</v>
      </c>
      <c r="D15" s="7"/>
      <c r="E15" s="7">
        <v>183</v>
      </c>
      <c r="F15" s="7">
        <v>354</v>
      </c>
    </row>
    <row r="16" spans="1:6" x14ac:dyDescent="0.3">
      <c r="A16" s="9" t="s">
        <v>8372</v>
      </c>
      <c r="B16" s="7">
        <v>37</v>
      </c>
      <c r="C16" s="7">
        <v>113</v>
      </c>
      <c r="D16" s="7"/>
      <c r="E16" s="7">
        <v>181</v>
      </c>
      <c r="F16" s="7">
        <v>331</v>
      </c>
    </row>
    <row r="17" spans="1:6" x14ac:dyDescent="0.3">
      <c r="A17" s="9" t="s">
        <v>8378</v>
      </c>
      <c r="B17" s="7">
        <v>23</v>
      </c>
      <c r="C17" s="7">
        <v>119</v>
      </c>
      <c r="D17" s="7"/>
      <c r="E17" s="7">
        <v>110</v>
      </c>
      <c r="F17" s="7">
        <v>252</v>
      </c>
    </row>
    <row r="18" spans="1:6" x14ac:dyDescent="0.3">
      <c r="A18" s="9" t="s">
        <v>8362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F9A3D-AAF5-463B-848A-FEB7765C3113}">
  <sheetPr codeName="Sheet6"/>
  <dimension ref="A1:H13"/>
  <sheetViews>
    <sheetView workbookViewId="0">
      <selection activeCell="L19" sqref="L19"/>
    </sheetView>
  </sheetViews>
  <sheetFormatPr defaultRowHeight="14.4" x14ac:dyDescent="0.3"/>
  <cols>
    <col min="1" max="1" width="26.5546875" bestFit="1" customWidth="1"/>
    <col min="2" max="2" width="17.21875" bestFit="1" customWidth="1"/>
    <col min="3" max="3" width="13.77734375" bestFit="1" customWidth="1"/>
    <col min="4" max="4" width="16.5546875" bestFit="1" customWidth="1"/>
    <col min="5" max="5" width="12.88671875" bestFit="1" customWidth="1"/>
    <col min="6" max="6" width="20.21875" bestFit="1" customWidth="1"/>
    <col min="7" max="7" width="16.33203125" bestFit="1" customWidth="1"/>
    <col min="8" max="8" width="23" bestFit="1" customWidth="1"/>
  </cols>
  <sheetData>
    <row r="1" spans="1:8" s="10" customFormat="1" x14ac:dyDescent="0.3">
      <c r="A1" s="10" t="s">
        <v>8380</v>
      </c>
      <c r="B1" s="10" t="s">
        <v>8393</v>
      </c>
      <c r="C1" s="10" t="s">
        <v>8394</v>
      </c>
      <c r="D1" s="10" t="s">
        <v>8395</v>
      </c>
      <c r="E1" s="10" t="s">
        <v>8396</v>
      </c>
      <c r="F1" s="10" t="s">
        <v>8397</v>
      </c>
      <c r="G1" s="10" t="s">
        <v>8398</v>
      </c>
      <c r="H1" s="10" t="s">
        <v>8399</v>
      </c>
    </row>
    <row r="2" spans="1:8" x14ac:dyDescent="0.3">
      <c r="A2" t="s">
        <v>8381</v>
      </c>
      <c r="B2">
        <f>COUNTIFS(Sheet1!$D:$D,"&lt;1000",Sheet1!$F:$F,"successful")</f>
        <v>322</v>
      </c>
      <c r="C2">
        <f>COUNTIFS(Sheet1!$D:$D,"&lt;1000",Sheet1!$F:$F,"Failed")</f>
        <v>113</v>
      </c>
      <c r="D2">
        <f>COUNTIFS(Sheet1!$D:$D,"&lt;1000",Sheet1!$F:$F,"canceled")</f>
        <v>18</v>
      </c>
      <c r="E2">
        <f>SUM(B2:D2)</f>
        <v>453</v>
      </c>
      <c r="F2" s="11">
        <f>B2/$E2</f>
        <v>0.71081677704194257</v>
      </c>
      <c r="G2" s="11">
        <f>C2/$E2</f>
        <v>0.24944812362030905</v>
      </c>
      <c r="H2" s="11">
        <f>D2/$E2</f>
        <v>3.9735099337748346E-2</v>
      </c>
    </row>
    <row r="3" spans="1:8" x14ac:dyDescent="0.3">
      <c r="A3" t="s">
        <v>8382</v>
      </c>
      <c r="B3">
        <f>COUNTIFS(Sheet1!$D:$D,"&gt;=1000", Sheet1!$D:$D, "&lt;=4999",Sheet1!$F:$F,"successful")</f>
        <v>932</v>
      </c>
      <c r="C3">
        <f>COUNTIFS(Sheet1!$D:$D,"&gt;=1000", Sheet1!$D:$D, "&lt;=4999",Sheet1!$F:$F,"Failed")</f>
        <v>420</v>
      </c>
      <c r="D3">
        <f>COUNTIFS(Sheet1!$D:$D,"&gt;=1000", Sheet1!$D:$D, "&lt;=4999",Sheet1!$F:$F,"Canceled")</f>
        <v>60</v>
      </c>
      <c r="E3">
        <f t="shared" ref="E3:E13" si="0">SUM(B3:D3)</f>
        <v>1412</v>
      </c>
      <c r="F3" s="11">
        <f t="shared" ref="F3:F13" si="1">B3/E3</f>
        <v>0.66005665722379603</v>
      </c>
      <c r="G3" s="11">
        <f t="shared" ref="G3:G13" si="2">C3/$E3</f>
        <v>0.29745042492917845</v>
      </c>
      <c r="H3" s="11">
        <f t="shared" ref="H3:H13" si="3">D3/$E3</f>
        <v>4.2492917847025496E-2</v>
      </c>
    </row>
    <row r="4" spans="1:8" x14ac:dyDescent="0.3">
      <c r="A4" t="s">
        <v>8383</v>
      </c>
      <c r="B4">
        <f>COUNTIFS(Sheet1!$D:$D,"&gt;=5000", Sheet1!$D:$D, "&lt;=9999",Sheet1!$F:$F,"successful")</f>
        <v>381</v>
      </c>
      <c r="C4">
        <f>COUNTIFS(Sheet1!$D:$D,"&gt;=5000", Sheet1!$D:$D, "&lt;=9999",Sheet1!$F:$F,"Failed")</f>
        <v>283</v>
      </c>
      <c r="D4">
        <f>COUNTIFS(Sheet1!$D:$D,"&gt;=5000", Sheet1!$D:$D, "&lt;=9999",Sheet1!$F:$F,"Canceled")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3">
      <c r="A5" t="s">
        <v>8384</v>
      </c>
      <c r="B5">
        <f>COUNTIFS(Sheet1!$D:$D,"&gt;=10000", Sheet1!$D:$D, "&lt;=14999",Sheet1!$F:$F,"successful")</f>
        <v>168</v>
      </c>
      <c r="C5">
        <f>COUNTIFS(Sheet1!$D:$D,"&gt;=10000", Sheet1!$D:$D, "&lt;=14999",Sheet1!$F:$F,"Failed")</f>
        <v>144</v>
      </c>
      <c r="D5">
        <f>COUNTIFS(Sheet1!$D:$D,"&gt;=10000", Sheet1!$D:$D, "&lt;=14999",Sheet1!$F:$F,"Canceled")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3">
      <c r="A6" t="s">
        <v>8385</v>
      </c>
      <c r="B6">
        <f>COUNTIFS(Sheet1!$D:$D,"&gt;=15000", Sheet1!$D:$D, "&lt;=19999",Sheet1!$F:$F,"successful")</f>
        <v>94</v>
      </c>
      <c r="C6">
        <f>COUNTIFS(Sheet1!$D:$D,"&gt;=15000", Sheet1!$D:$D, "&lt;=19999",Sheet1!$F:$F,"Failed")</f>
        <v>90</v>
      </c>
      <c r="D6">
        <f>COUNTIFS(Sheet1!$D:$D,"&gt;=15000", Sheet1!$D:$D, "&lt;=19999",Sheet1!$F:$F,"Canceled")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3">
      <c r="A7" t="s">
        <v>8386</v>
      </c>
      <c r="B7">
        <f>COUNTIFS(Sheet1!$D:$D,"&gt;=20000", Sheet1!$D:$D, "&lt;=24999",Sheet1!$F:$F,"successful")</f>
        <v>62</v>
      </c>
      <c r="C7">
        <f>COUNTIFS(Sheet1!$D:$D,"&gt;=20000", Sheet1!$D:$D, "&lt;=24999",Sheet1!$F:$F,"Failed")</f>
        <v>72</v>
      </c>
      <c r="D7">
        <f>COUNTIFS(Sheet1!$D:$D,"&gt;=20000", Sheet1!$D:$D, "&lt;=24999",Sheet1!$F:$F,"Canceled")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3">
      <c r="A8" t="s">
        <v>8387</v>
      </c>
      <c r="B8">
        <f>COUNTIFS(Sheet1!$D:$D,"&gt;=25000", Sheet1!$D:$D, "&lt;=29999",Sheet1!$F:$F,"successful")</f>
        <v>55</v>
      </c>
      <c r="C8">
        <f>COUNTIFS(Sheet1!$D:$D,"&gt;=25000", Sheet1!$D:$D, "&lt;=29999",Sheet1!$F:$F,"Failed")</f>
        <v>64</v>
      </c>
      <c r="D8">
        <f>COUNTIFS(Sheet1!$D:$D,"&gt;=25000", Sheet1!$D:$D, "&lt;=29999",Sheet1!$F:$F,"Canceled")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3">
      <c r="A9" t="s">
        <v>8388</v>
      </c>
      <c r="B9">
        <f>COUNTIFS(Sheet1!$D:$D,"&gt;=30000", Sheet1!$D:$D, "&lt;=34999",Sheet1!$F:$F,"successful")</f>
        <v>32</v>
      </c>
      <c r="C9">
        <f>COUNTIFS(Sheet1!$D:$D,"&gt;=30000", Sheet1!$D:$D, "&lt;=34999",Sheet1!$F:$F,"Failed")</f>
        <v>37</v>
      </c>
      <c r="D9">
        <f>COUNTIFS(Sheet1!$D:$D,"&gt;=30000", Sheet1!$D:$D, "&lt;=34999",Sheet1!$F:$F,"Canceled")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3">
      <c r="A10" t="s">
        <v>8389</v>
      </c>
      <c r="B10">
        <f>COUNTIFS(Sheet1!$D:$D,"&gt;=35000", Sheet1!$D:$D, "&lt;=39999",Sheet1!$F:$F,"successful")</f>
        <v>26</v>
      </c>
      <c r="C10">
        <f>COUNTIFS(Sheet1!$D:$D,"&gt;=35000", Sheet1!$D:$D, "&lt;=39999",Sheet1!$F:$F,"Failed")</f>
        <v>22</v>
      </c>
      <c r="D10">
        <f>COUNTIFS(Sheet1!$D:$D,"&gt;=35000", Sheet1!$D:$D, "&lt;=39999",Sheet1!$F:$F,"Canceled")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3">
      <c r="A11" t="s">
        <v>8390</v>
      </c>
      <c r="B11">
        <f>COUNTIFS(Sheet1!$D:$D,"&gt;=40000", Sheet1!$D:$D, "&lt;=44999",Sheet1!$F:$F,"successful")</f>
        <v>21</v>
      </c>
      <c r="C11">
        <f>COUNTIFS(Sheet1!$D:$D,"&gt;=40000", Sheet1!$D:$D, "&lt;=44999",Sheet1!$F:$F,"Failed")</f>
        <v>16</v>
      </c>
      <c r="D11">
        <f>COUNTIFS(Sheet1!$D:$D,"&gt;=40000", Sheet1!$D:$D, "&lt;=44999",Sheet1!$F:$F,"Canceled")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3">
      <c r="A12" t="s">
        <v>8391</v>
      </c>
      <c r="B12">
        <f>COUNTIFS(Sheet1!$D:$D,"&gt;=45000", Sheet1!$D:$D, "&lt;=49999",Sheet1!$F:$F,"successful")</f>
        <v>6</v>
      </c>
      <c r="C12">
        <f>COUNTIFS(Sheet1!$D:$D,"&gt;=45000", Sheet1!$D:$D, "&lt;=49999",Sheet1!$F:$F,"Failed")</f>
        <v>11</v>
      </c>
      <c r="D12">
        <f>COUNTIFS(Sheet1!$D:$D,"&gt;=45000", Sheet1!$D:$D, "&lt;=49999",Sheet1!$F:$F,"Canceled")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3">
      <c r="A13" t="s">
        <v>8392</v>
      </c>
      <c r="B13">
        <f>COUNTIFS(Sheet1!$D:$D,"&gt;=50000",Sheet1!$F:$F,"successful")</f>
        <v>86</v>
      </c>
      <c r="C13">
        <f>COUNTIFS(Sheet1!$D:$D,"&gt;=50000",Sheet1!$F:$F,"Failed")</f>
        <v>258</v>
      </c>
      <c r="D13">
        <f>COUNTIFS(Sheet1!$D:$D,"&gt;=50000",Sheet1!$F:$F,"Canceled")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05E4E-ACB2-4863-BC27-82AE12BFD4B4}">
  <dimension ref="A3:G8"/>
  <sheetViews>
    <sheetView workbookViewId="0">
      <selection activeCell="R19" sqref="R19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7" bestFit="1" customWidth="1"/>
    <col min="7" max="7" width="10.77734375" bestFit="1" customWidth="1"/>
  </cols>
  <sheetData>
    <row r="3" spans="1:7" x14ac:dyDescent="0.3">
      <c r="A3" s="5" t="s">
        <v>8363</v>
      </c>
      <c r="B3" s="5" t="s">
        <v>8364</v>
      </c>
    </row>
    <row r="4" spans="1:7" x14ac:dyDescent="0.3">
      <c r="A4" s="5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8403</v>
      </c>
      <c r="G4" t="s">
        <v>8362</v>
      </c>
    </row>
    <row r="5" spans="1:7" x14ac:dyDescent="0.3">
      <c r="A5" s="6" t="s">
        <v>8400</v>
      </c>
      <c r="B5" s="7">
        <v>349</v>
      </c>
      <c r="C5" s="7">
        <v>1530</v>
      </c>
      <c r="D5" s="7">
        <v>50</v>
      </c>
      <c r="E5" s="7"/>
      <c r="F5" s="7"/>
      <c r="G5" s="7">
        <v>1929</v>
      </c>
    </row>
    <row r="6" spans="1:7" x14ac:dyDescent="0.3">
      <c r="A6" s="6" t="s">
        <v>8401</v>
      </c>
      <c r="B6" s="7"/>
      <c r="C6" s="7"/>
      <c r="D6" s="7"/>
      <c r="E6" s="7">
        <v>2185</v>
      </c>
      <c r="F6" s="7"/>
      <c r="G6" s="7">
        <v>2185</v>
      </c>
    </row>
    <row r="7" spans="1:7" x14ac:dyDescent="0.3">
      <c r="A7" s="6" t="s">
        <v>8403</v>
      </c>
      <c r="B7" s="7"/>
      <c r="C7" s="7"/>
      <c r="D7" s="7"/>
      <c r="E7" s="7"/>
      <c r="F7" s="7"/>
      <c r="G7" s="7"/>
    </row>
    <row r="8" spans="1:7" x14ac:dyDescent="0.3">
      <c r="A8" s="6" t="s">
        <v>8362</v>
      </c>
      <c r="B8" s="7">
        <v>349</v>
      </c>
      <c r="C8" s="7">
        <v>1530</v>
      </c>
      <c r="D8" s="7">
        <v>50</v>
      </c>
      <c r="E8" s="7">
        <v>2185</v>
      </c>
      <c r="F8" s="7"/>
      <c r="G8" s="7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DTY</cp:lastModifiedBy>
  <dcterms:created xsi:type="dcterms:W3CDTF">2017-04-20T15:17:24Z</dcterms:created>
  <dcterms:modified xsi:type="dcterms:W3CDTF">2018-08-04T01:18:01Z</dcterms:modified>
</cp:coreProperties>
</file>