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codeName="ThisWorkbook" autoCompressPictures="0"/>
  <bookViews>
    <workbookView xWindow="700" yWindow="0" windowWidth="26340" windowHeight="16060" tabRatio="500"/>
  </bookViews>
  <sheets>
    <sheet name="Sibship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5" i="1" l="1"/>
  <c r="V53" i="1"/>
  <c r="J50" i="1"/>
  <c r="J51" i="1"/>
  <c r="J52" i="1"/>
  <c r="J53" i="1"/>
  <c r="J54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K50" i="1"/>
  <c r="K51" i="1"/>
  <c r="K52" i="1"/>
  <c r="K53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K2" i="1"/>
  <c r="J2" i="1"/>
  <c r="J90" i="1"/>
  <c r="K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3" i="1"/>
  <c r="V65" i="1"/>
  <c r="V64" i="1"/>
  <c r="V62" i="1"/>
  <c r="V61" i="1"/>
  <c r="V60" i="1"/>
  <c r="V58" i="1"/>
  <c r="V57" i="1"/>
  <c r="V56" i="1"/>
  <c r="V55" i="1"/>
  <c r="V54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6" i="1"/>
  <c r="V28" i="1"/>
  <c r="V27" i="1"/>
  <c r="V24" i="1"/>
  <c r="V23" i="1"/>
  <c r="V90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comments1.xml><?xml version="1.0" encoding="utf-8"?>
<comments xmlns="http://schemas.openxmlformats.org/spreadsheetml/2006/main">
  <authors>
    <author>sjk</author>
  </authors>
  <commentList>
    <comment ref="U1" authorId="0">
      <text>
        <r>
          <rPr>
            <b/>
            <sz val="9"/>
            <color indexed="81"/>
            <rFont val="Tahoma"/>
            <charset val="1"/>
          </rPr>
          <t>sjk:</t>
        </r>
        <r>
          <rPr>
            <sz val="9"/>
            <color indexed="81"/>
            <rFont val="Tahoma"/>
            <charset val="1"/>
          </rPr>
          <t xml:space="preserve">
"really old tadpoles tend to have lots of iridiphores on eyes/some on body, the dark 'u' shape on the beak or above beak, etc.</t>
        </r>
      </text>
    </comment>
    <comment ref="A90" authorId="0">
      <text>
        <r>
          <rPr>
            <b/>
            <sz val="9"/>
            <color indexed="81"/>
            <rFont val="Tahoma"/>
            <charset val="1"/>
          </rPr>
          <t>sjk:</t>
        </r>
        <r>
          <rPr>
            <sz val="9"/>
            <color indexed="81"/>
            <rFont val="Tahoma"/>
            <charset val="1"/>
          </rPr>
          <t xml:space="preserve">
VOR sibship x time Info file says T7 should be C101 not C102--scored as 101BT7</t>
        </r>
      </text>
    </comment>
  </commentList>
</comments>
</file>

<file path=xl/sharedStrings.xml><?xml version="1.0" encoding="utf-8"?>
<sst xmlns="http://schemas.openxmlformats.org/spreadsheetml/2006/main" count="137" uniqueCount="88">
  <si>
    <t>Clutch</t>
  </si>
  <si>
    <t>Individual</t>
  </si>
  <si>
    <t>Age</t>
  </si>
  <si>
    <t>Amp R</t>
  </si>
  <si>
    <t>R2</t>
  </si>
  <si>
    <t>Amp L</t>
  </si>
  <si>
    <t>Average R2</t>
  </si>
  <si>
    <t>Image #</t>
  </si>
  <si>
    <t>YV &gt;/≤ 90° apart</t>
  </si>
  <si>
    <t>Mel &lt;/≥ half yolk</t>
  </si>
  <si>
    <t>2/1 YV enter heart, enter symmetrically/centrally vs. more dextrally</t>
  </si>
  <si>
    <t>Cornea low/lifted &amp; clear (is lens/pupil clearly visible?)</t>
  </si>
  <si>
    <t>YV enter medial/dextral to CG in frontal view, more central vs. right edge of heart</t>
  </si>
  <si>
    <t>Eyes angle in at top/parallel (or not angled in at top)</t>
  </si>
  <si>
    <t>Beaks not ker/keratinized</t>
  </si>
  <si>
    <t>Notes</t>
  </si>
  <si>
    <t>Really old</t>
  </si>
  <si>
    <t>0048</t>
  </si>
  <si>
    <t>0087</t>
  </si>
  <si>
    <t>0118</t>
  </si>
  <si>
    <t>0264</t>
  </si>
  <si>
    <t>0293</t>
  </si>
  <si>
    <t>0327</t>
  </si>
  <si>
    <t>0502</t>
  </si>
  <si>
    <t>0532</t>
  </si>
  <si>
    <t>0562</t>
  </si>
  <si>
    <t>0805</t>
  </si>
  <si>
    <t>0840</t>
  </si>
  <si>
    <t>0871</t>
  </si>
  <si>
    <t>1244</t>
  </si>
  <si>
    <t>1287</t>
  </si>
  <si>
    <t>1329</t>
  </si>
  <si>
    <t>1567</t>
  </si>
  <si>
    <t>0146</t>
  </si>
  <si>
    <t>0202</t>
  </si>
  <si>
    <t>0248</t>
  </si>
  <si>
    <t>0401</t>
  </si>
  <si>
    <t>0416</t>
  </si>
  <si>
    <t>0649</t>
  </si>
  <si>
    <t>0679</t>
  </si>
  <si>
    <t>0714</t>
  </si>
  <si>
    <t>1040</t>
  </si>
  <si>
    <t>1064</t>
  </si>
  <si>
    <t>1094</t>
  </si>
  <si>
    <t>1420</t>
  </si>
  <si>
    <t>1450</t>
  </si>
  <si>
    <t>1517</t>
  </si>
  <si>
    <t>1650</t>
  </si>
  <si>
    <t>1697</t>
  </si>
  <si>
    <t>1763</t>
  </si>
  <si>
    <t>really old</t>
  </si>
  <si>
    <t>2165</t>
  </si>
  <si>
    <t>2188</t>
  </si>
  <si>
    <t>2218</t>
  </si>
  <si>
    <t>2275</t>
  </si>
  <si>
    <t>2314</t>
  </si>
  <si>
    <t>2359</t>
  </si>
  <si>
    <t>2431</t>
  </si>
  <si>
    <t>2445</t>
  </si>
  <si>
    <t>2477</t>
  </si>
  <si>
    <t>2593</t>
  </si>
  <si>
    <t>2607</t>
  </si>
  <si>
    <t>2672</t>
  </si>
  <si>
    <t>2771</t>
  </si>
  <si>
    <t>2814</t>
  </si>
  <si>
    <t>2829</t>
  </si>
  <si>
    <t>3083</t>
  </si>
  <si>
    <t>3122</t>
  </si>
  <si>
    <t>3157</t>
  </si>
  <si>
    <t>AverageAmp</t>
  </si>
  <si>
    <t>Corrected–Julie remeasured</t>
  </si>
  <si>
    <t>This appears never to have been measured</t>
  </si>
  <si>
    <t>this was mislabelled as C102; now it is extra</t>
  </si>
  <si>
    <t>1598</t>
  </si>
  <si>
    <t>5677</t>
  </si>
  <si>
    <t>STAGE</t>
  </si>
  <si>
    <t>Kwscore</t>
  </si>
  <si>
    <t>x</t>
  </si>
  <si>
    <t>?</t>
  </si>
  <si>
    <t>extremely non-parallel</t>
  </si>
  <si>
    <t>LyesRno</t>
  </si>
  <si>
    <t>RyesLno</t>
  </si>
  <si>
    <t>wrong way up</t>
  </si>
  <si>
    <t>parallel but short wavelength but centered</t>
  </si>
  <si>
    <t>should still count</t>
  </si>
  <si>
    <t>CorrectedAvg</t>
  </si>
  <si>
    <t>Correction Comment</t>
  </si>
  <si>
    <t>LyesRno; non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</si>
</sst>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00FF"/>
      <name val="Calibri"/>
      <family val="2"/>
    </font>
    <font>
      <sz val="12"/>
      <name val="Calibri"/>
      <scheme val="minor"/>
    </font>
    <font>
      <sz val="12"/>
      <color rgb="FF0000FF"/>
      <name val="Calibri"/>
      <family val="2"/>
    </font>
    <font>
      <b/>
      <sz val="12"/>
      <name val="Calibri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rgb="FFBDD6E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DD6EE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8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0" xfId="0" applyFont="1" applyFill="1"/>
    <xf numFmtId="49" fontId="2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/>
    <xf numFmtId="0" fontId="4" fillId="0" borderId="0" xfId="0" applyFont="1"/>
    <xf numFmtId="0" fontId="0" fillId="0" borderId="0" xfId="0" applyFont="1" applyFill="1"/>
    <xf numFmtId="0" fontId="0" fillId="0" borderId="0" xfId="0" applyFont="1"/>
    <xf numFmtId="0" fontId="5" fillId="0" borderId="0" xfId="0" applyFont="1" applyFill="1" applyBorder="1" applyAlignment="1" applyProtection="1"/>
    <xf numFmtId="49" fontId="1" fillId="0" borderId="0" xfId="0" applyNumberFormat="1" applyFont="1" applyAlignment="1">
      <alignment horizontal="right"/>
    </xf>
    <xf numFmtId="0" fontId="1" fillId="0" borderId="0" xfId="0" applyFont="1"/>
    <xf numFmtId="0" fontId="6" fillId="3" borderId="0" xfId="0" applyFont="1" applyFill="1" applyBorder="1"/>
    <xf numFmtId="0" fontId="5" fillId="0" borderId="0" xfId="0" applyFont="1" applyFill="1"/>
    <xf numFmtId="0" fontId="5" fillId="0" borderId="0" xfId="0" applyFont="1"/>
    <xf numFmtId="0" fontId="0" fillId="4" borderId="0" xfId="0" applyFont="1" applyFill="1"/>
    <xf numFmtId="0" fontId="6" fillId="5" borderId="0" xfId="0" applyFont="1" applyFill="1" applyBorder="1"/>
    <xf numFmtId="0" fontId="0" fillId="6" borderId="0" xfId="0" applyFont="1" applyFill="1"/>
    <xf numFmtId="0" fontId="0" fillId="6" borderId="0" xfId="0" applyFill="1"/>
    <xf numFmtId="0" fontId="5" fillId="0" borderId="0" xfId="0" applyFont="1" applyFill="1" applyBorder="1"/>
    <xf numFmtId="0" fontId="7" fillId="2" borderId="0" xfId="0" applyFont="1" applyFill="1" applyBorder="1"/>
    <xf numFmtId="0" fontId="7" fillId="2" borderId="0" xfId="0" applyFont="1" applyFill="1"/>
    <xf numFmtId="0" fontId="5" fillId="0" borderId="0" xfId="0" applyFont="1" applyBorder="1"/>
    <xf numFmtId="0" fontId="2" fillId="0" borderId="0" xfId="0" applyFont="1"/>
    <xf numFmtId="49" fontId="0" fillId="0" borderId="0" xfId="0" applyNumberFormat="1" applyFont="1" applyAlignment="1">
      <alignment horizontal="right"/>
    </xf>
    <xf numFmtId="0" fontId="0" fillId="0" borderId="0" xfId="0" applyFont="1" applyAlignment="1"/>
    <xf numFmtId="0" fontId="12" fillId="3" borderId="0" xfId="0" applyFont="1" applyFill="1" applyBorder="1"/>
    <xf numFmtId="0" fontId="5" fillId="4" borderId="0" xfId="0" applyFont="1" applyFill="1" applyBorder="1"/>
    <xf numFmtId="0" fontId="5" fillId="4" borderId="0" xfId="0" applyFont="1" applyFill="1"/>
    <xf numFmtId="0" fontId="5" fillId="4" borderId="0" xfId="0" applyFont="1" applyFill="1" applyBorder="1" applyAlignment="1" applyProtection="1"/>
    <xf numFmtId="49" fontId="0" fillId="4" borderId="0" xfId="0" applyNumberFormat="1" applyFont="1" applyFill="1" applyAlignment="1">
      <alignment horizontal="right"/>
    </xf>
    <xf numFmtId="0" fontId="7" fillId="2" borderId="0" xfId="0" applyFont="1" applyFill="1" applyBorder="1" applyAlignment="1">
      <alignment horizontal="right"/>
    </xf>
    <xf numFmtId="49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0" fontId="6" fillId="0" borderId="0" xfId="0" applyFont="1" applyFill="1" applyBorder="1"/>
    <xf numFmtId="0" fontId="0" fillId="0" borderId="0" xfId="0" applyFill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V90"/>
  <sheetViews>
    <sheetView tabSelected="1" workbookViewId="0">
      <pane ySplit="1" topLeftCell="A2" activePane="bottomLeft" state="frozen"/>
      <selection pane="bottomLeft" activeCell="L8" sqref="L8"/>
    </sheetView>
  </sheetViews>
  <sheetFormatPr baseColWidth="10" defaultRowHeight="15" x14ac:dyDescent="0"/>
  <cols>
    <col min="1" max="1" width="7.6640625" style="21" customWidth="1"/>
    <col min="2" max="2" width="8.6640625" style="21" customWidth="1"/>
    <col min="3" max="3" width="10.83203125" style="21"/>
    <col min="4" max="4" width="12.33203125" style="21" customWidth="1"/>
    <col min="5" max="10" width="10.83203125" style="13"/>
    <col min="13" max="22" width="15" customWidth="1"/>
  </cols>
  <sheetData>
    <row r="1" spans="1:22" s="22" customFormat="1">
      <c r="A1" s="30" t="s">
        <v>0</v>
      </c>
      <c r="B1" s="19" t="s">
        <v>1</v>
      </c>
      <c r="C1" s="19" t="s">
        <v>76</v>
      </c>
      <c r="D1" s="19" t="s">
        <v>86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4</v>
      </c>
      <c r="J1" s="20" t="s">
        <v>6</v>
      </c>
      <c r="K1" s="1" t="s">
        <v>69</v>
      </c>
      <c r="L1" s="1" t="s">
        <v>85</v>
      </c>
      <c r="M1" s="2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4" t="s">
        <v>15</v>
      </c>
      <c r="V1" s="5" t="s">
        <v>75</v>
      </c>
    </row>
    <row r="2" spans="1:22">
      <c r="A2" s="18">
        <v>101</v>
      </c>
      <c r="B2" s="18">
        <v>1</v>
      </c>
      <c r="C2" s="18" t="s">
        <v>77</v>
      </c>
      <c r="D2" s="18"/>
      <c r="E2" s="12">
        <v>3.75</v>
      </c>
      <c r="F2" s="34">
        <v>2.2400000000000002</v>
      </c>
      <c r="G2" s="34">
        <v>0.03</v>
      </c>
      <c r="H2" s="34">
        <v>8</v>
      </c>
      <c r="I2" s="34">
        <v>0.20899999999999999</v>
      </c>
      <c r="J2" s="12">
        <f>AVERAGE(G2,I2)</f>
        <v>0.1195</v>
      </c>
      <c r="K2" s="6">
        <f>AVERAGE(F2,H2)</f>
        <v>5.12</v>
      </c>
      <c r="L2" s="6">
        <v>0</v>
      </c>
      <c r="M2" s="9">
        <v>5289</v>
      </c>
      <c r="N2" s="10">
        <v>1</v>
      </c>
      <c r="O2" s="10">
        <v>1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7" t="s">
        <v>70</v>
      </c>
      <c r="V2" s="11">
        <f t="shared" ref="V2:V25" si="0">SUM(N2:T2)</f>
        <v>2</v>
      </c>
    </row>
    <row r="3" spans="1:22" s="7" customFormat="1">
      <c r="A3" s="18">
        <v>101</v>
      </c>
      <c r="B3" s="18">
        <v>2</v>
      </c>
      <c r="C3" s="18" t="s">
        <v>77</v>
      </c>
      <c r="D3" s="18"/>
      <c r="E3" s="12">
        <v>3.75</v>
      </c>
      <c r="F3" s="8">
        <v>2.9170101111232203</v>
      </c>
      <c r="G3" s="8">
        <v>0.30065502337200434</v>
      </c>
      <c r="H3" s="8">
        <v>4.4974511764839917</v>
      </c>
      <c r="I3" s="8">
        <v>0.33491476163363398</v>
      </c>
      <c r="J3" s="12">
        <f t="shared" ref="J3:J66" si="1">AVERAGE(G3,I3)</f>
        <v>0.31778489250281916</v>
      </c>
      <c r="K3" s="6">
        <f t="shared" ref="K3:K66" si="2">AVERAGE(F3,H3)</f>
        <v>3.707230643803606</v>
      </c>
      <c r="L3" s="6">
        <v>0</v>
      </c>
      <c r="M3" s="23">
        <v>5317</v>
      </c>
      <c r="N3" s="7">
        <v>1</v>
      </c>
      <c r="O3" s="7">
        <v>1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V3" s="11">
        <f t="shared" si="0"/>
        <v>2</v>
      </c>
    </row>
    <row r="4" spans="1:22" s="7" customFormat="1">
      <c r="A4" s="18">
        <v>101</v>
      </c>
      <c r="B4" s="18">
        <v>3</v>
      </c>
      <c r="C4" s="18" t="s">
        <v>77</v>
      </c>
      <c r="D4" s="18"/>
      <c r="E4" s="12">
        <v>3.75</v>
      </c>
      <c r="F4" s="34">
        <v>4.38</v>
      </c>
      <c r="G4" s="34">
        <v>0.251</v>
      </c>
      <c r="H4" s="34">
        <v>3.8</v>
      </c>
      <c r="I4" s="34">
        <v>0.11</v>
      </c>
      <c r="J4" s="12">
        <f t="shared" si="1"/>
        <v>0.18049999999999999</v>
      </c>
      <c r="K4" s="6">
        <f t="shared" si="2"/>
        <v>4.09</v>
      </c>
      <c r="L4" s="6">
        <v>0</v>
      </c>
      <c r="M4" s="23">
        <v>5346</v>
      </c>
      <c r="N4" s="7">
        <v>1</v>
      </c>
      <c r="O4" s="7">
        <v>1</v>
      </c>
      <c r="P4" s="7">
        <v>1</v>
      </c>
      <c r="Q4" s="7">
        <v>0</v>
      </c>
      <c r="R4" s="7">
        <v>0</v>
      </c>
      <c r="S4" s="7">
        <v>0</v>
      </c>
      <c r="T4" s="7">
        <v>0</v>
      </c>
      <c r="U4" s="16" t="s">
        <v>70</v>
      </c>
      <c r="V4" s="11">
        <f t="shared" si="0"/>
        <v>3</v>
      </c>
    </row>
    <row r="5" spans="1:22" s="7" customFormat="1">
      <c r="A5" s="18">
        <v>101</v>
      </c>
      <c r="B5" s="18">
        <v>8</v>
      </c>
      <c r="C5" s="18" t="s">
        <v>77</v>
      </c>
      <c r="D5" s="18"/>
      <c r="E5" s="12">
        <v>4</v>
      </c>
      <c r="F5" s="8">
        <v>1.2353290358668936</v>
      </c>
      <c r="G5" s="8">
        <v>0.11351227583579138</v>
      </c>
      <c r="H5" s="8">
        <v>9.5168520911879142</v>
      </c>
      <c r="I5" s="8">
        <v>0.44113173772964542</v>
      </c>
      <c r="J5" s="12">
        <f t="shared" si="1"/>
        <v>0.2773220067827184</v>
      </c>
      <c r="K5" s="6">
        <f t="shared" si="2"/>
        <v>5.3760905635274039</v>
      </c>
      <c r="L5" s="6">
        <v>0</v>
      </c>
      <c r="M5" s="23">
        <v>5524</v>
      </c>
      <c r="N5" s="7">
        <v>1</v>
      </c>
      <c r="O5" s="7">
        <v>1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V5" s="11">
        <f t="shared" si="0"/>
        <v>2</v>
      </c>
    </row>
    <row r="6" spans="1:22" s="7" customFormat="1">
      <c r="A6" s="18">
        <v>101</v>
      </c>
      <c r="B6" s="18">
        <v>9</v>
      </c>
      <c r="C6" s="18" t="s">
        <v>77</v>
      </c>
      <c r="D6" s="18"/>
      <c r="E6" s="12">
        <v>4</v>
      </c>
      <c r="F6" s="8">
        <v>5.6871741747804005</v>
      </c>
      <c r="G6" s="8">
        <v>0.35603016286387179</v>
      </c>
      <c r="H6" s="8">
        <v>2.9400096346086517</v>
      </c>
      <c r="I6" s="8">
        <v>0.11701463408928992</v>
      </c>
      <c r="J6" s="12">
        <f t="shared" si="1"/>
        <v>0.23652239847658085</v>
      </c>
      <c r="K6" s="6">
        <f t="shared" si="2"/>
        <v>4.3135919046945261</v>
      </c>
      <c r="L6" s="6">
        <v>0</v>
      </c>
      <c r="M6" s="23">
        <v>5563</v>
      </c>
      <c r="N6" s="7">
        <v>1</v>
      </c>
      <c r="O6" s="7">
        <v>1</v>
      </c>
      <c r="P6" s="7">
        <v>1</v>
      </c>
      <c r="Q6" s="7">
        <v>0</v>
      </c>
      <c r="R6" s="7">
        <v>0</v>
      </c>
      <c r="S6" s="7">
        <v>0</v>
      </c>
      <c r="T6" s="7">
        <v>0</v>
      </c>
      <c r="V6" s="11">
        <f t="shared" si="0"/>
        <v>3</v>
      </c>
    </row>
    <row r="7" spans="1:22" s="7" customFormat="1">
      <c r="A7" s="18">
        <v>101</v>
      </c>
      <c r="B7" s="18">
        <v>10</v>
      </c>
      <c r="C7" s="18" t="s">
        <v>77</v>
      </c>
      <c r="D7" s="18"/>
      <c r="E7" s="12">
        <v>4</v>
      </c>
      <c r="F7" s="34">
        <v>4.21</v>
      </c>
      <c r="G7" s="34">
        <v>0.27700000000000002</v>
      </c>
      <c r="H7" s="34">
        <v>2.13</v>
      </c>
      <c r="I7" s="34">
        <v>-1.2999999999999999E-2</v>
      </c>
      <c r="J7" s="12">
        <f t="shared" si="1"/>
        <v>0.13200000000000001</v>
      </c>
      <c r="K7" s="6">
        <f t="shared" si="2"/>
        <v>3.17</v>
      </c>
      <c r="L7" s="6">
        <v>0</v>
      </c>
      <c r="M7" s="23">
        <v>5592</v>
      </c>
      <c r="N7" s="7">
        <v>1</v>
      </c>
      <c r="O7" s="7">
        <v>1</v>
      </c>
      <c r="P7" s="7">
        <v>1</v>
      </c>
      <c r="Q7" s="7">
        <v>0</v>
      </c>
      <c r="R7" s="7">
        <v>0</v>
      </c>
      <c r="S7" s="7">
        <v>0</v>
      </c>
      <c r="T7" s="7">
        <v>0</v>
      </c>
      <c r="V7" s="11">
        <f t="shared" si="0"/>
        <v>3</v>
      </c>
    </row>
    <row r="8" spans="1:22" s="7" customFormat="1">
      <c r="A8" s="18">
        <v>101</v>
      </c>
      <c r="B8" s="18">
        <v>15</v>
      </c>
      <c r="C8" s="18" t="s">
        <v>77</v>
      </c>
      <c r="D8" s="18" t="s">
        <v>87</v>
      </c>
      <c r="E8" s="12">
        <v>4.25</v>
      </c>
      <c r="F8" s="34">
        <v>4.3985738895234547</v>
      </c>
      <c r="G8" s="34">
        <v>0.27785884227441499</v>
      </c>
      <c r="H8" s="34">
        <v>16.679193124756392</v>
      </c>
      <c r="I8" s="34">
        <v>0.64140098202825335</v>
      </c>
      <c r="J8" s="12">
        <f t="shared" si="1"/>
        <v>0.4596299121513342</v>
      </c>
      <c r="K8" s="6">
        <f t="shared" si="2"/>
        <v>10.538883507139923</v>
      </c>
      <c r="L8" s="6">
        <v>10.538883507139923</v>
      </c>
      <c r="M8" s="23">
        <v>5736</v>
      </c>
      <c r="N8" s="7">
        <v>1</v>
      </c>
      <c r="O8" s="7">
        <v>1</v>
      </c>
      <c r="P8" s="7">
        <v>1</v>
      </c>
      <c r="Q8" s="7">
        <v>0</v>
      </c>
      <c r="R8" s="7">
        <v>0</v>
      </c>
      <c r="S8" s="7">
        <v>0</v>
      </c>
      <c r="T8" s="7">
        <v>0</v>
      </c>
      <c r="U8" s="16" t="s">
        <v>70</v>
      </c>
      <c r="V8" s="11">
        <f t="shared" si="0"/>
        <v>3</v>
      </c>
    </row>
    <row r="9" spans="1:22" s="7" customFormat="1">
      <c r="A9" s="18">
        <v>101</v>
      </c>
      <c r="B9" s="18">
        <v>16</v>
      </c>
      <c r="C9" s="18" t="s">
        <v>77</v>
      </c>
      <c r="D9" s="18"/>
      <c r="E9" s="12">
        <v>4.25</v>
      </c>
      <c r="F9" s="8">
        <v>8.6380297965661157</v>
      </c>
      <c r="G9" s="8">
        <v>0.45141217378978671</v>
      </c>
      <c r="H9" s="8">
        <v>8.8942388196610409</v>
      </c>
      <c r="I9" s="8">
        <v>0.4152280081309766</v>
      </c>
      <c r="J9" s="12">
        <f t="shared" si="1"/>
        <v>0.43332009096038165</v>
      </c>
      <c r="K9" s="6">
        <f t="shared" si="2"/>
        <v>8.7661343081135783</v>
      </c>
      <c r="L9" s="6">
        <v>0</v>
      </c>
      <c r="M9" s="23">
        <v>5768</v>
      </c>
      <c r="N9" s="7">
        <v>1</v>
      </c>
      <c r="O9" s="7">
        <v>1</v>
      </c>
      <c r="P9" s="7">
        <v>1</v>
      </c>
      <c r="Q9" s="7">
        <v>0</v>
      </c>
      <c r="R9" s="7">
        <v>0</v>
      </c>
      <c r="S9" s="7">
        <v>0</v>
      </c>
      <c r="T9" s="7">
        <v>0</v>
      </c>
      <c r="U9" s="24"/>
      <c r="V9" s="11">
        <f t="shared" si="0"/>
        <v>3</v>
      </c>
    </row>
    <row r="10" spans="1:22" s="7" customFormat="1">
      <c r="A10" s="18">
        <v>101</v>
      </c>
      <c r="B10" s="18">
        <v>17</v>
      </c>
      <c r="C10" s="26" t="s">
        <v>80</v>
      </c>
      <c r="D10" s="18" t="s">
        <v>84</v>
      </c>
      <c r="E10" s="8">
        <v>4.25</v>
      </c>
      <c r="F10" s="8">
        <v>6.8109961460345128</v>
      </c>
      <c r="G10" s="8">
        <v>0.53780432146480928</v>
      </c>
      <c r="H10" s="8">
        <v>10.334877687657684</v>
      </c>
      <c r="I10" s="8">
        <v>0.77380399928477939</v>
      </c>
      <c r="J10" s="12">
        <f t="shared" si="1"/>
        <v>0.65580416037479439</v>
      </c>
      <c r="K10" s="6">
        <f t="shared" si="2"/>
        <v>8.572936916846098</v>
      </c>
      <c r="L10" s="6">
        <v>8.572936916846098</v>
      </c>
      <c r="M10" s="23">
        <v>5799</v>
      </c>
      <c r="N10" s="7">
        <v>1</v>
      </c>
      <c r="O10" s="7">
        <v>1</v>
      </c>
      <c r="P10" s="7">
        <v>1</v>
      </c>
      <c r="Q10" s="7">
        <v>0</v>
      </c>
      <c r="R10" s="7">
        <v>0</v>
      </c>
      <c r="S10" s="7">
        <v>0</v>
      </c>
      <c r="T10" s="7">
        <v>0</v>
      </c>
      <c r="U10" s="24"/>
      <c r="V10" s="11">
        <f t="shared" si="0"/>
        <v>3</v>
      </c>
    </row>
    <row r="11" spans="1:22" s="7" customFormat="1">
      <c r="A11" s="18">
        <v>101</v>
      </c>
      <c r="B11" s="18">
        <v>25</v>
      </c>
      <c r="C11" s="26" t="s">
        <v>81</v>
      </c>
      <c r="D11" s="18"/>
      <c r="E11" s="12">
        <v>4.5</v>
      </c>
      <c r="F11" s="8">
        <v>13.043101202644987</v>
      </c>
      <c r="G11" s="8">
        <v>0.72842611117261213</v>
      </c>
      <c r="H11" s="8">
        <v>5.9145214527263885</v>
      </c>
      <c r="I11" s="8">
        <v>0.32755570954733215</v>
      </c>
      <c r="J11" s="12">
        <f t="shared" si="1"/>
        <v>0.52799091035997214</v>
      </c>
      <c r="K11" s="6">
        <f t="shared" si="2"/>
        <v>9.4788113276856869</v>
      </c>
      <c r="L11" s="6">
        <v>9.4788113276856869</v>
      </c>
      <c r="M11" s="23">
        <v>6060</v>
      </c>
      <c r="N11" s="7">
        <v>1</v>
      </c>
      <c r="O11" s="7">
        <v>1</v>
      </c>
      <c r="P11" s="7">
        <v>1</v>
      </c>
      <c r="Q11" s="7">
        <v>1</v>
      </c>
      <c r="R11" s="7">
        <v>0</v>
      </c>
      <c r="S11" s="7">
        <v>0</v>
      </c>
      <c r="T11" s="7">
        <v>0</v>
      </c>
      <c r="U11" s="24"/>
      <c r="V11" s="11">
        <f t="shared" si="0"/>
        <v>4</v>
      </c>
    </row>
    <row r="12" spans="1:22" s="7" customFormat="1">
      <c r="A12" s="18">
        <v>101</v>
      </c>
      <c r="B12" s="18">
        <v>26</v>
      </c>
      <c r="C12" s="18"/>
      <c r="D12" s="18"/>
      <c r="E12" s="12">
        <v>4.5</v>
      </c>
      <c r="F12" s="8">
        <v>14.259735611625082</v>
      </c>
      <c r="G12" s="8">
        <v>0.78024942649343421</v>
      </c>
      <c r="H12" s="8">
        <v>10.463039665392516</v>
      </c>
      <c r="I12" s="8">
        <v>0.65206469012499746</v>
      </c>
      <c r="J12" s="12">
        <f t="shared" si="1"/>
        <v>0.71615705830921583</v>
      </c>
      <c r="K12" s="6">
        <f t="shared" si="2"/>
        <v>12.361387638508798</v>
      </c>
      <c r="L12" s="6">
        <v>12.361387638508798</v>
      </c>
      <c r="M12" s="23">
        <v>6091</v>
      </c>
      <c r="N12" s="7">
        <v>1</v>
      </c>
      <c r="O12" s="7">
        <v>1</v>
      </c>
      <c r="P12" s="7">
        <v>1</v>
      </c>
      <c r="Q12" s="7">
        <v>1</v>
      </c>
      <c r="R12" s="7">
        <v>0</v>
      </c>
      <c r="S12" s="7">
        <v>0</v>
      </c>
      <c r="T12" s="7">
        <v>0</v>
      </c>
      <c r="U12" s="24"/>
      <c r="V12" s="11">
        <f t="shared" si="0"/>
        <v>4</v>
      </c>
    </row>
    <row r="13" spans="1:22" s="7" customFormat="1">
      <c r="A13" s="18">
        <v>101</v>
      </c>
      <c r="B13" s="18">
        <v>27</v>
      </c>
      <c r="C13" s="18"/>
      <c r="D13" s="18"/>
      <c r="E13" s="8">
        <v>4.5</v>
      </c>
      <c r="F13" s="8">
        <v>9.8453639176536889</v>
      </c>
      <c r="G13" s="8">
        <v>0.68390082219613935</v>
      </c>
      <c r="H13" s="8">
        <v>9.3022515075130716</v>
      </c>
      <c r="I13" s="8">
        <v>0.71479431385480907</v>
      </c>
      <c r="J13" s="12">
        <f t="shared" si="1"/>
        <v>0.69934756802547415</v>
      </c>
      <c r="K13" s="6">
        <f t="shared" si="2"/>
        <v>9.5738077125833811</v>
      </c>
      <c r="L13" s="6">
        <v>9.5738077125833811</v>
      </c>
      <c r="M13" s="23">
        <v>6127</v>
      </c>
      <c r="N13" s="7">
        <v>1</v>
      </c>
      <c r="O13" s="7">
        <v>1</v>
      </c>
      <c r="P13" s="7">
        <v>1</v>
      </c>
      <c r="Q13" s="7">
        <v>1</v>
      </c>
      <c r="R13" s="7">
        <v>0</v>
      </c>
      <c r="S13" s="7">
        <v>0</v>
      </c>
      <c r="T13" s="7">
        <v>0</v>
      </c>
      <c r="U13" s="24"/>
      <c r="V13" s="11">
        <f t="shared" si="0"/>
        <v>4</v>
      </c>
    </row>
    <row r="14" spans="1:22" s="7" customFormat="1">
      <c r="A14" s="18">
        <v>101</v>
      </c>
      <c r="B14" s="18">
        <v>35</v>
      </c>
      <c r="C14" s="18"/>
      <c r="D14" s="18"/>
      <c r="E14" s="12">
        <v>4.75</v>
      </c>
      <c r="F14" s="12">
        <v>22.133938270000002</v>
      </c>
      <c r="G14" s="12">
        <v>0.88517329600000005</v>
      </c>
      <c r="H14" s="12">
        <v>18.68864709</v>
      </c>
      <c r="I14" s="12">
        <v>0.79442275299999998</v>
      </c>
      <c r="J14" s="12">
        <f t="shared" si="1"/>
        <v>0.83979802450000007</v>
      </c>
      <c r="K14" s="6">
        <f t="shared" si="2"/>
        <v>20.411292680000003</v>
      </c>
      <c r="L14" s="6">
        <v>20.411292680000003</v>
      </c>
      <c r="M14" s="23">
        <v>6387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0</v>
      </c>
      <c r="T14" s="7">
        <v>0</v>
      </c>
      <c r="U14" s="24"/>
      <c r="V14" s="11">
        <f t="shared" si="0"/>
        <v>5</v>
      </c>
    </row>
    <row r="15" spans="1:22" s="7" customFormat="1">
      <c r="A15" s="18">
        <v>101</v>
      </c>
      <c r="B15" s="18">
        <v>36</v>
      </c>
      <c r="C15" s="18"/>
      <c r="D15" s="18"/>
      <c r="E15" s="12">
        <v>4.75</v>
      </c>
      <c r="F15" s="12">
        <v>26.25289691</v>
      </c>
      <c r="G15" s="12">
        <v>0.95082574099999995</v>
      </c>
      <c r="H15" s="12">
        <v>29.32638558</v>
      </c>
      <c r="I15" s="12">
        <v>0.96662007599999999</v>
      </c>
      <c r="J15" s="12">
        <f t="shared" si="1"/>
        <v>0.95872290849999997</v>
      </c>
      <c r="K15" s="6">
        <f t="shared" si="2"/>
        <v>27.789641244999999</v>
      </c>
      <c r="L15" s="6">
        <v>27.789641244999999</v>
      </c>
      <c r="M15" s="23">
        <v>6415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0</v>
      </c>
      <c r="T15" s="7">
        <v>0</v>
      </c>
      <c r="U15" s="24"/>
      <c r="V15" s="11">
        <f t="shared" si="0"/>
        <v>5</v>
      </c>
    </row>
    <row r="16" spans="1:22" s="7" customFormat="1">
      <c r="A16" s="18">
        <v>101</v>
      </c>
      <c r="B16" s="18">
        <v>37</v>
      </c>
      <c r="C16" s="18"/>
      <c r="D16" s="18"/>
      <c r="E16" s="8">
        <v>4.75</v>
      </c>
      <c r="F16" s="8">
        <v>39.183515423108574</v>
      </c>
      <c r="G16" s="8">
        <v>0.92930620724586033</v>
      </c>
      <c r="H16" s="8">
        <v>41.725634507280944</v>
      </c>
      <c r="I16" s="8">
        <v>0.96333167425001753</v>
      </c>
      <c r="J16" s="12">
        <f t="shared" si="1"/>
        <v>0.94631894074793887</v>
      </c>
      <c r="K16" s="6">
        <f t="shared" si="2"/>
        <v>40.454574965194759</v>
      </c>
      <c r="L16" s="6">
        <v>40.454574965194759</v>
      </c>
      <c r="M16" s="23">
        <v>6444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0</v>
      </c>
      <c r="U16" s="24"/>
      <c r="V16" s="11">
        <f t="shared" si="0"/>
        <v>6</v>
      </c>
    </row>
    <row r="17" spans="1:22" s="7" customFormat="1">
      <c r="A17" s="18">
        <v>101</v>
      </c>
      <c r="B17" s="18">
        <v>43</v>
      </c>
      <c r="C17" s="18"/>
      <c r="D17" s="18"/>
      <c r="E17" s="12">
        <v>5.75</v>
      </c>
      <c r="F17" s="8">
        <v>34.625660410011143</v>
      </c>
      <c r="G17" s="8">
        <v>0.88553726630405316</v>
      </c>
      <c r="H17" s="8">
        <v>34.207459959055377</v>
      </c>
      <c r="I17" s="8">
        <v>0.89330726191145904</v>
      </c>
      <c r="J17" s="12">
        <f t="shared" si="1"/>
        <v>0.88942226410775604</v>
      </c>
      <c r="K17" s="6">
        <f t="shared" si="2"/>
        <v>34.41656018453326</v>
      </c>
      <c r="L17" s="6">
        <v>34.41656018453326</v>
      </c>
      <c r="M17" s="23">
        <v>6662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  <c r="S17" s="7">
        <v>1</v>
      </c>
      <c r="T17" s="7">
        <v>1</v>
      </c>
      <c r="U17" s="24" t="s">
        <v>16</v>
      </c>
      <c r="V17" s="11">
        <f t="shared" si="0"/>
        <v>7</v>
      </c>
    </row>
    <row r="18" spans="1:22" s="7" customFormat="1">
      <c r="A18" s="18">
        <v>101</v>
      </c>
      <c r="B18" s="18">
        <v>44</v>
      </c>
      <c r="C18" s="18"/>
      <c r="D18" s="18"/>
      <c r="E18" s="12">
        <v>5.75</v>
      </c>
      <c r="F18" s="8">
        <v>43.207853060839767</v>
      </c>
      <c r="G18" s="8">
        <v>0.92739050507662868</v>
      </c>
      <c r="H18" s="8">
        <v>37.822131918513222</v>
      </c>
      <c r="I18" s="8">
        <v>0.90278370989762935</v>
      </c>
      <c r="J18" s="12">
        <f t="shared" si="1"/>
        <v>0.91508710748712896</v>
      </c>
      <c r="K18" s="6">
        <f t="shared" si="2"/>
        <v>40.514992489676494</v>
      </c>
      <c r="L18" s="6">
        <v>40.514992489676494</v>
      </c>
      <c r="M18" s="23">
        <v>6704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24"/>
      <c r="V18" s="11">
        <f t="shared" si="0"/>
        <v>7</v>
      </c>
    </row>
    <row r="19" spans="1:22" s="7" customFormat="1">
      <c r="A19" s="18">
        <v>101</v>
      </c>
      <c r="B19" s="18">
        <v>45</v>
      </c>
      <c r="C19" s="18"/>
      <c r="D19" s="18"/>
      <c r="E19" s="12">
        <v>5.75</v>
      </c>
      <c r="F19" s="34">
        <v>43.728395604219173</v>
      </c>
      <c r="G19" s="34">
        <v>0.91388660940061972</v>
      </c>
      <c r="H19" s="34">
        <v>43.031826202991667</v>
      </c>
      <c r="I19" s="34">
        <v>0.81818580311407474</v>
      </c>
      <c r="J19" s="12">
        <f t="shared" si="1"/>
        <v>0.86603620625734723</v>
      </c>
      <c r="K19" s="6">
        <f t="shared" si="2"/>
        <v>43.38011090360542</v>
      </c>
      <c r="L19" s="6">
        <v>43.38011090360542</v>
      </c>
      <c r="M19" s="23">
        <v>6727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7">
        <v>1</v>
      </c>
      <c r="U19" s="24"/>
      <c r="V19" s="11">
        <f t="shared" si="0"/>
        <v>7</v>
      </c>
    </row>
    <row r="20" spans="1:22" s="7" customFormat="1">
      <c r="A20" s="18">
        <v>102</v>
      </c>
      <c r="B20" s="18">
        <v>4</v>
      </c>
      <c r="C20" s="18" t="s">
        <v>77</v>
      </c>
      <c r="D20" s="18"/>
      <c r="E20" s="12">
        <v>3.75</v>
      </c>
      <c r="F20" s="8">
        <v>4.0444746612040881</v>
      </c>
      <c r="G20" s="8">
        <v>0.34930142203257308</v>
      </c>
      <c r="H20" s="8">
        <v>3.7325539338717135</v>
      </c>
      <c r="I20" s="8">
        <v>0.12233455337299093</v>
      </c>
      <c r="J20" s="12">
        <f t="shared" si="1"/>
        <v>0.23581798770278201</v>
      </c>
      <c r="K20" s="6">
        <f t="shared" si="2"/>
        <v>3.8885142975379008</v>
      </c>
      <c r="L20" s="6">
        <v>0</v>
      </c>
      <c r="M20" s="23">
        <v>5393</v>
      </c>
      <c r="N20" s="7">
        <v>1</v>
      </c>
      <c r="O20" s="7">
        <v>1</v>
      </c>
      <c r="P20" s="7">
        <v>1</v>
      </c>
      <c r="Q20" s="7">
        <v>0</v>
      </c>
      <c r="R20" s="7">
        <v>0</v>
      </c>
      <c r="S20" s="7">
        <v>0</v>
      </c>
      <c r="T20" s="7">
        <v>0</v>
      </c>
      <c r="U20" s="24"/>
      <c r="V20" s="25">
        <f t="shared" si="0"/>
        <v>3</v>
      </c>
    </row>
    <row r="21" spans="1:22" s="7" customFormat="1">
      <c r="A21" s="18">
        <v>102</v>
      </c>
      <c r="B21" s="18">
        <v>5</v>
      </c>
      <c r="C21" s="18" t="s">
        <v>77</v>
      </c>
      <c r="D21" s="18"/>
      <c r="E21" s="12">
        <v>3.75</v>
      </c>
      <c r="F21" s="34">
        <v>3.28</v>
      </c>
      <c r="G21" s="34">
        <v>0.27400000000000002</v>
      </c>
      <c r="H21" s="34">
        <v>3.73</v>
      </c>
      <c r="I21" s="34">
        <v>0.11700000000000001</v>
      </c>
      <c r="J21" s="12">
        <f t="shared" si="1"/>
        <v>0.19550000000000001</v>
      </c>
      <c r="K21" s="6">
        <f t="shared" si="2"/>
        <v>3.5049999999999999</v>
      </c>
      <c r="L21" s="6">
        <v>0</v>
      </c>
      <c r="M21" s="23">
        <v>5430</v>
      </c>
      <c r="N21" s="7">
        <v>1</v>
      </c>
      <c r="O21" s="7">
        <v>1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16" t="s">
        <v>70</v>
      </c>
      <c r="V21" s="11">
        <f t="shared" si="0"/>
        <v>2</v>
      </c>
    </row>
    <row r="22" spans="1:22" s="7" customFormat="1">
      <c r="A22" s="18">
        <v>102</v>
      </c>
      <c r="B22" s="18">
        <v>6</v>
      </c>
      <c r="C22" s="18" t="s">
        <v>77</v>
      </c>
      <c r="D22" s="18"/>
      <c r="E22" s="12">
        <v>3.75</v>
      </c>
      <c r="F22" s="34">
        <v>8.798484504253981</v>
      </c>
      <c r="G22" s="34">
        <v>0.58035173427568942</v>
      </c>
      <c r="H22" s="34">
        <v>5.2204010425824796</v>
      </c>
      <c r="I22" s="34">
        <v>0.30396773151786938</v>
      </c>
      <c r="J22" s="12">
        <f t="shared" si="1"/>
        <v>0.4421597328967794</v>
      </c>
      <c r="K22" s="6">
        <f t="shared" si="2"/>
        <v>7.0094427734182307</v>
      </c>
      <c r="L22" s="6">
        <v>0</v>
      </c>
      <c r="M22" s="23">
        <v>5465</v>
      </c>
      <c r="N22" s="7">
        <v>1</v>
      </c>
      <c r="O22" s="7">
        <v>1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V22" s="11">
        <f t="shared" si="0"/>
        <v>2</v>
      </c>
    </row>
    <row r="23" spans="1:22" s="7" customFormat="1">
      <c r="A23" s="18">
        <v>102</v>
      </c>
      <c r="B23" s="18">
        <v>11</v>
      </c>
      <c r="C23" s="18" t="s">
        <v>77</v>
      </c>
      <c r="D23" s="18"/>
      <c r="E23" s="8">
        <v>4</v>
      </c>
      <c r="F23" s="8">
        <v>1.8027881164606576</v>
      </c>
      <c r="G23" s="8">
        <v>0.1072799984894911</v>
      </c>
      <c r="H23" s="8">
        <v>2.758232208928348</v>
      </c>
      <c r="I23" s="8">
        <v>0.17083827636734472</v>
      </c>
      <c r="J23" s="12">
        <f t="shared" si="1"/>
        <v>0.13905913742841791</v>
      </c>
      <c r="K23" s="6">
        <f t="shared" si="2"/>
        <v>2.2805101626945028</v>
      </c>
      <c r="L23" s="6">
        <v>0</v>
      </c>
      <c r="M23" s="23">
        <v>5620</v>
      </c>
      <c r="N23" s="7">
        <v>1</v>
      </c>
      <c r="O23" s="7">
        <v>1</v>
      </c>
      <c r="P23" s="7">
        <v>1</v>
      </c>
      <c r="Q23" s="7">
        <v>0</v>
      </c>
      <c r="R23" s="7">
        <v>0</v>
      </c>
      <c r="S23" s="7">
        <v>0</v>
      </c>
      <c r="T23" s="7">
        <v>0</v>
      </c>
      <c r="V23" s="11">
        <f t="shared" si="0"/>
        <v>3</v>
      </c>
    </row>
    <row r="24" spans="1:22" s="7" customFormat="1">
      <c r="A24" s="18">
        <v>102</v>
      </c>
      <c r="B24" s="18">
        <v>12</v>
      </c>
      <c r="C24" s="18" t="s">
        <v>77</v>
      </c>
      <c r="D24" s="18"/>
      <c r="E24" s="8">
        <v>4</v>
      </c>
      <c r="F24" s="8">
        <v>2.4737453299730521</v>
      </c>
      <c r="G24" s="8">
        <v>0.20642095748380251</v>
      </c>
      <c r="H24" s="8">
        <v>3.1170640859135208</v>
      </c>
      <c r="I24" s="8">
        <v>0.22521590663434232</v>
      </c>
      <c r="J24" s="12">
        <f t="shared" si="1"/>
        <v>0.21581843205907242</v>
      </c>
      <c r="K24" s="6">
        <f t="shared" si="2"/>
        <v>2.7954047079432867</v>
      </c>
      <c r="L24" s="6">
        <v>0</v>
      </c>
      <c r="M24" s="23">
        <v>5649</v>
      </c>
      <c r="N24" s="7">
        <v>1</v>
      </c>
      <c r="O24" s="7">
        <v>1</v>
      </c>
      <c r="P24" s="7">
        <v>1</v>
      </c>
      <c r="Q24" s="7">
        <v>0</v>
      </c>
      <c r="R24" s="7">
        <v>0</v>
      </c>
      <c r="S24" s="7">
        <v>0</v>
      </c>
      <c r="T24" s="7">
        <v>0</v>
      </c>
      <c r="V24" s="11">
        <f t="shared" si="0"/>
        <v>3</v>
      </c>
    </row>
    <row r="25" spans="1:22" s="6" customFormat="1">
      <c r="A25" s="18">
        <v>102</v>
      </c>
      <c r="B25" s="18">
        <v>13</v>
      </c>
      <c r="C25" s="18" t="s">
        <v>77</v>
      </c>
      <c r="D25" s="18"/>
      <c r="E25" s="8">
        <v>4</v>
      </c>
      <c r="F25" s="34">
        <v>3.755455995527647</v>
      </c>
      <c r="G25" s="34">
        <v>0.29959263405976178</v>
      </c>
      <c r="H25" s="34">
        <v>3.5175563958887319</v>
      </c>
      <c r="I25" s="34">
        <v>0.1128169660004887</v>
      </c>
      <c r="J25" s="12">
        <f t="shared" si="1"/>
        <v>0.20620480003012523</v>
      </c>
      <c r="K25" s="6">
        <f t="shared" si="2"/>
        <v>3.6365061957081894</v>
      </c>
      <c r="L25" s="6">
        <v>0</v>
      </c>
      <c r="M25" s="31" t="s">
        <v>74</v>
      </c>
      <c r="N25" s="6">
        <v>1</v>
      </c>
      <c r="O25" s="6">
        <v>1</v>
      </c>
      <c r="P25" s="6">
        <v>1</v>
      </c>
      <c r="Q25" s="6">
        <v>0</v>
      </c>
      <c r="R25" s="6">
        <v>0</v>
      </c>
      <c r="S25" s="6">
        <v>0</v>
      </c>
      <c r="T25" s="6">
        <v>0</v>
      </c>
      <c r="U25" s="6" t="s">
        <v>71</v>
      </c>
      <c r="V25" s="33">
        <f t="shared" si="0"/>
        <v>3</v>
      </c>
    </row>
    <row r="26" spans="1:22" s="7" customFormat="1">
      <c r="A26" s="18">
        <v>102</v>
      </c>
      <c r="B26" s="18">
        <v>20</v>
      </c>
      <c r="C26" s="18" t="s">
        <v>77</v>
      </c>
      <c r="D26" s="18"/>
      <c r="E26" s="8">
        <v>4.25</v>
      </c>
      <c r="F26" s="8">
        <v>5.3594210624909469</v>
      </c>
      <c r="G26" s="8">
        <v>0.50175348590391122</v>
      </c>
      <c r="H26" s="8">
        <v>2.6864742069178713</v>
      </c>
      <c r="I26" s="8">
        <v>0.13164352756251729</v>
      </c>
      <c r="J26" s="12">
        <f t="shared" si="1"/>
        <v>0.31669850673321426</v>
      </c>
      <c r="K26" s="6">
        <f t="shared" si="2"/>
        <v>4.0229476347044093</v>
      </c>
      <c r="L26" s="6">
        <v>0</v>
      </c>
      <c r="M26" s="23">
        <v>5889</v>
      </c>
      <c r="N26" s="7">
        <v>1</v>
      </c>
      <c r="O26" s="7">
        <v>1</v>
      </c>
      <c r="P26" s="7">
        <v>1</v>
      </c>
      <c r="Q26" s="7">
        <v>0</v>
      </c>
      <c r="R26" s="7">
        <v>0</v>
      </c>
      <c r="S26" s="7">
        <v>0</v>
      </c>
      <c r="T26" s="7">
        <v>0</v>
      </c>
      <c r="U26" s="24"/>
      <c r="V26" s="11">
        <f t="shared" ref="V26:V53" si="3">SUM(N26:T26)</f>
        <v>3</v>
      </c>
    </row>
    <row r="27" spans="1:22" s="6" customFormat="1">
      <c r="A27" s="18">
        <v>102</v>
      </c>
      <c r="B27" s="18">
        <v>21</v>
      </c>
      <c r="C27" s="18" t="s">
        <v>77</v>
      </c>
      <c r="D27" s="18"/>
      <c r="E27" s="8">
        <v>4.25</v>
      </c>
      <c r="F27" s="8">
        <v>4.7502586531602153</v>
      </c>
      <c r="G27" s="8">
        <v>0.69068014017160451</v>
      </c>
      <c r="H27" s="8">
        <v>4.557160469819312</v>
      </c>
      <c r="I27" s="8">
        <v>0.21188589064792973</v>
      </c>
      <c r="J27" s="12">
        <f t="shared" si="1"/>
        <v>0.45128301540976712</v>
      </c>
      <c r="K27" s="6">
        <f t="shared" si="2"/>
        <v>4.6537095614897641</v>
      </c>
      <c r="L27" s="6">
        <v>0</v>
      </c>
      <c r="M27" s="23">
        <v>5952</v>
      </c>
      <c r="N27" s="7">
        <v>1</v>
      </c>
      <c r="O27" s="7">
        <v>1</v>
      </c>
      <c r="P27" s="7">
        <v>1</v>
      </c>
      <c r="Q27" s="7">
        <v>0</v>
      </c>
      <c r="R27" s="7">
        <v>0</v>
      </c>
      <c r="S27" s="7">
        <v>0</v>
      </c>
      <c r="T27" s="7">
        <v>0</v>
      </c>
      <c r="U27" s="24"/>
      <c r="V27" s="11">
        <f t="shared" si="3"/>
        <v>3</v>
      </c>
    </row>
    <row r="28" spans="1:22" s="7" customFormat="1">
      <c r="A28" s="18">
        <v>102</v>
      </c>
      <c r="B28" s="18">
        <v>22</v>
      </c>
      <c r="C28" s="18" t="s">
        <v>77</v>
      </c>
      <c r="D28" s="18"/>
      <c r="E28" s="8">
        <v>4.25</v>
      </c>
      <c r="F28" s="34">
        <v>5.5255219803825639</v>
      </c>
      <c r="G28" s="34">
        <v>0.20614601750897091</v>
      </c>
      <c r="H28" s="34">
        <v>2.537121375690488</v>
      </c>
      <c r="I28" s="34">
        <v>-2.1804815294345751E-2</v>
      </c>
      <c r="J28" s="12">
        <f t="shared" si="1"/>
        <v>9.217060110731258E-2</v>
      </c>
      <c r="K28" s="6">
        <f t="shared" si="2"/>
        <v>4.0313216780365257</v>
      </c>
      <c r="L28" s="6">
        <v>0</v>
      </c>
      <c r="M28" s="23">
        <v>5978</v>
      </c>
      <c r="N28" s="7">
        <v>1</v>
      </c>
      <c r="O28" s="7">
        <v>1</v>
      </c>
      <c r="P28" s="7">
        <v>1</v>
      </c>
      <c r="Q28" s="7">
        <v>1</v>
      </c>
      <c r="R28" s="7">
        <v>0</v>
      </c>
      <c r="S28" s="7">
        <v>0</v>
      </c>
      <c r="T28" s="7">
        <v>0</v>
      </c>
      <c r="U28" s="24"/>
      <c r="V28" s="11">
        <f t="shared" si="3"/>
        <v>4</v>
      </c>
    </row>
    <row r="29" spans="1:22" s="7" customFormat="1">
      <c r="A29" s="18">
        <v>102</v>
      </c>
      <c r="B29" s="18">
        <v>30</v>
      </c>
      <c r="C29" s="18"/>
      <c r="D29" s="18"/>
      <c r="E29" s="8">
        <v>4.5</v>
      </c>
      <c r="F29" s="8">
        <v>21.424457754949383</v>
      </c>
      <c r="G29" s="8">
        <v>0.92145500770623923</v>
      </c>
      <c r="H29" s="8">
        <v>20.235697029838349</v>
      </c>
      <c r="I29" s="8">
        <v>0.88246648931047855</v>
      </c>
      <c r="J29" s="12">
        <f t="shared" si="1"/>
        <v>0.90196074850835894</v>
      </c>
      <c r="K29" s="6">
        <f t="shared" si="2"/>
        <v>20.830077392393868</v>
      </c>
      <c r="L29" s="6">
        <v>20.830077392393868</v>
      </c>
      <c r="M29" s="23">
        <v>6215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1</v>
      </c>
      <c r="T29" s="7">
        <v>0</v>
      </c>
      <c r="U29" s="24"/>
      <c r="V29" s="11">
        <f t="shared" si="3"/>
        <v>6</v>
      </c>
    </row>
    <row r="30" spans="1:22" s="7" customFormat="1">
      <c r="A30" s="18">
        <v>102</v>
      </c>
      <c r="B30" s="18">
        <v>31</v>
      </c>
      <c r="C30" s="18"/>
      <c r="D30" s="18"/>
      <c r="E30" s="8">
        <v>4.5</v>
      </c>
      <c r="F30" s="8">
        <v>23.397281416192818</v>
      </c>
      <c r="G30" s="8">
        <v>0.82254952169503603</v>
      </c>
      <c r="H30" s="8">
        <v>16.918320821331555</v>
      </c>
      <c r="I30" s="8">
        <v>0.67982505781098501</v>
      </c>
      <c r="J30" s="12">
        <f t="shared" si="1"/>
        <v>0.75118728975301052</v>
      </c>
      <c r="K30" s="6">
        <f t="shared" si="2"/>
        <v>20.157801118762187</v>
      </c>
      <c r="L30" s="6">
        <v>20.157801118762187</v>
      </c>
      <c r="M30" s="23">
        <v>6242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6">
        <v>0</v>
      </c>
      <c r="U30" s="24"/>
      <c r="V30" s="11">
        <f t="shared" si="3"/>
        <v>6</v>
      </c>
    </row>
    <row r="31" spans="1:22" s="7" customFormat="1">
      <c r="A31" s="18">
        <v>102</v>
      </c>
      <c r="B31" s="18">
        <v>32</v>
      </c>
      <c r="C31" s="18"/>
      <c r="D31" s="18"/>
      <c r="E31" s="12">
        <v>4.5</v>
      </c>
      <c r="F31" s="12">
        <v>25.80457036</v>
      </c>
      <c r="G31" s="12">
        <v>0.86507602100000003</v>
      </c>
      <c r="H31" s="12">
        <v>22.135303820000001</v>
      </c>
      <c r="I31" s="12">
        <v>0.82445953999999999</v>
      </c>
      <c r="J31" s="12">
        <f t="shared" si="1"/>
        <v>0.84476778050000001</v>
      </c>
      <c r="K31" s="6">
        <f t="shared" si="2"/>
        <v>23.969937090000002</v>
      </c>
      <c r="L31" s="6">
        <v>23.969937090000002</v>
      </c>
      <c r="M31" s="23">
        <v>6271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6">
        <v>0</v>
      </c>
      <c r="U31" s="24"/>
      <c r="V31" s="11">
        <f t="shared" si="3"/>
        <v>6</v>
      </c>
    </row>
    <row r="32" spans="1:22" s="7" customFormat="1">
      <c r="A32" s="18">
        <v>102</v>
      </c>
      <c r="B32" s="18">
        <v>39</v>
      </c>
      <c r="C32" s="18"/>
      <c r="D32" s="18"/>
      <c r="E32" s="8">
        <v>4.75</v>
      </c>
      <c r="F32" s="8">
        <v>41.33341771937728</v>
      </c>
      <c r="G32" s="8">
        <v>0.94873840057626835</v>
      </c>
      <c r="H32" s="8">
        <v>30.302653599307057</v>
      </c>
      <c r="I32" s="8">
        <v>0.93374356829864746</v>
      </c>
      <c r="J32" s="12">
        <f t="shared" si="1"/>
        <v>0.94124098443745785</v>
      </c>
      <c r="K32" s="6">
        <f t="shared" si="2"/>
        <v>35.818035659342172</v>
      </c>
      <c r="L32" s="6">
        <v>35.818035659342172</v>
      </c>
      <c r="M32" s="23">
        <v>6510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S32" s="7">
        <v>1</v>
      </c>
      <c r="T32" s="6">
        <v>1</v>
      </c>
      <c r="U32" s="24"/>
      <c r="V32" s="11">
        <f t="shared" si="3"/>
        <v>7</v>
      </c>
    </row>
    <row r="33" spans="1:22" s="7" customFormat="1">
      <c r="A33" s="18">
        <v>102</v>
      </c>
      <c r="B33" s="18">
        <v>40</v>
      </c>
      <c r="C33" s="18"/>
      <c r="D33" s="18"/>
      <c r="E33" s="8">
        <v>4.75</v>
      </c>
      <c r="F33" s="8">
        <v>33.3350533914263</v>
      </c>
      <c r="G33" s="8">
        <v>0.91319961123227533</v>
      </c>
      <c r="H33" s="8">
        <v>47.509616676352252</v>
      </c>
      <c r="I33" s="8">
        <v>0.96376440157068699</v>
      </c>
      <c r="J33" s="12">
        <f t="shared" si="1"/>
        <v>0.93848200640148116</v>
      </c>
      <c r="K33" s="6">
        <f t="shared" si="2"/>
        <v>40.422335033889276</v>
      </c>
      <c r="L33" s="6">
        <v>40.422335033889276</v>
      </c>
      <c r="M33" s="23">
        <v>6550</v>
      </c>
      <c r="N33" s="7">
        <v>1</v>
      </c>
      <c r="O33" s="7">
        <v>1</v>
      </c>
      <c r="P33" s="7">
        <v>1</v>
      </c>
      <c r="Q33" s="7">
        <v>1</v>
      </c>
      <c r="R33" s="7">
        <v>1</v>
      </c>
      <c r="S33" s="7">
        <v>1</v>
      </c>
      <c r="T33" s="6">
        <v>0</v>
      </c>
      <c r="U33" s="24"/>
      <c r="V33" s="11">
        <f t="shared" si="3"/>
        <v>6</v>
      </c>
    </row>
    <row r="34" spans="1:22" s="7" customFormat="1">
      <c r="A34" s="18">
        <v>102</v>
      </c>
      <c r="B34" s="18">
        <v>41</v>
      </c>
      <c r="C34" s="18"/>
      <c r="D34" s="18"/>
      <c r="E34" s="8">
        <v>4.75</v>
      </c>
      <c r="F34" s="8">
        <v>42.592784607723296</v>
      </c>
      <c r="G34" s="8">
        <v>0.94582005472923558</v>
      </c>
      <c r="H34" s="8">
        <v>40.098726624527544</v>
      </c>
      <c r="I34" s="8">
        <v>0.93563750797643319</v>
      </c>
      <c r="J34" s="12">
        <f t="shared" si="1"/>
        <v>0.94072878135283444</v>
      </c>
      <c r="K34" s="6">
        <f t="shared" si="2"/>
        <v>41.345755616125416</v>
      </c>
      <c r="L34" s="6">
        <v>41.345755616125416</v>
      </c>
      <c r="M34" s="23">
        <v>6607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6">
        <v>1</v>
      </c>
      <c r="U34" s="24"/>
      <c r="V34" s="11">
        <f t="shared" si="3"/>
        <v>7</v>
      </c>
    </row>
    <row r="35" spans="1:22" s="7" customFormat="1">
      <c r="A35" s="18">
        <v>102</v>
      </c>
      <c r="B35" s="18">
        <v>47</v>
      </c>
      <c r="C35" s="18"/>
      <c r="D35" s="18"/>
      <c r="E35" s="8">
        <v>5.75</v>
      </c>
      <c r="F35" s="8">
        <v>52.324145448306318</v>
      </c>
      <c r="G35" s="8">
        <v>0.95856460125838316</v>
      </c>
      <c r="H35" s="8">
        <v>47.650722303934742</v>
      </c>
      <c r="I35" s="8">
        <v>0.96201023354688742</v>
      </c>
      <c r="J35" s="12">
        <f t="shared" si="1"/>
        <v>0.96028741740263523</v>
      </c>
      <c r="K35" s="6">
        <f t="shared" si="2"/>
        <v>49.987433876120534</v>
      </c>
      <c r="L35" s="6">
        <v>49.987433876120534</v>
      </c>
      <c r="M35" s="23">
        <v>6806</v>
      </c>
      <c r="N35" s="7">
        <v>1</v>
      </c>
      <c r="O35" s="7">
        <v>1</v>
      </c>
      <c r="P35" s="7">
        <v>1</v>
      </c>
      <c r="Q35" s="7">
        <v>1</v>
      </c>
      <c r="R35" s="7">
        <v>1</v>
      </c>
      <c r="S35" s="7">
        <v>1</v>
      </c>
      <c r="T35" s="6">
        <v>1</v>
      </c>
      <c r="U35" s="24" t="s">
        <v>16</v>
      </c>
      <c r="V35" s="11">
        <f t="shared" si="3"/>
        <v>7</v>
      </c>
    </row>
    <row r="36" spans="1:22" s="7" customFormat="1">
      <c r="A36" s="18">
        <v>102</v>
      </c>
      <c r="B36" s="18">
        <v>48</v>
      </c>
      <c r="C36" s="18"/>
      <c r="D36" s="18"/>
      <c r="E36" s="8">
        <v>5.75</v>
      </c>
      <c r="F36" s="34">
        <v>28.047442848215791</v>
      </c>
      <c r="G36" s="34">
        <v>0.90753666839825287</v>
      </c>
      <c r="H36" s="34">
        <v>20.035919747279259</v>
      </c>
      <c r="I36" s="34">
        <v>0.76824970648734936</v>
      </c>
      <c r="J36" s="12">
        <f t="shared" si="1"/>
        <v>0.83789318744280106</v>
      </c>
      <c r="K36" s="6">
        <f t="shared" si="2"/>
        <v>24.041681297747523</v>
      </c>
      <c r="L36" s="6">
        <v>24.041681297747523</v>
      </c>
      <c r="M36" s="23">
        <v>6836</v>
      </c>
      <c r="N36" s="7">
        <v>1</v>
      </c>
      <c r="O36" s="7">
        <v>1</v>
      </c>
      <c r="P36" s="7">
        <v>1</v>
      </c>
      <c r="Q36" s="7">
        <v>1</v>
      </c>
      <c r="R36" s="7">
        <v>1</v>
      </c>
      <c r="S36" s="7">
        <v>1</v>
      </c>
      <c r="T36" s="6">
        <v>1</v>
      </c>
      <c r="U36" s="24" t="s">
        <v>16</v>
      </c>
      <c r="V36" s="11">
        <f t="shared" si="3"/>
        <v>7</v>
      </c>
    </row>
    <row r="37" spans="1:22" s="7" customFormat="1">
      <c r="A37" s="18">
        <v>104</v>
      </c>
      <c r="B37" s="18">
        <v>50</v>
      </c>
      <c r="C37" s="18" t="s">
        <v>77</v>
      </c>
      <c r="D37" s="18"/>
      <c r="E37" s="8">
        <v>3.75</v>
      </c>
      <c r="F37" s="8">
        <v>4.3718171410664279</v>
      </c>
      <c r="G37" s="8">
        <v>0.45952132125787026</v>
      </c>
      <c r="H37" s="8">
        <v>4.7946455649554078</v>
      </c>
      <c r="I37" s="8">
        <v>0.22408103845033622</v>
      </c>
      <c r="J37" s="12">
        <f t="shared" si="1"/>
        <v>0.34180117985410324</v>
      </c>
      <c r="K37" s="6">
        <f t="shared" si="2"/>
        <v>4.5832313530109179</v>
      </c>
      <c r="L37" s="6">
        <v>0</v>
      </c>
      <c r="M37" s="23" t="s">
        <v>17</v>
      </c>
      <c r="N37" s="7">
        <v>1</v>
      </c>
      <c r="O37" s="7">
        <v>1</v>
      </c>
      <c r="P37" s="7">
        <v>0</v>
      </c>
      <c r="Q37" s="7">
        <v>0</v>
      </c>
      <c r="R37" s="7">
        <v>0</v>
      </c>
      <c r="S37" s="7">
        <v>0</v>
      </c>
      <c r="T37" s="6">
        <v>0</v>
      </c>
      <c r="U37" s="24"/>
      <c r="V37" s="11">
        <f t="shared" si="3"/>
        <v>2</v>
      </c>
    </row>
    <row r="38" spans="1:22" s="7" customFormat="1">
      <c r="A38" s="18">
        <v>104</v>
      </c>
      <c r="B38" s="18">
        <v>51</v>
      </c>
      <c r="C38" s="18" t="s">
        <v>77</v>
      </c>
      <c r="D38" s="18"/>
      <c r="E38" s="8">
        <v>3.75</v>
      </c>
      <c r="F38" s="8">
        <v>9.2399671523278357</v>
      </c>
      <c r="G38" s="8">
        <v>0.69404323041160376</v>
      </c>
      <c r="H38" s="8">
        <v>1.8146424038377038</v>
      </c>
      <c r="I38" s="8">
        <v>2.0837976639877298E-2</v>
      </c>
      <c r="J38" s="12">
        <f t="shared" si="1"/>
        <v>0.35744060352574053</v>
      </c>
      <c r="K38" s="6">
        <f t="shared" si="2"/>
        <v>5.5273047780827698</v>
      </c>
      <c r="L38" s="6">
        <v>0</v>
      </c>
      <c r="M38" s="23" t="s">
        <v>18</v>
      </c>
      <c r="N38" s="7">
        <v>1</v>
      </c>
      <c r="O38" s="7">
        <v>1</v>
      </c>
      <c r="P38" s="7">
        <v>0</v>
      </c>
      <c r="Q38" s="7">
        <v>0</v>
      </c>
      <c r="R38" s="7">
        <v>0</v>
      </c>
      <c r="S38" s="7">
        <v>0</v>
      </c>
      <c r="T38" s="6">
        <v>0</v>
      </c>
      <c r="U38" s="24"/>
      <c r="V38" s="11">
        <f t="shared" si="3"/>
        <v>2</v>
      </c>
    </row>
    <row r="39" spans="1:22" s="7" customFormat="1">
      <c r="A39" s="18">
        <v>104</v>
      </c>
      <c r="B39" s="26">
        <v>52</v>
      </c>
      <c r="C39" s="26" t="s">
        <v>82</v>
      </c>
      <c r="D39" s="18" t="s">
        <v>82</v>
      </c>
      <c r="E39" s="8">
        <v>3.75</v>
      </c>
      <c r="F39" s="34">
        <v>24.993963103397771</v>
      </c>
      <c r="G39" s="34">
        <v>0.73075308835063335</v>
      </c>
      <c r="H39" s="34">
        <v>18.072775369730351</v>
      </c>
      <c r="I39" s="34">
        <v>0.78034345105410319</v>
      </c>
      <c r="J39" s="12">
        <f t="shared" si="1"/>
        <v>0.75554826970236832</v>
      </c>
      <c r="K39" s="6">
        <f t="shared" si="2"/>
        <v>21.533369236564063</v>
      </c>
      <c r="L39" s="6">
        <v>0</v>
      </c>
      <c r="M39" s="23" t="s">
        <v>19</v>
      </c>
      <c r="N39" s="7">
        <v>1</v>
      </c>
      <c r="O39" s="7">
        <v>1</v>
      </c>
      <c r="P39" s="7">
        <v>1</v>
      </c>
      <c r="Q39" s="7">
        <v>0</v>
      </c>
      <c r="R39" s="7">
        <v>0</v>
      </c>
      <c r="S39" s="7">
        <v>0</v>
      </c>
      <c r="T39" s="6">
        <v>0</v>
      </c>
      <c r="U39" s="24"/>
      <c r="V39" s="11">
        <f t="shared" si="3"/>
        <v>3</v>
      </c>
    </row>
    <row r="40" spans="1:22" s="7" customFormat="1">
      <c r="A40" s="18">
        <v>104</v>
      </c>
      <c r="B40" s="18">
        <v>56</v>
      </c>
      <c r="C40" s="18" t="s">
        <v>77</v>
      </c>
      <c r="D40" s="18"/>
      <c r="E40" s="8">
        <v>4</v>
      </c>
      <c r="F40" s="8">
        <v>7.5914908819549964</v>
      </c>
      <c r="G40" s="8">
        <v>0.53769083732844369</v>
      </c>
      <c r="H40" s="8">
        <v>7.170500002170229</v>
      </c>
      <c r="I40" s="8">
        <v>0.41427978286725198</v>
      </c>
      <c r="J40" s="12">
        <f t="shared" si="1"/>
        <v>0.47598531009784784</v>
      </c>
      <c r="K40" s="6">
        <f t="shared" si="2"/>
        <v>7.3809954420626127</v>
      </c>
      <c r="L40" s="6">
        <v>0</v>
      </c>
      <c r="M40" s="23" t="s">
        <v>20</v>
      </c>
      <c r="N40" s="7">
        <v>1</v>
      </c>
      <c r="O40" s="7">
        <v>1</v>
      </c>
      <c r="P40" s="7">
        <v>1</v>
      </c>
      <c r="Q40" s="7">
        <v>0</v>
      </c>
      <c r="R40" s="7">
        <v>0</v>
      </c>
      <c r="S40" s="7">
        <v>0</v>
      </c>
      <c r="T40" s="6">
        <v>0</v>
      </c>
      <c r="U40" s="24"/>
      <c r="V40" s="15">
        <f t="shared" si="3"/>
        <v>3</v>
      </c>
    </row>
    <row r="41" spans="1:22" s="7" customFormat="1">
      <c r="A41" s="18">
        <v>104</v>
      </c>
      <c r="B41" s="18">
        <v>57</v>
      </c>
      <c r="C41" s="18" t="s">
        <v>77</v>
      </c>
      <c r="D41" s="18"/>
      <c r="E41" s="8">
        <v>4</v>
      </c>
      <c r="F41" s="34">
        <v>2.2336291854814618</v>
      </c>
      <c r="G41" s="34">
        <v>0.15389947657812941</v>
      </c>
      <c r="H41" s="34">
        <v>3.437883623680495</v>
      </c>
      <c r="I41" s="34">
        <v>8.9306193810197221E-2</v>
      </c>
      <c r="J41" s="12">
        <f t="shared" si="1"/>
        <v>0.12160283519416332</v>
      </c>
      <c r="K41" s="6">
        <f t="shared" si="2"/>
        <v>2.8357564045809784</v>
      </c>
      <c r="L41" s="6">
        <v>0</v>
      </c>
      <c r="M41" s="23" t="s">
        <v>21</v>
      </c>
      <c r="N41" s="7">
        <v>1</v>
      </c>
      <c r="O41" s="7">
        <v>1</v>
      </c>
      <c r="P41" s="7">
        <v>1</v>
      </c>
      <c r="Q41" s="7">
        <v>1</v>
      </c>
      <c r="R41" s="7">
        <v>0</v>
      </c>
      <c r="S41" s="7">
        <v>0</v>
      </c>
      <c r="T41" s="6">
        <v>0</v>
      </c>
      <c r="U41" s="24"/>
      <c r="V41" s="15">
        <f t="shared" si="3"/>
        <v>4</v>
      </c>
    </row>
    <row r="42" spans="1:22" s="7" customFormat="1">
      <c r="A42" s="18">
        <v>104</v>
      </c>
      <c r="B42" s="18">
        <v>58</v>
      </c>
      <c r="C42" s="18" t="s">
        <v>77</v>
      </c>
      <c r="D42" s="18"/>
      <c r="E42" s="8">
        <v>4</v>
      </c>
      <c r="F42" s="34">
        <v>3.3465967798304859</v>
      </c>
      <c r="G42" s="34">
        <v>0.36637049824002399</v>
      </c>
      <c r="H42" s="34">
        <v>5.3878362681602336</v>
      </c>
      <c r="I42" s="34">
        <v>0.52691759579832198</v>
      </c>
      <c r="J42" s="12">
        <f t="shared" si="1"/>
        <v>0.44664404701917299</v>
      </c>
      <c r="K42" s="6">
        <f t="shared" si="2"/>
        <v>4.36721652399536</v>
      </c>
      <c r="L42" s="6">
        <v>0</v>
      </c>
      <c r="M42" s="23" t="s">
        <v>22</v>
      </c>
      <c r="N42" s="7">
        <v>1</v>
      </c>
      <c r="O42" s="7">
        <v>1</v>
      </c>
      <c r="P42" s="7">
        <v>1</v>
      </c>
      <c r="Q42" s="7">
        <v>1</v>
      </c>
      <c r="R42" s="7">
        <v>0</v>
      </c>
      <c r="S42" s="7">
        <v>0</v>
      </c>
      <c r="T42" s="6">
        <v>0</v>
      </c>
      <c r="U42" s="24"/>
      <c r="V42" s="15">
        <f t="shared" si="3"/>
        <v>4</v>
      </c>
    </row>
    <row r="43" spans="1:22" s="7" customFormat="1">
      <c r="A43" s="18">
        <v>104</v>
      </c>
      <c r="B43" s="18">
        <v>64</v>
      </c>
      <c r="C43" s="18" t="s">
        <v>77</v>
      </c>
      <c r="D43" s="18"/>
      <c r="E43" s="8">
        <v>4.25</v>
      </c>
      <c r="F43" s="34">
        <v>13.579464142006</v>
      </c>
      <c r="G43" s="34">
        <v>6.5625650333686392E-2</v>
      </c>
      <c r="H43" s="34">
        <v>14.254911711804271</v>
      </c>
      <c r="I43" s="34">
        <v>0.59147222394046506</v>
      </c>
      <c r="J43" s="12">
        <f t="shared" si="1"/>
        <v>0.32854893713707573</v>
      </c>
      <c r="K43" s="6">
        <f t="shared" si="2"/>
        <v>13.917187926905136</v>
      </c>
      <c r="L43" s="6">
        <v>0</v>
      </c>
      <c r="M43" s="23" t="s">
        <v>23</v>
      </c>
      <c r="N43" s="7">
        <v>1</v>
      </c>
      <c r="O43" s="7">
        <v>1</v>
      </c>
      <c r="P43" s="7">
        <v>1</v>
      </c>
      <c r="Q43" s="7">
        <v>1</v>
      </c>
      <c r="R43" s="7">
        <v>0</v>
      </c>
      <c r="S43" s="7">
        <v>0</v>
      </c>
      <c r="T43" s="6">
        <v>0</v>
      </c>
      <c r="U43" s="24"/>
      <c r="V43" s="11">
        <f t="shared" si="3"/>
        <v>4</v>
      </c>
    </row>
    <row r="44" spans="1:22" s="7" customFormat="1">
      <c r="A44" s="18">
        <v>104</v>
      </c>
      <c r="B44" s="26">
        <v>65</v>
      </c>
      <c r="C44" s="26" t="s">
        <v>81</v>
      </c>
      <c r="D44" s="18"/>
      <c r="E44" s="8">
        <v>4.25</v>
      </c>
      <c r="F44" s="8">
        <v>7.0863527374946678</v>
      </c>
      <c r="G44" s="8">
        <v>0.51771156759914294</v>
      </c>
      <c r="H44" s="8">
        <v>4.2092325123424823</v>
      </c>
      <c r="I44" s="8">
        <v>0.43402213013356661</v>
      </c>
      <c r="J44" s="12">
        <f t="shared" si="1"/>
        <v>0.47586684886635477</v>
      </c>
      <c r="K44" s="6">
        <f t="shared" si="2"/>
        <v>5.6477926249185746</v>
      </c>
      <c r="L44" s="6">
        <v>5.6477926249185746</v>
      </c>
      <c r="M44" s="23" t="s">
        <v>24</v>
      </c>
      <c r="N44" s="7">
        <v>1</v>
      </c>
      <c r="O44" s="7">
        <v>1</v>
      </c>
      <c r="P44" s="7">
        <v>1</v>
      </c>
      <c r="Q44" s="7">
        <v>1</v>
      </c>
      <c r="R44" s="7">
        <v>0</v>
      </c>
      <c r="S44" s="7">
        <v>0</v>
      </c>
      <c r="T44" s="6">
        <v>0</v>
      </c>
      <c r="U44" s="24"/>
      <c r="V44" s="11">
        <f t="shared" si="3"/>
        <v>4</v>
      </c>
    </row>
    <row r="45" spans="1:22" s="7" customFormat="1">
      <c r="A45" s="18">
        <v>104</v>
      </c>
      <c r="B45" s="18">
        <v>66</v>
      </c>
      <c r="C45" s="18" t="s">
        <v>77</v>
      </c>
      <c r="D45" s="18"/>
      <c r="E45" s="8">
        <v>4.25</v>
      </c>
      <c r="F45" s="8">
        <v>1.9958231318562749</v>
      </c>
      <c r="G45" s="8">
        <v>0.33531177040878035</v>
      </c>
      <c r="H45" s="8">
        <v>2.4483051590074645</v>
      </c>
      <c r="I45" s="8">
        <v>0.32114929962998562</v>
      </c>
      <c r="J45" s="12">
        <f t="shared" si="1"/>
        <v>0.32823053501938299</v>
      </c>
      <c r="K45" s="6">
        <f t="shared" si="2"/>
        <v>2.2220641454318697</v>
      </c>
      <c r="L45" s="6">
        <v>0</v>
      </c>
      <c r="M45" s="23" t="s">
        <v>25</v>
      </c>
      <c r="N45" s="7">
        <v>1</v>
      </c>
      <c r="O45" s="7">
        <v>1</v>
      </c>
      <c r="P45" s="7">
        <v>1</v>
      </c>
      <c r="Q45" s="7">
        <v>1</v>
      </c>
      <c r="R45" s="7">
        <v>0</v>
      </c>
      <c r="S45" s="7">
        <v>0</v>
      </c>
      <c r="T45" s="6">
        <v>0</v>
      </c>
      <c r="U45" s="24"/>
      <c r="V45" s="11">
        <f t="shared" si="3"/>
        <v>4</v>
      </c>
    </row>
    <row r="46" spans="1:22" s="7" customFormat="1">
      <c r="A46" s="18">
        <v>104</v>
      </c>
      <c r="B46" s="18">
        <v>74</v>
      </c>
      <c r="C46" s="18"/>
      <c r="D46" s="18"/>
      <c r="E46" s="8">
        <v>4.5</v>
      </c>
      <c r="F46" s="8">
        <v>14.335344107583758</v>
      </c>
      <c r="G46" s="8">
        <v>0.86691197336656023</v>
      </c>
      <c r="H46" s="8">
        <v>20.830553910797803</v>
      </c>
      <c r="I46" s="8">
        <v>0.87347741266117152</v>
      </c>
      <c r="J46" s="12">
        <f t="shared" si="1"/>
        <v>0.87019469301386587</v>
      </c>
      <c r="K46" s="6">
        <f t="shared" si="2"/>
        <v>17.582949009190781</v>
      </c>
      <c r="L46" s="6">
        <v>17.582949009190781</v>
      </c>
      <c r="M46" s="23" t="s">
        <v>26</v>
      </c>
      <c r="N46" s="7">
        <v>1</v>
      </c>
      <c r="O46" s="7">
        <v>1</v>
      </c>
      <c r="P46" s="7">
        <v>1</v>
      </c>
      <c r="Q46" s="7">
        <v>1</v>
      </c>
      <c r="R46" s="7">
        <v>1</v>
      </c>
      <c r="S46" s="7">
        <v>1</v>
      </c>
      <c r="T46" s="6">
        <v>0</v>
      </c>
      <c r="U46" s="24"/>
      <c r="V46" s="11">
        <f t="shared" si="3"/>
        <v>6</v>
      </c>
    </row>
    <row r="47" spans="1:22" s="7" customFormat="1">
      <c r="A47" s="18">
        <v>104</v>
      </c>
      <c r="B47" s="18">
        <v>75</v>
      </c>
      <c r="C47" s="18"/>
      <c r="D47" s="18"/>
      <c r="E47" s="8">
        <v>4.5</v>
      </c>
      <c r="F47" s="8">
        <v>21.963020338401744</v>
      </c>
      <c r="G47" s="8">
        <v>0.91501398656935873</v>
      </c>
      <c r="H47" s="8">
        <v>18.924574096384937</v>
      </c>
      <c r="I47" s="8">
        <v>0.9026102330954251</v>
      </c>
      <c r="J47" s="12">
        <f t="shared" si="1"/>
        <v>0.90881210983239191</v>
      </c>
      <c r="K47" s="6">
        <f t="shared" si="2"/>
        <v>20.443797217393339</v>
      </c>
      <c r="L47" s="6">
        <v>20.443797217393339</v>
      </c>
      <c r="M47" s="23" t="s">
        <v>27</v>
      </c>
      <c r="N47" s="7">
        <v>1</v>
      </c>
      <c r="O47" s="7">
        <v>1</v>
      </c>
      <c r="P47" s="7">
        <v>1</v>
      </c>
      <c r="Q47" s="7">
        <v>1</v>
      </c>
      <c r="R47" s="7">
        <v>1</v>
      </c>
      <c r="S47" s="7">
        <v>1</v>
      </c>
      <c r="T47" s="6">
        <v>0</v>
      </c>
      <c r="U47" s="24"/>
      <c r="V47" s="11">
        <f t="shared" si="3"/>
        <v>6</v>
      </c>
    </row>
    <row r="48" spans="1:22" s="7" customFormat="1">
      <c r="A48" s="18">
        <v>104</v>
      </c>
      <c r="B48" s="18">
        <v>76</v>
      </c>
      <c r="C48" s="18"/>
      <c r="D48" s="18"/>
      <c r="E48" s="8">
        <v>4.5</v>
      </c>
      <c r="F48" s="8">
        <v>24.968573217710436</v>
      </c>
      <c r="G48" s="8">
        <v>0.8291031954257746</v>
      </c>
      <c r="H48" s="8">
        <v>27.710029069279564</v>
      </c>
      <c r="I48" s="8">
        <v>0.78521131846403258</v>
      </c>
      <c r="J48" s="12">
        <f t="shared" si="1"/>
        <v>0.80715725694490359</v>
      </c>
      <c r="K48" s="6">
        <f t="shared" si="2"/>
        <v>26.339301143495</v>
      </c>
      <c r="L48" s="6">
        <v>26.339301143495</v>
      </c>
      <c r="M48" s="23" t="s">
        <v>28</v>
      </c>
      <c r="N48" s="7">
        <v>1</v>
      </c>
      <c r="O48" s="7">
        <v>1</v>
      </c>
      <c r="P48" s="7">
        <v>1</v>
      </c>
      <c r="Q48" s="7">
        <v>1</v>
      </c>
      <c r="R48" s="7">
        <v>1</v>
      </c>
      <c r="S48" s="7">
        <v>1</v>
      </c>
      <c r="T48" s="6">
        <v>0</v>
      </c>
      <c r="U48" s="24"/>
      <c r="V48" s="11">
        <f t="shared" si="3"/>
        <v>6</v>
      </c>
    </row>
    <row r="49" spans="1:22" s="7" customFormat="1">
      <c r="A49" s="18">
        <v>104</v>
      </c>
      <c r="B49" s="18">
        <v>84</v>
      </c>
      <c r="C49" s="18"/>
      <c r="D49" s="18"/>
      <c r="E49" s="8">
        <v>4.75</v>
      </c>
      <c r="F49" s="8">
        <v>30.396342452151906</v>
      </c>
      <c r="G49" s="8">
        <v>0.93326108716130918</v>
      </c>
      <c r="H49" s="8">
        <v>35.113655027807283</v>
      </c>
      <c r="I49" s="8">
        <v>0.91945831886939655</v>
      </c>
      <c r="J49" s="12">
        <f t="shared" si="1"/>
        <v>0.92635970301535286</v>
      </c>
      <c r="K49" s="6">
        <f t="shared" si="2"/>
        <v>32.754998739979598</v>
      </c>
      <c r="L49" s="6">
        <v>32.754998739979598</v>
      </c>
      <c r="M49" s="23" t="s">
        <v>29</v>
      </c>
      <c r="N49" s="7">
        <v>1</v>
      </c>
      <c r="O49" s="7">
        <v>1</v>
      </c>
      <c r="P49" s="7">
        <v>1</v>
      </c>
      <c r="Q49" s="7">
        <v>1</v>
      </c>
      <c r="R49" s="7">
        <v>1</v>
      </c>
      <c r="S49" s="7">
        <v>1</v>
      </c>
      <c r="T49" s="6">
        <v>0</v>
      </c>
      <c r="U49" s="24"/>
      <c r="V49" s="11">
        <f t="shared" si="3"/>
        <v>6</v>
      </c>
    </row>
    <row r="50" spans="1:22" s="7" customFormat="1">
      <c r="A50" s="18">
        <v>104</v>
      </c>
      <c r="B50" s="18">
        <v>85</v>
      </c>
      <c r="C50" s="18"/>
      <c r="D50" s="18"/>
      <c r="E50" s="8">
        <v>4.75</v>
      </c>
      <c r="F50" s="8">
        <v>33.160504668913383</v>
      </c>
      <c r="G50" s="8">
        <v>0.93765683812152056</v>
      </c>
      <c r="H50" s="8">
        <v>37.410794183481279</v>
      </c>
      <c r="I50" s="8">
        <v>0.91072875923830043</v>
      </c>
      <c r="J50" s="12">
        <f t="shared" si="1"/>
        <v>0.92419279867991055</v>
      </c>
      <c r="K50" s="6">
        <f t="shared" si="2"/>
        <v>35.285649426197331</v>
      </c>
      <c r="L50" s="6">
        <v>35.285649426197331</v>
      </c>
      <c r="M50" s="23" t="s">
        <v>30</v>
      </c>
      <c r="N50" s="7">
        <v>1</v>
      </c>
      <c r="O50" s="7">
        <v>1</v>
      </c>
      <c r="P50" s="7">
        <v>1</v>
      </c>
      <c r="Q50" s="7">
        <v>1</v>
      </c>
      <c r="R50" s="7">
        <v>1</v>
      </c>
      <c r="S50" s="7">
        <v>1</v>
      </c>
      <c r="T50" s="6">
        <v>0</v>
      </c>
      <c r="U50" s="24"/>
      <c r="V50" s="11">
        <f t="shared" si="3"/>
        <v>6</v>
      </c>
    </row>
    <row r="51" spans="1:22" s="7" customFormat="1">
      <c r="A51" s="18">
        <v>104</v>
      </c>
      <c r="B51" s="18">
        <v>86</v>
      </c>
      <c r="C51" s="18"/>
      <c r="D51" s="18"/>
      <c r="E51" s="8">
        <v>4.75</v>
      </c>
      <c r="F51" s="8">
        <v>39.818431914662028</v>
      </c>
      <c r="G51" s="8">
        <v>0.9500520074108193</v>
      </c>
      <c r="H51" s="8">
        <v>38.86145808771353</v>
      </c>
      <c r="I51" s="8">
        <v>0.96036993766831846</v>
      </c>
      <c r="J51" s="12">
        <f t="shared" si="1"/>
        <v>0.95521097253956888</v>
      </c>
      <c r="K51" s="6">
        <f t="shared" si="2"/>
        <v>39.339945001187779</v>
      </c>
      <c r="L51" s="6">
        <v>39.339945001187779</v>
      </c>
      <c r="M51" s="23" t="s">
        <v>31</v>
      </c>
      <c r="N51" s="7">
        <v>1</v>
      </c>
      <c r="O51" s="7">
        <v>1</v>
      </c>
      <c r="P51" s="7">
        <v>1</v>
      </c>
      <c r="Q51" s="7">
        <v>1</v>
      </c>
      <c r="R51" s="7">
        <v>1</v>
      </c>
      <c r="S51" s="7">
        <v>1</v>
      </c>
      <c r="T51" s="6">
        <v>0</v>
      </c>
      <c r="U51" s="24"/>
      <c r="V51" s="11">
        <f t="shared" si="3"/>
        <v>6</v>
      </c>
    </row>
    <row r="52" spans="1:22" s="7" customFormat="1">
      <c r="A52" s="18">
        <v>104</v>
      </c>
      <c r="B52" s="18">
        <v>92</v>
      </c>
      <c r="C52" s="18"/>
      <c r="D52" s="18"/>
      <c r="E52" s="8">
        <v>5.75</v>
      </c>
      <c r="F52" s="8">
        <v>35.965924323727066</v>
      </c>
      <c r="G52" s="8">
        <v>0.92279028183999845</v>
      </c>
      <c r="H52" s="8">
        <v>38.079545211597868</v>
      </c>
      <c r="I52" s="8">
        <v>0.96219167056622246</v>
      </c>
      <c r="J52" s="12">
        <f t="shared" si="1"/>
        <v>0.9424909762031104</v>
      </c>
      <c r="K52" s="6">
        <f t="shared" si="2"/>
        <v>37.02273476766247</v>
      </c>
      <c r="L52" s="6">
        <v>37.02273476766247</v>
      </c>
      <c r="M52" s="23" t="s">
        <v>32</v>
      </c>
      <c r="N52" s="7">
        <v>1</v>
      </c>
      <c r="O52" s="7">
        <v>1</v>
      </c>
      <c r="P52" s="7">
        <v>1</v>
      </c>
      <c r="Q52" s="7">
        <v>1</v>
      </c>
      <c r="R52" s="7">
        <v>1</v>
      </c>
      <c r="S52" s="7">
        <v>1</v>
      </c>
      <c r="T52" s="7">
        <v>1</v>
      </c>
      <c r="U52" s="24"/>
      <c r="V52" s="11">
        <f t="shared" si="3"/>
        <v>7</v>
      </c>
    </row>
    <row r="53" spans="1:22" s="6" customFormat="1">
      <c r="A53" s="18">
        <v>104</v>
      </c>
      <c r="B53" s="18">
        <v>93</v>
      </c>
      <c r="C53" s="18"/>
      <c r="D53" s="18"/>
      <c r="E53" s="8">
        <v>5.75</v>
      </c>
      <c r="F53" s="34">
        <v>43.653623082067448</v>
      </c>
      <c r="G53" s="34">
        <v>0.92608959342436326</v>
      </c>
      <c r="H53" s="34">
        <v>41.66112283324555</v>
      </c>
      <c r="I53" s="34">
        <v>0.95059554850277306</v>
      </c>
      <c r="J53" s="12">
        <f t="shared" si="1"/>
        <v>0.93834257096356821</v>
      </c>
      <c r="K53" s="6">
        <f t="shared" si="2"/>
        <v>42.657372957656499</v>
      </c>
      <c r="L53" s="6">
        <v>42.657372957656499</v>
      </c>
      <c r="M53" s="31" t="s">
        <v>73</v>
      </c>
      <c r="N53" s="6">
        <v>1</v>
      </c>
      <c r="O53" s="6">
        <v>1</v>
      </c>
      <c r="P53" s="6">
        <v>1</v>
      </c>
      <c r="Q53" s="6">
        <v>1</v>
      </c>
      <c r="R53" s="6">
        <v>1</v>
      </c>
      <c r="S53" s="6">
        <v>1</v>
      </c>
      <c r="T53" s="6">
        <v>1</v>
      </c>
      <c r="U53" s="32"/>
      <c r="V53" s="33">
        <f t="shared" si="3"/>
        <v>7</v>
      </c>
    </row>
    <row r="54" spans="1:22" s="7" customFormat="1">
      <c r="A54" s="18">
        <v>105</v>
      </c>
      <c r="B54" s="18">
        <v>53</v>
      </c>
      <c r="C54" s="18" t="s">
        <v>77</v>
      </c>
      <c r="D54" s="18"/>
      <c r="E54" s="8">
        <v>3.75</v>
      </c>
      <c r="F54" s="8">
        <v>5.5609101981796094</v>
      </c>
      <c r="G54" s="8">
        <v>0.37244711207343284</v>
      </c>
      <c r="H54" s="8">
        <v>7.4070900126172825</v>
      </c>
      <c r="I54" s="8">
        <v>0.735941328715493</v>
      </c>
      <c r="J54" s="12">
        <f t="shared" si="1"/>
        <v>0.55419422039446298</v>
      </c>
      <c r="K54" s="6">
        <f t="shared" si="2"/>
        <v>6.4840001053984455</v>
      </c>
      <c r="L54" s="6">
        <v>0</v>
      </c>
      <c r="M54" s="23" t="s">
        <v>33</v>
      </c>
      <c r="N54" s="7">
        <v>1</v>
      </c>
      <c r="O54" s="7">
        <v>1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24"/>
      <c r="V54" s="11">
        <f>SUM(N54:T54)</f>
        <v>2</v>
      </c>
    </row>
    <row r="55" spans="1:22" s="7" customFormat="1">
      <c r="A55" s="18">
        <v>105</v>
      </c>
      <c r="B55" s="18">
        <v>54</v>
      </c>
      <c r="C55" s="18" t="s">
        <v>77</v>
      </c>
      <c r="D55" s="18"/>
      <c r="E55" s="8">
        <v>3.75</v>
      </c>
      <c r="F55" s="34">
        <v>7.5903663824707506</v>
      </c>
      <c r="G55" s="34">
        <v>0.62953267899628584</v>
      </c>
      <c r="H55" s="34">
        <v>4.2328217997640003</v>
      </c>
      <c r="I55" s="34">
        <v>0.28975844203847229</v>
      </c>
      <c r="J55" s="12">
        <f t="shared" si="1"/>
        <v>0.45964556051737904</v>
      </c>
      <c r="K55" s="6">
        <f t="shared" si="2"/>
        <v>5.9115940911173759</v>
      </c>
      <c r="L55" s="6">
        <v>0</v>
      </c>
      <c r="M55" s="23" t="s">
        <v>34</v>
      </c>
      <c r="N55" s="7">
        <v>1</v>
      </c>
      <c r="O55" s="7">
        <v>1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24"/>
      <c r="V55" s="11">
        <f>SUM(N55:T55)</f>
        <v>2</v>
      </c>
    </row>
    <row r="56" spans="1:22" s="7" customFormat="1">
      <c r="A56" s="18">
        <v>105</v>
      </c>
      <c r="B56" s="18">
        <v>55</v>
      </c>
      <c r="C56" s="18" t="s">
        <v>77</v>
      </c>
      <c r="D56" s="18"/>
      <c r="E56" s="8">
        <v>3.75</v>
      </c>
      <c r="F56" s="34">
        <v>1.725805565782593</v>
      </c>
      <c r="G56" s="34">
        <v>4.4755905828790077E-2</v>
      </c>
      <c r="H56" s="34">
        <v>2.6945938132357341</v>
      </c>
      <c r="I56" s="34">
        <v>-1.561205403343879E-2</v>
      </c>
      <c r="J56" s="12">
        <f t="shared" si="1"/>
        <v>1.4571925897675643E-2</v>
      </c>
      <c r="K56" s="6">
        <f t="shared" si="2"/>
        <v>2.2101996895091638</v>
      </c>
      <c r="L56" s="6">
        <v>0</v>
      </c>
      <c r="M56" s="23" t="s">
        <v>35</v>
      </c>
      <c r="N56" s="7">
        <v>1</v>
      </c>
      <c r="O56" s="7">
        <v>1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24"/>
      <c r="V56" s="11">
        <f>SUM(N56:T56)</f>
        <v>2</v>
      </c>
    </row>
    <row r="57" spans="1:22" s="7" customFormat="1">
      <c r="A57" s="18">
        <v>105</v>
      </c>
      <c r="B57" s="18">
        <v>60</v>
      </c>
      <c r="C57" s="18" t="s">
        <v>77</v>
      </c>
      <c r="D57" s="18"/>
      <c r="E57" s="8">
        <v>4</v>
      </c>
      <c r="F57" s="12">
        <v>8.4478095559999993</v>
      </c>
      <c r="G57" s="12">
        <v>0.71249004400000004</v>
      </c>
      <c r="H57" s="12">
        <v>3.1862744169999999</v>
      </c>
      <c r="I57" s="12">
        <v>8.6334195000000002E-2</v>
      </c>
      <c r="J57" s="12">
        <f t="shared" si="1"/>
        <v>0.3994121195</v>
      </c>
      <c r="K57" s="6">
        <f t="shared" si="2"/>
        <v>5.8170419864999996</v>
      </c>
      <c r="L57" s="6">
        <v>0</v>
      </c>
      <c r="M57" s="23" t="s">
        <v>36</v>
      </c>
      <c r="N57" s="7">
        <v>1</v>
      </c>
      <c r="O57" s="7">
        <v>1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24"/>
      <c r="V57" s="33">
        <f>SUM(N57:T57)</f>
        <v>2</v>
      </c>
    </row>
    <row r="58" spans="1:22" s="7" customFormat="1">
      <c r="A58" s="18">
        <v>105</v>
      </c>
      <c r="B58" s="18">
        <v>61</v>
      </c>
      <c r="C58" s="18" t="s">
        <v>77</v>
      </c>
      <c r="D58" s="18"/>
      <c r="E58" s="8">
        <v>4</v>
      </c>
      <c r="F58" s="12">
        <v>2.9482938280000002</v>
      </c>
      <c r="G58" s="12">
        <v>0.21905290999999999</v>
      </c>
      <c r="H58" s="12">
        <v>2.8618191799999999</v>
      </c>
      <c r="I58" s="12">
        <v>0.16133419700000001</v>
      </c>
      <c r="J58" s="12">
        <f t="shared" si="1"/>
        <v>0.1901935535</v>
      </c>
      <c r="K58" s="6">
        <f t="shared" si="2"/>
        <v>2.905056504</v>
      </c>
      <c r="L58" s="6">
        <v>0</v>
      </c>
      <c r="M58" s="23" t="s">
        <v>37</v>
      </c>
      <c r="N58" s="7">
        <v>1</v>
      </c>
      <c r="O58" s="7">
        <v>1</v>
      </c>
      <c r="P58" s="7">
        <v>1</v>
      </c>
      <c r="Q58" s="7">
        <v>0</v>
      </c>
      <c r="R58" s="7">
        <v>0</v>
      </c>
      <c r="S58" s="7">
        <v>0</v>
      </c>
      <c r="T58" s="7">
        <v>0</v>
      </c>
      <c r="U58" s="24"/>
      <c r="V58" s="33">
        <f>SUM(N58:T58)</f>
        <v>3</v>
      </c>
    </row>
    <row r="59" spans="1:22" s="6" customFormat="1">
      <c r="A59" s="18">
        <v>105</v>
      </c>
      <c r="B59" s="18">
        <v>63</v>
      </c>
      <c r="C59" s="18" t="s">
        <v>77</v>
      </c>
      <c r="D59" s="18"/>
      <c r="E59" s="8">
        <v>4</v>
      </c>
      <c r="F59" s="34">
        <v>1.443663726294633</v>
      </c>
      <c r="G59" s="34">
        <v>0.1095730989491963</v>
      </c>
      <c r="H59" s="34">
        <v>1.558902988341506</v>
      </c>
      <c r="I59" s="34">
        <v>4.8803353088321622E-2</v>
      </c>
      <c r="J59" s="12">
        <f t="shared" si="1"/>
        <v>7.9188226018758967E-2</v>
      </c>
      <c r="K59" s="6">
        <f t="shared" si="2"/>
        <v>1.5012833573180695</v>
      </c>
      <c r="L59" s="6">
        <v>0</v>
      </c>
      <c r="M59" s="6">
        <v>475</v>
      </c>
      <c r="N59" s="6">
        <v>1</v>
      </c>
      <c r="O59" s="6">
        <v>1</v>
      </c>
      <c r="P59" s="6">
        <v>1</v>
      </c>
      <c r="Q59" s="14">
        <v>0</v>
      </c>
      <c r="R59" s="6">
        <v>0</v>
      </c>
      <c r="S59" s="6">
        <v>0</v>
      </c>
      <c r="T59" s="6">
        <v>0</v>
      </c>
      <c r="U59" s="6" t="s">
        <v>70</v>
      </c>
      <c r="V59" s="6">
        <v>3</v>
      </c>
    </row>
    <row r="60" spans="1:22" s="7" customFormat="1">
      <c r="A60" s="18">
        <v>105</v>
      </c>
      <c r="B60" s="18">
        <v>69</v>
      </c>
      <c r="C60" s="18" t="s">
        <v>77</v>
      </c>
      <c r="D60" s="18"/>
      <c r="E60" s="8">
        <v>4.25</v>
      </c>
      <c r="F60" s="8">
        <v>7.8241240274080699</v>
      </c>
      <c r="G60" s="8">
        <v>0.39700582317257338</v>
      </c>
      <c r="H60" s="8">
        <v>8.364072888108609</v>
      </c>
      <c r="I60" s="8">
        <v>0.44934096941097879</v>
      </c>
      <c r="J60" s="12">
        <f t="shared" si="1"/>
        <v>0.42317339629177608</v>
      </c>
      <c r="K60" s="6">
        <f t="shared" si="2"/>
        <v>8.0940984577583386</v>
      </c>
      <c r="L60" s="6">
        <v>0</v>
      </c>
      <c r="M60" s="23" t="s">
        <v>38</v>
      </c>
      <c r="N60" s="7">
        <v>1</v>
      </c>
      <c r="O60" s="7">
        <v>1</v>
      </c>
      <c r="P60" s="7">
        <v>1</v>
      </c>
      <c r="Q60" s="7">
        <v>1</v>
      </c>
      <c r="R60" s="7">
        <v>1</v>
      </c>
      <c r="S60" s="7">
        <v>0</v>
      </c>
      <c r="T60" s="7">
        <v>0</v>
      </c>
      <c r="V60" s="11">
        <f t="shared" ref="V60:V89" si="4">SUM(N60:T60)</f>
        <v>5</v>
      </c>
    </row>
    <row r="61" spans="1:22" s="7" customFormat="1">
      <c r="A61" s="18">
        <v>105</v>
      </c>
      <c r="B61" s="18">
        <v>70</v>
      </c>
      <c r="C61" s="18" t="s">
        <v>77</v>
      </c>
      <c r="D61" s="18"/>
      <c r="E61" s="8">
        <v>4.25</v>
      </c>
      <c r="F61" s="8">
        <v>1.8136713819123607</v>
      </c>
      <c r="G61" s="8">
        <v>9.8497134881876836E-2</v>
      </c>
      <c r="H61" s="8">
        <v>5.388772374168159</v>
      </c>
      <c r="I61" s="8">
        <v>0.53809361953070578</v>
      </c>
      <c r="J61" s="12">
        <f t="shared" si="1"/>
        <v>0.31829537720629131</v>
      </c>
      <c r="K61" s="6">
        <f t="shared" si="2"/>
        <v>3.6012218780402598</v>
      </c>
      <c r="L61" s="6">
        <v>0</v>
      </c>
      <c r="M61" s="23" t="s">
        <v>39</v>
      </c>
      <c r="N61" s="7">
        <v>1</v>
      </c>
      <c r="O61" s="7">
        <v>1</v>
      </c>
      <c r="P61" s="7">
        <v>1</v>
      </c>
      <c r="Q61" s="7">
        <v>1</v>
      </c>
      <c r="R61" s="7">
        <v>0</v>
      </c>
      <c r="S61" s="7">
        <v>0</v>
      </c>
      <c r="T61" s="7">
        <v>0</v>
      </c>
      <c r="V61" s="11">
        <f t="shared" si="4"/>
        <v>4</v>
      </c>
    </row>
    <row r="62" spans="1:22" s="7" customFormat="1">
      <c r="A62" s="18">
        <v>105</v>
      </c>
      <c r="B62" s="18">
        <v>71</v>
      </c>
      <c r="C62" s="18"/>
      <c r="D62" s="18"/>
      <c r="E62" s="8">
        <v>4.25</v>
      </c>
      <c r="F62" s="8">
        <v>11.491170116362561</v>
      </c>
      <c r="G62" s="8">
        <v>0.86733376061234835</v>
      </c>
      <c r="H62" s="8">
        <v>22.697055698267523</v>
      </c>
      <c r="I62" s="8">
        <v>0.92557065027009833</v>
      </c>
      <c r="J62" s="12">
        <f t="shared" si="1"/>
        <v>0.89645220544122339</v>
      </c>
      <c r="K62" s="6">
        <f t="shared" si="2"/>
        <v>17.094112907315044</v>
      </c>
      <c r="L62" s="6">
        <v>17.094112907315044</v>
      </c>
      <c r="M62" s="23" t="s">
        <v>40</v>
      </c>
      <c r="N62" s="7">
        <v>1</v>
      </c>
      <c r="O62" s="7">
        <v>1</v>
      </c>
      <c r="P62" s="7">
        <v>1</v>
      </c>
      <c r="Q62" s="7">
        <v>1</v>
      </c>
      <c r="R62" s="7">
        <v>1</v>
      </c>
      <c r="S62" s="7">
        <v>0</v>
      </c>
      <c r="T62" s="7">
        <v>0</v>
      </c>
      <c r="V62" s="11">
        <f t="shared" si="4"/>
        <v>5</v>
      </c>
    </row>
    <row r="63" spans="1:22" s="7" customFormat="1">
      <c r="A63" s="18">
        <v>105</v>
      </c>
      <c r="B63" s="18">
        <v>79</v>
      </c>
      <c r="C63" s="18"/>
      <c r="D63" s="18"/>
      <c r="E63" s="12">
        <v>4.5</v>
      </c>
      <c r="F63" s="12">
        <v>40.51769951</v>
      </c>
      <c r="G63" s="12">
        <v>0.95288806999999998</v>
      </c>
      <c r="H63" s="12">
        <v>36.460689879999997</v>
      </c>
      <c r="I63" s="12">
        <v>0.91991386500000005</v>
      </c>
      <c r="J63" s="12">
        <f t="shared" si="1"/>
        <v>0.93640096750000001</v>
      </c>
      <c r="K63" s="6">
        <f t="shared" si="2"/>
        <v>38.489194694999995</v>
      </c>
      <c r="L63" s="6">
        <v>38.489194694999995</v>
      </c>
      <c r="M63" s="23" t="s">
        <v>43</v>
      </c>
      <c r="N63" s="7">
        <v>1</v>
      </c>
      <c r="O63" s="7">
        <v>1</v>
      </c>
      <c r="P63" s="7">
        <v>1</v>
      </c>
      <c r="Q63" s="7">
        <v>1</v>
      </c>
      <c r="R63" s="7">
        <v>1</v>
      </c>
      <c r="S63" s="7">
        <v>1</v>
      </c>
      <c r="T63" s="7">
        <v>0</v>
      </c>
      <c r="V63" s="11">
        <f t="shared" si="4"/>
        <v>6</v>
      </c>
    </row>
    <row r="64" spans="1:22" s="7" customFormat="1">
      <c r="A64" s="18">
        <v>105</v>
      </c>
      <c r="B64" s="18">
        <v>80</v>
      </c>
      <c r="C64" s="18"/>
      <c r="D64" s="18"/>
      <c r="E64" s="8">
        <v>4.5</v>
      </c>
      <c r="F64" s="8">
        <v>24.692518495242677</v>
      </c>
      <c r="G64" s="8">
        <v>0.94318030550613108</v>
      </c>
      <c r="H64" s="8">
        <v>28.906195834545418</v>
      </c>
      <c r="I64" s="8">
        <v>0.93064541185388139</v>
      </c>
      <c r="J64" s="12">
        <f t="shared" si="1"/>
        <v>0.93691285868000618</v>
      </c>
      <c r="K64" s="6">
        <f t="shared" si="2"/>
        <v>26.799357164894047</v>
      </c>
      <c r="L64" s="6">
        <v>26.799357164894047</v>
      </c>
      <c r="M64" s="23" t="s">
        <v>41</v>
      </c>
      <c r="N64" s="7">
        <v>1</v>
      </c>
      <c r="O64" s="7">
        <v>1</v>
      </c>
      <c r="P64" s="7">
        <v>1</v>
      </c>
      <c r="Q64" s="7">
        <v>1</v>
      </c>
      <c r="R64" s="7">
        <v>1</v>
      </c>
      <c r="S64" s="7">
        <v>1</v>
      </c>
      <c r="T64" s="7">
        <v>0</v>
      </c>
      <c r="V64" s="11">
        <f t="shared" si="4"/>
        <v>6</v>
      </c>
    </row>
    <row r="65" spans="1:22" s="7" customFormat="1">
      <c r="A65" s="18">
        <v>105</v>
      </c>
      <c r="B65" s="18">
        <v>81</v>
      </c>
      <c r="C65" s="18"/>
      <c r="D65" s="18"/>
      <c r="E65" s="8">
        <v>4.5</v>
      </c>
      <c r="F65" s="34">
        <v>17.25</v>
      </c>
      <c r="G65" s="34">
        <v>0.88100000000000001</v>
      </c>
      <c r="H65" s="34">
        <v>20.83</v>
      </c>
      <c r="I65" s="34">
        <v>0.86099999999999999</v>
      </c>
      <c r="J65" s="12">
        <f t="shared" si="1"/>
        <v>0.871</v>
      </c>
      <c r="K65" s="6">
        <f t="shared" si="2"/>
        <v>19.04</v>
      </c>
      <c r="L65" s="6">
        <v>19.04</v>
      </c>
      <c r="M65" s="23" t="s">
        <v>42</v>
      </c>
      <c r="N65" s="7">
        <v>1</v>
      </c>
      <c r="O65" s="7">
        <v>1</v>
      </c>
      <c r="P65" s="7">
        <v>1</v>
      </c>
      <c r="Q65" s="7">
        <v>1</v>
      </c>
      <c r="R65" s="7">
        <v>1</v>
      </c>
      <c r="S65" s="7">
        <v>1</v>
      </c>
      <c r="T65" s="7">
        <v>0</v>
      </c>
      <c r="U65" s="16" t="s">
        <v>70</v>
      </c>
      <c r="V65" s="11">
        <f t="shared" si="4"/>
        <v>6</v>
      </c>
    </row>
    <row r="66" spans="1:22" s="7" customFormat="1">
      <c r="A66" s="18">
        <v>105</v>
      </c>
      <c r="B66" s="18">
        <v>88</v>
      </c>
      <c r="C66" s="18"/>
      <c r="D66" s="18"/>
      <c r="E66" s="8">
        <v>4.75</v>
      </c>
      <c r="F66" s="8">
        <v>40.309329848361472</v>
      </c>
      <c r="G66" s="8">
        <v>0.9639029436314942</v>
      </c>
      <c r="H66" s="8">
        <v>35.403166915371017</v>
      </c>
      <c r="I66" s="8">
        <v>0.93619549913090105</v>
      </c>
      <c r="J66" s="12">
        <f t="shared" si="1"/>
        <v>0.95004922138119763</v>
      </c>
      <c r="K66" s="6">
        <f t="shared" si="2"/>
        <v>37.856248381866244</v>
      </c>
      <c r="L66" s="6">
        <v>37.856248381866244</v>
      </c>
      <c r="M66" s="23" t="s">
        <v>44</v>
      </c>
      <c r="N66" s="7">
        <v>1</v>
      </c>
      <c r="O66" s="7">
        <v>1</v>
      </c>
      <c r="P66" s="7">
        <v>1</v>
      </c>
      <c r="Q66" s="7">
        <v>1</v>
      </c>
      <c r="R66" s="7">
        <v>1</v>
      </c>
      <c r="S66" s="7">
        <v>1</v>
      </c>
      <c r="T66" s="7">
        <v>0</v>
      </c>
      <c r="V66" s="11">
        <f t="shared" si="4"/>
        <v>6</v>
      </c>
    </row>
    <row r="67" spans="1:22" s="7" customFormat="1">
      <c r="A67" s="18">
        <v>105</v>
      </c>
      <c r="B67" s="18">
        <v>89</v>
      </c>
      <c r="C67" s="18"/>
      <c r="D67" s="18"/>
      <c r="E67" s="8">
        <v>4.75</v>
      </c>
      <c r="F67" s="8">
        <v>41.617715644289007</v>
      </c>
      <c r="G67" s="8">
        <v>0.91560497226599569</v>
      </c>
      <c r="H67" s="8">
        <v>39.008662622970903</v>
      </c>
      <c r="I67" s="8">
        <v>0.86019237311182939</v>
      </c>
      <c r="J67" s="12">
        <f t="shared" ref="J67:J89" si="5">AVERAGE(G67,I67)</f>
        <v>0.88789867268891254</v>
      </c>
      <c r="K67" s="6">
        <f t="shared" ref="K67:K89" si="6">AVERAGE(F67,H67)</f>
        <v>40.313189133629955</v>
      </c>
      <c r="L67" s="6">
        <v>40.313189133629955</v>
      </c>
      <c r="M67" s="23" t="s">
        <v>45</v>
      </c>
      <c r="N67" s="7">
        <v>1</v>
      </c>
      <c r="O67" s="7">
        <v>1</v>
      </c>
      <c r="P67" s="7">
        <v>1</v>
      </c>
      <c r="Q67" s="7">
        <v>1</v>
      </c>
      <c r="R67" s="7">
        <v>1</v>
      </c>
      <c r="S67" s="7">
        <v>1</v>
      </c>
      <c r="T67" s="7">
        <v>0</v>
      </c>
      <c r="U67" s="24"/>
      <c r="V67" s="11">
        <f t="shared" si="4"/>
        <v>6</v>
      </c>
    </row>
    <row r="68" spans="1:22" s="7" customFormat="1">
      <c r="A68" s="18">
        <v>105</v>
      </c>
      <c r="B68" s="18">
        <v>90</v>
      </c>
      <c r="C68" s="18"/>
      <c r="D68" s="18"/>
      <c r="E68" s="8">
        <v>4.75</v>
      </c>
      <c r="F68" s="8">
        <v>55.22059480545412</v>
      </c>
      <c r="G68" s="8">
        <v>0.97846971289500639</v>
      </c>
      <c r="H68" s="8">
        <v>44.81365373587937</v>
      </c>
      <c r="I68" s="8">
        <v>0.94777384427281897</v>
      </c>
      <c r="J68" s="12">
        <f t="shared" si="5"/>
        <v>0.96312177858391268</v>
      </c>
      <c r="K68" s="6">
        <f t="shared" si="6"/>
        <v>50.017124270666741</v>
      </c>
      <c r="L68" s="6">
        <v>50.017124270666741</v>
      </c>
      <c r="M68" s="23" t="s">
        <v>46</v>
      </c>
      <c r="N68" s="7">
        <v>1</v>
      </c>
      <c r="O68" s="7">
        <v>1</v>
      </c>
      <c r="P68" s="7">
        <v>1</v>
      </c>
      <c r="Q68" s="7">
        <v>1</v>
      </c>
      <c r="R68" s="7">
        <v>1</v>
      </c>
      <c r="S68" s="7">
        <v>1</v>
      </c>
      <c r="T68" s="7">
        <v>0</v>
      </c>
      <c r="U68" s="24"/>
      <c r="V68" s="11">
        <f t="shared" si="4"/>
        <v>6</v>
      </c>
    </row>
    <row r="69" spans="1:22" s="7" customFormat="1">
      <c r="A69" s="18">
        <v>105</v>
      </c>
      <c r="B69" s="18">
        <v>94</v>
      </c>
      <c r="C69" s="18"/>
      <c r="D69" s="18"/>
      <c r="E69" s="8">
        <v>5.75</v>
      </c>
      <c r="F69" s="8">
        <v>46.114404786654831</v>
      </c>
      <c r="G69" s="8">
        <v>0.96011685147736159</v>
      </c>
      <c r="H69" s="8">
        <v>34.188988677023339</v>
      </c>
      <c r="I69" s="8">
        <v>0.94764514752868523</v>
      </c>
      <c r="J69" s="12">
        <f t="shared" si="5"/>
        <v>0.95388099950302341</v>
      </c>
      <c r="K69" s="6">
        <f t="shared" si="6"/>
        <v>40.151696731839081</v>
      </c>
      <c r="L69" s="6">
        <v>40.151696731839081</v>
      </c>
      <c r="M69" s="23" t="s">
        <v>47</v>
      </c>
      <c r="N69" s="7">
        <v>1</v>
      </c>
      <c r="O69" s="7">
        <v>1</v>
      </c>
      <c r="P69" s="7">
        <v>1</v>
      </c>
      <c r="Q69" s="7">
        <v>1</v>
      </c>
      <c r="R69" s="7">
        <v>1</v>
      </c>
      <c r="S69" s="7">
        <v>1</v>
      </c>
      <c r="T69" s="7">
        <v>1</v>
      </c>
      <c r="U69" s="24"/>
      <c r="V69" s="11">
        <f t="shared" si="4"/>
        <v>7</v>
      </c>
    </row>
    <row r="70" spans="1:22" s="7" customFormat="1">
      <c r="A70" s="18">
        <v>105</v>
      </c>
      <c r="B70" s="18">
        <v>95</v>
      </c>
      <c r="C70" s="18"/>
      <c r="D70" s="18"/>
      <c r="E70" s="8">
        <v>5.75</v>
      </c>
      <c r="F70" s="8">
        <v>46.928426805026518</v>
      </c>
      <c r="G70" s="8">
        <v>0.98305716318731939</v>
      </c>
      <c r="H70" s="8">
        <v>39.490112332982854</v>
      </c>
      <c r="I70" s="8">
        <v>0.97701313480002638</v>
      </c>
      <c r="J70" s="12">
        <f t="shared" si="5"/>
        <v>0.98003514899367294</v>
      </c>
      <c r="K70" s="6">
        <f t="shared" si="6"/>
        <v>43.20926956900469</v>
      </c>
      <c r="L70" s="6">
        <v>43.20926956900469</v>
      </c>
      <c r="M70" s="23" t="s">
        <v>48</v>
      </c>
      <c r="N70" s="7">
        <v>1</v>
      </c>
      <c r="O70" s="7">
        <v>1</v>
      </c>
      <c r="P70" s="7">
        <v>1</v>
      </c>
      <c r="Q70" s="7">
        <v>1</v>
      </c>
      <c r="R70" s="7">
        <v>1</v>
      </c>
      <c r="S70" s="7">
        <v>1</v>
      </c>
      <c r="T70" s="7">
        <v>1</v>
      </c>
      <c r="U70" s="24"/>
      <c r="V70" s="11">
        <f t="shared" si="4"/>
        <v>7</v>
      </c>
    </row>
    <row r="71" spans="1:22" s="7" customFormat="1">
      <c r="A71" s="18">
        <v>105</v>
      </c>
      <c r="B71" s="18">
        <v>96</v>
      </c>
      <c r="C71" s="18"/>
      <c r="D71" s="18"/>
      <c r="E71" s="8">
        <v>5.75</v>
      </c>
      <c r="F71" s="34">
        <v>14.394384409972901</v>
      </c>
      <c r="G71" s="34">
        <v>0.48839747322190341</v>
      </c>
      <c r="H71" s="34">
        <v>10.063024789632911</v>
      </c>
      <c r="I71" s="34">
        <v>0.31532336643869141</v>
      </c>
      <c r="J71" s="12">
        <f t="shared" si="5"/>
        <v>0.40186041983029741</v>
      </c>
      <c r="K71" s="6">
        <f t="shared" si="6"/>
        <v>12.228704599802906</v>
      </c>
      <c r="L71" s="6">
        <v>12.228704599802906</v>
      </c>
      <c r="M71" s="23" t="s">
        <v>49</v>
      </c>
      <c r="N71" s="7">
        <v>1</v>
      </c>
      <c r="O71" s="7">
        <v>1</v>
      </c>
      <c r="P71" s="7">
        <v>1</v>
      </c>
      <c r="Q71" s="7">
        <v>1</v>
      </c>
      <c r="R71" s="7">
        <v>1</v>
      </c>
      <c r="S71" s="7">
        <v>1</v>
      </c>
      <c r="T71" s="7">
        <v>1</v>
      </c>
      <c r="U71" s="24" t="s">
        <v>50</v>
      </c>
      <c r="V71" s="11">
        <f t="shared" si="4"/>
        <v>7</v>
      </c>
    </row>
    <row r="72" spans="1:22" s="7" customFormat="1">
      <c r="A72" s="18">
        <v>106</v>
      </c>
      <c r="B72" s="18">
        <v>103</v>
      </c>
      <c r="C72" s="18" t="s">
        <v>77</v>
      </c>
      <c r="D72" s="18"/>
      <c r="E72" s="8">
        <v>3.75</v>
      </c>
      <c r="F72" s="8">
        <v>6.9148250018395991</v>
      </c>
      <c r="G72" s="8">
        <v>0.37051524213657705</v>
      </c>
      <c r="H72" s="8">
        <v>5.4726772616249946</v>
      </c>
      <c r="I72" s="8">
        <v>0.1385466082980944</v>
      </c>
      <c r="J72" s="12">
        <f t="shared" si="5"/>
        <v>0.25453092521733572</v>
      </c>
      <c r="K72" s="6">
        <f t="shared" si="6"/>
        <v>6.1937511317322969</v>
      </c>
      <c r="L72" s="6">
        <v>0</v>
      </c>
      <c r="M72" s="23" t="s">
        <v>51</v>
      </c>
      <c r="N72" s="7">
        <v>1</v>
      </c>
      <c r="O72" s="7">
        <v>1</v>
      </c>
      <c r="P72" s="7">
        <v>1</v>
      </c>
      <c r="Q72" s="7">
        <v>0</v>
      </c>
      <c r="R72" s="7">
        <v>0</v>
      </c>
      <c r="S72" s="7">
        <v>0</v>
      </c>
      <c r="T72" s="7">
        <v>0</v>
      </c>
      <c r="U72" s="24"/>
      <c r="V72" s="11">
        <f t="shared" si="4"/>
        <v>3</v>
      </c>
    </row>
    <row r="73" spans="1:22" s="7" customFormat="1">
      <c r="A73" s="18">
        <v>106</v>
      </c>
      <c r="B73" s="18">
        <v>104</v>
      </c>
      <c r="C73" s="18" t="s">
        <v>77</v>
      </c>
      <c r="D73" s="18"/>
      <c r="E73" s="12">
        <v>3.75</v>
      </c>
      <c r="F73" s="8">
        <v>5.2399006314718726</v>
      </c>
      <c r="G73" s="8">
        <v>0.48592144178370489</v>
      </c>
      <c r="H73" s="8">
        <v>3.1098519456386384</v>
      </c>
      <c r="I73" s="8">
        <v>3.4116738857345119E-2</v>
      </c>
      <c r="J73" s="12">
        <f t="shared" si="5"/>
        <v>0.260019090320525</v>
      </c>
      <c r="K73" s="6">
        <f t="shared" si="6"/>
        <v>4.1748762885552555</v>
      </c>
      <c r="L73" s="6">
        <v>0</v>
      </c>
      <c r="M73" s="23" t="s">
        <v>52</v>
      </c>
      <c r="N73" s="7">
        <v>1</v>
      </c>
      <c r="O73" s="7">
        <v>1</v>
      </c>
      <c r="P73" s="7">
        <v>1</v>
      </c>
      <c r="Q73" s="7">
        <v>0</v>
      </c>
      <c r="R73" s="7">
        <v>0</v>
      </c>
      <c r="S73" s="7">
        <v>0</v>
      </c>
      <c r="T73" s="7">
        <v>0</v>
      </c>
      <c r="U73" s="24"/>
      <c r="V73" s="11">
        <f t="shared" si="4"/>
        <v>3</v>
      </c>
    </row>
    <row r="74" spans="1:22" s="6" customFormat="1">
      <c r="A74" s="18">
        <v>106</v>
      </c>
      <c r="B74" s="18">
        <v>105</v>
      </c>
      <c r="C74" s="18" t="s">
        <v>77</v>
      </c>
      <c r="D74" s="18"/>
      <c r="E74" s="8">
        <v>3.75</v>
      </c>
      <c r="F74" s="34">
        <v>2.5832686860421399</v>
      </c>
      <c r="G74" s="34">
        <v>0.29928288473498948</v>
      </c>
      <c r="H74" s="34">
        <v>2.202275479976056</v>
      </c>
      <c r="I74" s="34">
        <v>-2.2635943917484361E-2</v>
      </c>
      <c r="J74" s="12">
        <f t="shared" si="5"/>
        <v>0.13832347040875256</v>
      </c>
      <c r="K74" s="6">
        <f t="shared" si="6"/>
        <v>2.3927720830090982</v>
      </c>
      <c r="L74" s="6">
        <v>0</v>
      </c>
      <c r="M74" s="31" t="s">
        <v>53</v>
      </c>
      <c r="N74" s="6">
        <v>1</v>
      </c>
      <c r="O74" s="6">
        <v>1</v>
      </c>
      <c r="P74" s="6">
        <v>1</v>
      </c>
      <c r="Q74" s="6">
        <v>0</v>
      </c>
      <c r="R74" s="6">
        <v>0</v>
      </c>
      <c r="S74" s="6">
        <v>0</v>
      </c>
      <c r="T74" s="6">
        <v>0</v>
      </c>
      <c r="U74" s="32"/>
      <c r="V74" s="33">
        <f t="shared" si="4"/>
        <v>3</v>
      </c>
    </row>
    <row r="75" spans="1:22" s="7" customFormat="1">
      <c r="A75" s="18">
        <v>106</v>
      </c>
      <c r="B75" s="18">
        <v>107</v>
      </c>
      <c r="C75" s="18" t="s">
        <v>77</v>
      </c>
      <c r="D75" s="18"/>
      <c r="E75" s="12">
        <v>4</v>
      </c>
      <c r="F75" s="8">
        <v>7.9017944664149624</v>
      </c>
      <c r="G75" s="8">
        <v>0.37321242109938724</v>
      </c>
      <c r="H75" s="8">
        <v>11.438506798066072</v>
      </c>
      <c r="I75" s="8">
        <v>0.57692728510323676</v>
      </c>
      <c r="J75" s="12">
        <f t="shared" si="5"/>
        <v>0.475069853101312</v>
      </c>
      <c r="K75" s="6">
        <f t="shared" si="6"/>
        <v>9.6701506322405173</v>
      </c>
      <c r="L75" s="6">
        <v>0</v>
      </c>
      <c r="M75" s="23" t="s">
        <v>54</v>
      </c>
      <c r="N75" s="7">
        <v>1</v>
      </c>
      <c r="O75" s="7">
        <v>1</v>
      </c>
      <c r="P75" s="7">
        <v>1</v>
      </c>
      <c r="Q75" s="7">
        <v>0</v>
      </c>
      <c r="R75" s="7">
        <v>0</v>
      </c>
      <c r="S75" s="7">
        <v>0</v>
      </c>
      <c r="T75" s="7">
        <v>0</v>
      </c>
      <c r="U75" s="24"/>
      <c r="V75" s="11">
        <f t="shared" si="4"/>
        <v>3</v>
      </c>
    </row>
    <row r="76" spans="1:22" s="7" customFormat="1">
      <c r="A76" s="18">
        <v>106</v>
      </c>
      <c r="B76" s="18">
        <v>108</v>
      </c>
      <c r="C76" s="18" t="s">
        <v>77</v>
      </c>
      <c r="D76" s="18"/>
      <c r="E76" s="12">
        <v>4</v>
      </c>
      <c r="F76" s="34">
        <v>2.7988721118636022</v>
      </c>
      <c r="G76" s="34">
        <v>0.17480199932383531</v>
      </c>
      <c r="H76" s="34">
        <v>3.4011313695302618</v>
      </c>
      <c r="I76" s="34">
        <v>5.1010283980303613E-2</v>
      </c>
      <c r="J76" s="12">
        <f t="shared" si="5"/>
        <v>0.11290614165206946</v>
      </c>
      <c r="K76" s="6">
        <f t="shared" si="6"/>
        <v>3.100001740696932</v>
      </c>
      <c r="L76" s="6">
        <v>0</v>
      </c>
      <c r="M76" s="23" t="s">
        <v>55</v>
      </c>
      <c r="N76" s="7">
        <v>1</v>
      </c>
      <c r="O76" s="7">
        <v>1</v>
      </c>
      <c r="P76" s="7">
        <v>1</v>
      </c>
      <c r="Q76" s="7">
        <v>0</v>
      </c>
      <c r="R76" s="7">
        <v>0</v>
      </c>
      <c r="S76" s="7">
        <v>0</v>
      </c>
      <c r="T76" s="7">
        <v>0</v>
      </c>
      <c r="U76" s="24"/>
      <c r="V76" s="11">
        <f t="shared" si="4"/>
        <v>3</v>
      </c>
    </row>
    <row r="77" spans="1:22" s="7" customFormat="1">
      <c r="A77" s="18">
        <v>106</v>
      </c>
      <c r="B77" s="18">
        <v>109</v>
      </c>
      <c r="C77" s="18" t="s">
        <v>77</v>
      </c>
      <c r="D77" s="18"/>
      <c r="E77" s="12">
        <v>4</v>
      </c>
      <c r="F77" s="34">
        <v>2.6665012108923429</v>
      </c>
      <c r="G77" s="34">
        <v>0.17277700094896761</v>
      </c>
      <c r="H77" s="34">
        <v>7.1393934394629444</v>
      </c>
      <c r="I77" s="34">
        <v>2.3584975503389342E-2</v>
      </c>
      <c r="J77" s="12">
        <f t="shared" si="5"/>
        <v>9.8180988226178476E-2</v>
      </c>
      <c r="K77" s="6">
        <f t="shared" si="6"/>
        <v>4.9029473251776441</v>
      </c>
      <c r="L77" s="6">
        <v>0</v>
      </c>
      <c r="M77" s="23" t="s">
        <v>56</v>
      </c>
      <c r="N77" s="7">
        <v>1</v>
      </c>
      <c r="O77" s="7">
        <v>1</v>
      </c>
      <c r="P77" s="7">
        <v>1</v>
      </c>
      <c r="Q77" s="7">
        <v>0</v>
      </c>
      <c r="R77" s="7">
        <v>0</v>
      </c>
      <c r="S77" s="7">
        <v>0</v>
      </c>
      <c r="T77" s="7">
        <v>0</v>
      </c>
      <c r="U77" s="24"/>
      <c r="V77" s="11">
        <f t="shared" si="4"/>
        <v>3</v>
      </c>
    </row>
    <row r="78" spans="1:22" s="7" customFormat="1">
      <c r="A78" s="18">
        <v>106</v>
      </c>
      <c r="B78" s="18">
        <v>111</v>
      </c>
      <c r="C78" s="18"/>
      <c r="D78" s="18"/>
      <c r="E78" s="12">
        <v>4.25</v>
      </c>
      <c r="F78" s="34">
        <v>13.083724608172311</v>
      </c>
      <c r="G78" s="34">
        <v>0.5638866695714162</v>
      </c>
      <c r="H78" s="34">
        <v>11.775762516284701</v>
      </c>
      <c r="I78" s="34">
        <v>0.31677759606473888</v>
      </c>
      <c r="J78" s="12">
        <f t="shared" si="5"/>
        <v>0.44033213281807754</v>
      </c>
      <c r="K78" s="6">
        <f t="shared" si="6"/>
        <v>12.429743562228506</v>
      </c>
      <c r="L78" s="6">
        <v>12.429743562228506</v>
      </c>
      <c r="M78" s="23" t="s">
        <v>57</v>
      </c>
      <c r="N78" s="7">
        <v>1</v>
      </c>
      <c r="O78" s="7">
        <v>1</v>
      </c>
      <c r="P78" s="7">
        <v>1</v>
      </c>
      <c r="Q78" s="7">
        <v>1</v>
      </c>
      <c r="R78" s="7">
        <v>1</v>
      </c>
      <c r="S78" s="7">
        <v>0</v>
      </c>
      <c r="T78" s="7">
        <v>0</v>
      </c>
      <c r="U78" s="24"/>
      <c r="V78" s="11">
        <f t="shared" si="4"/>
        <v>5</v>
      </c>
    </row>
    <row r="79" spans="1:22" s="7" customFormat="1">
      <c r="A79" s="18">
        <v>106</v>
      </c>
      <c r="B79" s="18">
        <v>112</v>
      </c>
      <c r="C79" s="18"/>
      <c r="D79" s="18"/>
      <c r="E79" s="12">
        <v>4.25</v>
      </c>
      <c r="F79" s="34">
        <v>10.22320029068721</v>
      </c>
      <c r="G79" s="34">
        <v>0.58940021473499171</v>
      </c>
      <c r="H79" s="34">
        <v>18.128242517431911</v>
      </c>
      <c r="I79" s="34">
        <v>0.72922570856152769</v>
      </c>
      <c r="J79" s="12">
        <f t="shared" si="5"/>
        <v>0.6593129616482597</v>
      </c>
      <c r="K79" s="6">
        <f t="shared" si="6"/>
        <v>14.17572140405956</v>
      </c>
      <c r="L79" s="6">
        <v>14.17572140405956</v>
      </c>
      <c r="M79" s="23" t="s">
        <v>58</v>
      </c>
      <c r="N79" s="7">
        <v>1</v>
      </c>
      <c r="O79" s="7">
        <v>1</v>
      </c>
      <c r="P79" s="7">
        <v>1</v>
      </c>
      <c r="Q79" s="7">
        <v>1</v>
      </c>
      <c r="R79" s="7">
        <v>1</v>
      </c>
      <c r="S79" s="7">
        <v>1</v>
      </c>
      <c r="T79" s="7">
        <v>0</v>
      </c>
      <c r="U79" s="24"/>
      <c r="V79" s="11">
        <f t="shared" si="4"/>
        <v>6</v>
      </c>
    </row>
    <row r="80" spans="1:22" s="7" customFormat="1">
      <c r="A80" s="26">
        <v>106</v>
      </c>
      <c r="B80" s="26">
        <v>113</v>
      </c>
      <c r="C80" s="26" t="s">
        <v>78</v>
      </c>
      <c r="D80" s="26" t="s">
        <v>83</v>
      </c>
      <c r="E80" s="12">
        <v>4.25</v>
      </c>
      <c r="F80" s="34">
        <v>10.201382182178991</v>
      </c>
      <c r="G80" s="34">
        <v>0.49459918798293079</v>
      </c>
      <c r="H80" s="34">
        <v>13.22194731506317</v>
      </c>
      <c r="I80" s="34">
        <v>0.41987577812926508</v>
      </c>
      <c r="J80" s="12">
        <f t="shared" si="5"/>
        <v>0.4572374830560979</v>
      </c>
      <c r="K80" s="14">
        <f t="shared" si="6"/>
        <v>11.711664748621081</v>
      </c>
      <c r="L80" s="14">
        <v>11.711664748621081</v>
      </c>
      <c r="M80" s="23" t="s">
        <v>59</v>
      </c>
      <c r="N80" s="7">
        <v>1</v>
      </c>
      <c r="O80" s="7">
        <v>1</v>
      </c>
      <c r="P80" s="7">
        <v>1</v>
      </c>
      <c r="Q80" s="7">
        <v>1</v>
      </c>
      <c r="R80" s="7">
        <v>1</v>
      </c>
      <c r="S80" s="7">
        <v>1</v>
      </c>
      <c r="T80" s="7">
        <v>0</v>
      </c>
      <c r="U80" s="24"/>
      <c r="V80" s="11">
        <f t="shared" si="4"/>
        <v>6</v>
      </c>
    </row>
    <row r="81" spans="1:22" s="7" customFormat="1">
      <c r="A81" s="18">
        <v>106</v>
      </c>
      <c r="B81" s="18">
        <v>116</v>
      </c>
      <c r="C81" s="18"/>
      <c r="D81" s="18"/>
      <c r="E81" s="12">
        <v>4.5</v>
      </c>
      <c r="F81" s="8">
        <v>38.392860728157679</v>
      </c>
      <c r="G81" s="8">
        <v>0.93423126598668316</v>
      </c>
      <c r="H81" s="8">
        <v>36.118388219731862</v>
      </c>
      <c r="I81" s="8">
        <v>0.84318701597628498</v>
      </c>
      <c r="J81" s="12">
        <f t="shared" si="5"/>
        <v>0.88870914098148401</v>
      </c>
      <c r="K81" s="6">
        <f t="shared" si="6"/>
        <v>37.255624473944771</v>
      </c>
      <c r="L81" s="6">
        <v>37.255624473944771</v>
      </c>
      <c r="M81" s="23" t="s">
        <v>60</v>
      </c>
      <c r="N81" s="7">
        <v>1</v>
      </c>
      <c r="O81" s="7">
        <v>1</v>
      </c>
      <c r="P81" s="7">
        <v>1</v>
      </c>
      <c r="Q81" s="7">
        <v>1</v>
      </c>
      <c r="R81" s="7">
        <v>1</v>
      </c>
      <c r="S81" s="7">
        <v>1</v>
      </c>
      <c r="T81" s="7">
        <v>0</v>
      </c>
      <c r="U81" s="24"/>
      <c r="V81" s="11">
        <f t="shared" si="4"/>
        <v>6</v>
      </c>
    </row>
    <row r="82" spans="1:22" s="7" customFormat="1">
      <c r="A82" s="18">
        <v>106</v>
      </c>
      <c r="B82" s="18">
        <v>117</v>
      </c>
      <c r="C82" s="18"/>
      <c r="D82" s="18"/>
      <c r="E82" s="12">
        <v>4.5</v>
      </c>
      <c r="F82" s="8">
        <v>28.08804558115348</v>
      </c>
      <c r="G82" s="8">
        <v>0.87868051727982144</v>
      </c>
      <c r="H82" s="8">
        <v>41.701422727946245</v>
      </c>
      <c r="I82" s="8">
        <v>0.92045724582578747</v>
      </c>
      <c r="J82" s="12">
        <f t="shared" si="5"/>
        <v>0.89956888155280446</v>
      </c>
      <c r="K82" s="6">
        <f t="shared" si="6"/>
        <v>34.894734154549866</v>
      </c>
      <c r="L82" s="6">
        <v>34.894734154549866</v>
      </c>
      <c r="M82" s="23" t="s">
        <v>61</v>
      </c>
      <c r="N82" s="7">
        <v>1</v>
      </c>
      <c r="O82" s="7">
        <v>1</v>
      </c>
      <c r="P82" s="7">
        <v>1</v>
      </c>
      <c r="Q82" s="7">
        <v>1</v>
      </c>
      <c r="R82" s="7">
        <v>1</v>
      </c>
      <c r="S82" s="7">
        <v>1</v>
      </c>
      <c r="T82" s="7">
        <v>0</v>
      </c>
      <c r="U82" s="24"/>
      <c r="V82" s="11">
        <f t="shared" si="4"/>
        <v>6</v>
      </c>
    </row>
    <row r="83" spans="1:22" s="7" customFormat="1">
      <c r="A83" s="18">
        <v>106</v>
      </c>
      <c r="B83" s="18">
        <v>119</v>
      </c>
      <c r="C83" s="18"/>
      <c r="D83" s="18"/>
      <c r="E83" s="12">
        <v>4.5</v>
      </c>
      <c r="F83" s="34">
        <v>30.167366910704921</v>
      </c>
      <c r="G83" s="34">
        <v>0.81704900961310345</v>
      </c>
      <c r="H83" s="34">
        <v>28.012709403660331</v>
      </c>
      <c r="I83" s="34">
        <v>0.741570830285324</v>
      </c>
      <c r="J83" s="12">
        <f t="shared" si="5"/>
        <v>0.77930991994921373</v>
      </c>
      <c r="K83" s="6">
        <f t="shared" si="6"/>
        <v>29.090038157182626</v>
      </c>
      <c r="L83" s="6">
        <v>29.090038157182626</v>
      </c>
      <c r="M83" s="23" t="s">
        <v>62</v>
      </c>
      <c r="N83" s="7">
        <v>1</v>
      </c>
      <c r="O83" s="7">
        <v>1</v>
      </c>
      <c r="P83" s="7">
        <v>1</v>
      </c>
      <c r="Q83" s="7">
        <v>1</v>
      </c>
      <c r="R83" s="7">
        <v>1</v>
      </c>
      <c r="S83" s="7">
        <v>1</v>
      </c>
      <c r="T83" s="7">
        <v>0</v>
      </c>
      <c r="U83" s="24"/>
      <c r="V83" s="11">
        <f t="shared" si="4"/>
        <v>6</v>
      </c>
    </row>
    <row r="84" spans="1:22" s="7" customFormat="1">
      <c r="A84" s="26">
        <v>106</v>
      </c>
      <c r="B84" s="26">
        <v>121</v>
      </c>
      <c r="C84" s="26" t="s">
        <v>78</v>
      </c>
      <c r="D84" s="26" t="s">
        <v>79</v>
      </c>
      <c r="E84" s="8">
        <v>4.75</v>
      </c>
      <c r="F84" s="34">
        <v>14.591917234628401</v>
      </c>
      <c r="G84" s="34">
        <v>0.67020691293985168</v>
      </c>
      <c r="H84" s="34">
        <v>40.338909594248491</v>
      </c>
      <c r="I84" s="34">
        <v>9.7783019708187702E-2</v>
      </c>
      <c r="J84" s="12">
        <f t="shared" si="5"/>
        <v>0.38399496632401969</v>
      </c>
      <c r="K84" s="14">
        <f t="shared" si="6"/>
        <v>27.465413414438444</v>
      </c>
      <c r="L84" s="14">
        <v>27.465413414438444</v>
      </c>
      <c r="M84" s="23" t="s">
        <v>63</v>
      </c>
      <c r="N84" s="7">
        <v>1</v>
      </c>
      <c r="O84" s="7">
        <v>1</v>
      </c>
      <c r="P84" s="7">
        <v>1</v>
      </c>
      <c r="Q84" s="7">
        <v>1</v>
      </c>
      <c r="R84" s="7">
        <v>1</v>
      </c>
      <c r="S84" s="7">
        <v>1</v>
      </c>
      <c r="T84" s="7">
        <v>1</v>
      </c>
      <c r="U84" s="24"/>
      <c r="V84" s="11">
        <f t="shared" si="4"/>
        <v>7</v>
      </c>
    </row>
    <row r="85" spans="1:22" s="7" customFormat="1">
      <c r="A85" s="18">
        <v>106</v>
      </c>
      <c r="B85" s="18">
        <v>122</v>
      </c>
      <c r="C85" s="18"/>
      <c r="D85" s="18"/>
      <c r="E85" s="8">
        <v>4.75</v>
      </c>
      <c r="F85" s="34">
        <v>28.306988701613701</v>
      </c>
      <c r="G85" s="34">
        <v>0.91112459632429477</v>
      </c>
      <c r="H85" s="34">
        <v>36.058419998988711</v>
      </c>
      <c r="I85" s="34">
        <v>0.93661903019566484</v>
      </c>
      <c r="J85" s="12">
        <f t="shared" si="5"/>
        <v>0.9238718132599798</v>
      </c>
      <c r="K85" s="6">
        <f t="shared" si="6"/>
        <v>32.182704350301208</v>
      </c>
      <c r="L85" s="6">
        <v>32.182704350301208</v>
      </c>
      <c r="M85" s="23" t="s">
        <v>64</v>
      </c>
      <c r="N85" s="7">
        <v>1</v>
      </c>
      <c r="O85" s="7">
        <v>1</v>
      </c>
      <c r="P85" s="7">
        <v>1</v>
      </c>
      <c r="Q85" s="7">
        <v>1</v>
      </c>
      <c r="R85" s="7">
        <v>1</v>
      </c>
      <c r="S85" s="7">
        <v>1</v>
      </c>
      <c r="T85" s="7">
        <v>1</v>
      </c>
      <c r="U85" s="24"/>
      <c r="V85" s="11">
        <f t="shared" si="4"/>
        <v>7</v>
      </c>
    </row>
    <row r="86" spans="1:22" s="7" customFormat="1">
      <c r="A86" s="18">
        <v>106</v>
      </c>
      <c r="B86" s="18">
        <v>123</v>
      </c>
      <c r="C86" s="18"/>
      <c r="D86" s="18"/>
      <c r="E86" s="8">
        <v>4.75</v>
      </c>
      <c r="F86" s="34">
        <v>24.659058616057489</v>
      </c>
      <c r="G86" s="34">
        <v>0.81918558390256491</v>
      </c>
      <c r="H86" s="34">
        <v>21.47272763245055</v>
      </c>
      <c r="I86" s="34">
        <v>0.75731512476255003</v>
      </c>
      <c r="J86" s="12">
        <f t="shared" si="5"/>
        <v>0.78825035433255741</v>
      </c>
      <c r="K86" s="6">
        <f t="shared" si="6"/>
        <v>23.065893124254018</v>
      </c>
      <c r="L86" s="6">
        <v>23.065893124254018</v>
      </c>
      <c r="M86" s="23" t="s">
        <v>65</v>
      </c>
      <c r="N86" s="7">
        <v>1</v>
      </c>
      <c r="O86" s="7">
        <v>1</v>
      </c>
      <c r="P86" s="7">
        <v>1</v>
      </c>
      <c r="Q86" s="7">
        <v>1</v>
      </c>
      <c r="R86" s="7">
        <v>1</v>
      </c>
      <c r="S86" s="7">
        <v>1</v>
      </c>
      <c r="T86" s="7">
        <v>0</v>
      </c>
      <c r="U86" s="24"/>
      <c r="V86" s="11">
        <f t="shared" si="4"/>
        <v>6</v>
      </c>
    </row>
    <row r="87" spans="1:22" s="7" customFormat="1">
      <c r="A87" s="18">
        <v>106</v>
      </c>
      <c r="B87" s="18">
        <v>129</v>
      </c>
      <c r="C87" s="18"/>
      <c r="D87" s="18"/>
      <c r="E87" s="8">
        <v>5.75</v>
      </c>
      <c r="F87" s="34">
        <v>46.770435919534258</v>
      </c>
      <c r="G87" s="34">
        <v>0.95185133547257206</v>
      </c>
      <c r="H87" s="34">
        <v>30.718565570790641</v>
      </c>
      <c r="I87" s="34">
        <v>0.78327716930608093</v>
      </c>
      <c r="J87" s="12">
        <f t="shared" si="5"/>
        <v>0.86756425238932655</v>
      </c>
      <c r="K87" s="6">
        <f t="shared" si="6"/>
        <v>38.744500745162448</v>
      </c>
      <c r="L87" s="6">
        <v>38.744500745162448</v>
      </c>
      <c r="M87" s="23" t="s">
        <v>66</v>
      </c>
      <c r="N87" s="7">
        <v>1</v>
      </c>
      <c r="O87" s="7">
        <v>1</v>
      </c>
      <c r="P87" s="7">
        <v>1</v>
      </c>
      <c r="Q87" s="7">
        <v>1</v>
      </c>
      <c r="R87" s="7">
        <v>1</v>
      </c>
      <c r="S87" s="7">
        <v>1</v>
      </c>
      <c r="T87" s="7">
        <v>1</v>
      </c>
      <c r="U87" s="24"/>
      <c r="V87" s="11">
        <f t="shared" si="4"/>
        <v>7</v>
      </c>
    </row>
    <row r="88" spans="1:22" s="7" customFormat="1">
      <c r="A88" s="18">
        <v>106</v>
      </c>
      <c r="B88" s="18">
        <v>130</v>
      </c>
      <c r="C88" s="18"/>
      <c r="D88" s="18"/>
      <c r="E88" s="8">
        <v>5.75</v>
      </c>
      <c r="F88" s="34">
        <v>14.957966656733991</v>
      </c>
      <c r="G88" s="34">
        <v>0.61513549852191307</v>
      </c>
      <c r="H88" s="34">
        <v>11.4781620875005</v>
      </c>
      <c r="I88" s="34">
        <v>0.41055246114719801</v>
      </c>
      <c r="J88" s="12">
        <f t="shared" si="5"/>
        <v>0.51284397983455554</v>
      </c>
      <c r="K88" s="6">
        <f t="shared" si="6"/>
        <v>13.218064372117245</v>
      </c>
      <c r="L88" s="6">
        <v>13.218064372117245</v>
      </c>
      <c r="M88" s="23" t="s">
        <v>67</v>
      </c>
      <c r="N88" s="7">
        <v>1</v>
      </c>
      <c r="O88" s="7">
        <v>1</v>
      </c>
      <c r="P88" s="7">
        <v>1</v>
      </c>
      <c r="Q88" s="7">
        <v>1</v>
      </c>
      <c r="R88" s="7">
        <v>1</v>
      </c>
      <c r="S88" s="7">
        <v>1</v>
      </c>
      <c r="T88" s="7">
        <v>1</v>
      </c>
      <c r="U88" s="24"/>
      <c r="V88" s="11">
        <f t="shared" si="4"/>
        <v>7</v>
      </c>
    </row>
    <row r="89" spans="1:22" s="7" customFormat="1">
      <c r="A89" s="18">
        <v>106</v>
      </c>
      <c r="B89" s="18">
        <v>132</v>
      </c>
      <c r="C89" s="18"/>
      <c r="D89" s="18"/>
      <c r="E89" s="8">
        <v>5.75</v>
      </c>
      <c r="F89" s="34">
        <v>23.28230264211135</v>
      </c>
      <c r="G89" s="34">
        <v>0.88517145689215548</v>
      </c>
      <c r="H89" s="34">
        <v>25.41141093262538</v>
      </c>
      <c r="I89" s="34">
        <v>0.85238543889080176</v>
      </c>
      <c r="J89" s="12">
        <f t="shared" si="5"/>
        <v>0.86877844789147862</v>
      </c>
      <c r="K89" s="6">
        <f t="shared" si="6"/>
        <v>24.346856787368367</v>
      </c>
      <c r="L89" s="6">
        <v>24.346856787368367</v>
      </c>
      <c r="M89" s="23" t="s">
        <v>68</v>
      </c>
      <c r="N89" s="7">
        <v>1</v>
      </c>
      <c r="O89" s="7">
        <v>1</v>
      </c>
      <c r="P89" s="7">
        <v>1</v>
      </c>
      <c r="Q89" s="7">
        <v>1</v>
      </c>
      <c r="R89" s="7">
        <v>1</v>
      </c>
      <c r="S89" s="7">
        <v>1</v>
      </c>
      <c r="T89" s="7">
        <v>1</v>
      </c>
      <c r="U89" s="24" t="s">
        <v>50</v>
      </c>
      <c r="V89" s="11">
        <f t="shared" si="4"/>
        <v>7</v>
      </c>
    </row>
    <row r="90" spans="1:22" s="7" customFormat="1">
      <c r="A90" s="26">
        <v>101</v>
      </c>
      <c r="B90" s="26">
        <v>7</v>
      </c>
      <c r="C90" s="26"/>
      <c r="D90" s="26"/>
      <c r="E90" s="27">
        <v>4</v>
      </c>
      <c r="F90" s="28">
        <v>3.6681183150554482</v>
      </c>
      <c r="G90" s="28">
        <v>0.14014133764539749</v>
      </c>
      <c r="H90" s="28">
        <v>5.8099661292516354</v>
      </c>
      <c r="I90" s="28">
        <v>0.15444269577085623</v>
      </c>
      <c r="J90" s="27">
        <f>(G90+I90)/2</f>
        <v>0.14729201670812686</v>
      </c>
      <c r="K90" s="14">
        <f>AVERAGE(F90,H90)</f>
        <v>4.7390422221535413</v>
      </c>
      <c r="L90" s="14">
        <v>4.7390422221535413</v>
      </c>
      <c r="M90" s="29">
        <v>5495</v>
      </c>
      <c r="N90" s="14">
        <v>1</v>
      </c>
      <c r="O90" s="14">
        <v>1</v>
      </c>
      <c r="P90" s="14">
        <v>1</v>
      </c>
      <c r="Q90" s="14">
        <v>0</v>
      </c>
      <c r="R90" s="14">
        <v>0</v>
      </c>
      <c r="S90" s="14">
        <v>0</v>
      </c>
      <c r="T90" s="14">
        <v>0</v>
      </c>
      <c r="U90" s="14" t="s">
        <v>72</v>
      </c>
      <c r="V90" s="15">
        <f>SUM(N90:T90)</f>
        <v>3</v>
      </c>
    </row>
  </sheetData>
  <sortState ref="A2:U93">
    <sortCondition ref="A2:A93"/>
    <sortCondition ref="B2:B93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Sibships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Jung</dc:creator>
  <cp:lastModifiedBy>Edward Jung</cp:lastModifiedBy>
  <dcterms:created xsi:type="dcterms:W3CDTF">2017-10-11T18:27:14Z</dcterms:created>
  <dcterms:modified xsi:type="dcterms:W3CDTF">2019-01-09T21:41:30Z</dcterms:modified>
</cp:coreProperties>
</file>