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660" yWindow="0" windowWidth="23660" windowHeight="161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3" i="1" l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2" i="1"/>
  <c r="H3" i="1"/>
  <c r="H4" i="1"/>
  <c r="H5" i="1"/>
  <c r="H6" i="1"/>
  <c r="H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comments1.xml><?xml version="1.0" encoding="utf-8"?>
<comments xmlns="http://schemas.openxmlformats.org/spreadsheetml/2006/main">
  <authors>
    <author>Karen Warkentin</author>
    <author>sjk</author>
  </authors>
  <commentList>
    <comment ref="J1" authorId="0">
      <text>
        <r>
          <rPr>
            <b/>
            <sz val="9"/>
            <color indexed="81"/>
            <rFont val="Calibri"/>
            <family val="2"/>
          </rPr>
          <t>Karen Warkentin:</t>
        </r>
        <r>
          <rPr>
            <sz val="9"/>
            <color indexed="81"/>
            <rFont val="Calibri"/>
            <family val="2"/>
          </rPr>
          <t xml:space="preserve">
This column lets us vary the R2 cutoff for scoring VOR as zero</t>
        </r>
      </text>
    </comment>
    <comment ref="S1" authorId="1">
      <text>
        <r>
          <rPr>
            <b/>
            <sz val="9"/>
            <color indexed="81"/>
            <rFont val="Tahoma"/>
            <charset val="1"/>
          </rPr>
          <t>sjk:</t>
        </r>
        <r>
          <rPr>
            <sz val="9"/>
            <color indexed="81"/>
            <rFont val="Tahoma"/>
            <charset val="1"/>
          </rPr>
          <t xml:space="preserve">
"really old tadpoles tend to have lots of iridiphores on eyes/some on body, the dark 'u' shape on the beak or above beak, etc.</t>
        </r>
      </text>
    </comment>
    <comment ref="A24" authorId="1">
      <text>
        <r>
          <rPr>
            <b/>
            <sz val="9"/>
            <color indexed="81"/>
            <rFont val="Tahoma"/>
            <charset val="1"/>
          </rPr>
          <t>sjk:</t>
        </r>
        <r>
          <rPr>
            <sz val="9"/>
            <color indexed="81"/>
            <rFont val="Tahoma"/>
            <charset val="1"/>
          </rPr>
          <t xml:space="preserve">
VOR sibship x time Info file says T7 should be C101 not C102--scored as 101BT7</t>
        </r>
      </text>
    </comment>
    <comment ref="B57" authorId="1">
      <text>
        <r>
          <rPr>
            <b/>
            <sz val="9"/>
            <color indexed="81"/>
            <rFont val="Tahoma"/>
            <charset val="1"/>
          </rPr>
          <t>sjk:</t>
        </r>
        <r>
          <rPr>
            <sz val="9"/>
            <color indexed="81"/>
            <rFont val="Tahoma"/>
            <charset val="1"/>
          </rPr>
          <t xml:space="preserve">
Was not mentioned in the data set I scored at all. Weird</t>
        </r>
      </text>
    </comment>
  </commentList>
</comments>
</file>

<file path=xl/sharedStrings.xml><?xml version="1.0" encoding="utf-8"?>
<sst xmlns="http://schemas.openxmlformats.org/spreadsheetml/2006/main" count="79" uniqueCount="75">
  <si>
    <t>Clutch</t>
  </si>
  <si>
    <t>Individual</t>
  </si>
  <si>
    <t>Age</t>
  </si>
  <si>
    <t>Amp R</t>
  </si>
  <si>
    <t>R2</t>
  </si>
  <si>
    <t>Amp L</t>
  </si>
  <si>
    <t>Average R2</t>
  </si>
  <si>
    <t>Image #</t>
  </si>
  <si>
    <t>YV &gt;/≤ 90° apart</t>
  </si>
  <si>
    <t>Mel &lt;/≥ half yolk</t>
  </si>
  <si>
    <t>2/1 YV enter heart, enter symmetrically/centrally vs. more dextrally</t>
  </si>
  <si>
    <t>Cornea low/lifted &amp; clear (is lens/pupil clearly visible?)</t>
  </si>
  <si>
    <t>YV enter medial/dextral to CG in frontal view, more central vs. right edge of heart</t>
  </si>
  <si>
    <t>Eyes angle in at top/parallel (or not angled in at top)</t>
  </si>
  <si>
    <t>Beaks not ker/keratinized</t>
  </si>
  <si>
    <t>Notes</t>
  </si>
  <si>
    <t>SUM of trait values</t>
  </si>
  <si>
    <t>Really old</t>
  </si>
  <si>
    <t>0002</t>
  </si>
  <si>
    <t>0048</t>
  </si>
  <si>
    <t>0087</t>
  </si>
  <si>
    <t>0118</t>
  </si>
  <si>
    <t>0264</t>
  </si>
  <si>
    <t>0293</t>
  </si>
  <si>
    <t>0327</t>
  </si>
  <si>
    <t>0502</t>
  </si>
  <si>
    <t>0532</t>
  </si>
  <si>
    <t>0562</t>
  </si>
  <si>
    <t>0805</t>
  </si>
  <si>
    <t>0840</t>
  </si>
  <si>
    <t>0871</t>
  </si>
  <si>
    <t>1244</t>
  </si>
  <si>
    <t>1287</t>
  </si>
  <si>
    <t>1329</t>
  </si>
  <si>
    <t>1567</t>
  </si>
  <si>
    <t>0146</t>
  </si>
  <si>
    <t>0202</t>
  </si>
  <si>
    <t>0248</t>
  </si>
  <si>
    <t>0401</t>
  </si>
  <si>
    <t>0416</t>
  </si>
  <si>
    <t>0649</t>
  </si>
  <si>
    <t>0679</t>
  </si>
  <si>
    <t>0714</t>
  </si>
  <si>
    <t>1040</t>
  </si>
  <si>
    <t>1064</t>
  </si>
  <si>
    <t>1094</t>
  </si>
  <si>
    <t>1420</t>
  </si>
  <si>
    <t>1450</t>
  </si>
  <si>
    <t>1517</t>
  </si>
  <si>
    <t>1650</t>
  </si>
  <si>
    <t>1697</t>
  </si>
  <si>
    <t>1763</t>
  </si>
  <si>
    <t>really old</t>
  </si>
  <si>
    <t>1839</t>
  </si>
  <si>
    <t>2165</t>
  </si>
  <si>
    <t>2188</t>
  </si>
  <si>
    <t>2218</t>
  </si>
  <si>
    <t>2275</t>
  </si>
  <si>
    <t>2314</t>
  </si>
  <si>
    <t>2359</t>
  </si>
  <si>
    <t>2431</t>
  </si>
  <si>
    <t>2445</t>
  </si>
  <si>
    <t>2477</t>
  </si>
  <si>
    <t>2593</t>
  </si>
  <si>
    <t>2607</t>
  </si>
  <si>
    <t>2672</t>
  </si>
  <si>
    <t>2771</t>
  </si>
  <si>
    <t>2814</t>
  </si>
  <si>
    <t>2829</t>
  </si>
  <si>
    <t>3083</t>
  </si>
  <si>
    <t>3122</t>
  </si>
  <si>
    <t>3157</t>
  </si>
  <si>
    <t>1918</t>
  </si>
  <si>
    <t>AverageAmp</t>
  </si>
  <si>
    <t>AmpRcutoff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</si>
</sst>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rgb="FF0000FF"/>
      <name val="Calibri"/>
      <family val="2"/>
    </font>
    <font>
      <sz val="12"/>
      <name val="Calibri"/>
      <scheme val="minor"/>
    </font>
    <font>
      <sz val="12"/>
      <color rgb="FF0000FF"/>
      <name val="Calibri"/>
      <family val="2"/>
    </font>
    <font>
      <b/>
      <sz val="12"/>
      <name val="Calibri"/>
      <scheme val="minor"/>
    </font>
    <font>
      <sz val="12"/>
      <color rgb="FFFF5050"/>
      <name val="Calibri"/>
      <family val="2"/>
      <scheme val="minor"/>
    </font>
    <font>
      <b/>
      <sz val="12"/>
      <color rgb="FFFF505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rgb="FFBDD6EE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2" borderId="0" xfId="0" applyFont="1" applyFill="1"/>
    <xf numFmtId="0" fontId="0" fillId="2" borderId="0" xfId="0" applyFont="1" applyFill="1"/>
    <xf numFmtId="49" fontId="2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/>
    <xf numFmtId="0" fontId="4" fillId="0" borderId="0" xfId="0" applyFont="1"/>
    <xf numFmtId="0" fontId="0" fillId="0" borderId="0" xfId="0" applyFont="1" applyFill="1"/>
    <xf numFmtId="0" fontId="0" fillId="0" borderId="0" xfId="0" applyFont="1"/>
    <xf numFmtId="0" fontId="5" fillId="0" borderId="0" xfId="0" applyFont="1" applyFill="1" applyBorder="1" applyAlignment="1" applyProtection="1"/>
    <xf numFmtId="0" fontId="0" fillId="3" borderId="0" xfId="0" applyFont="1" applyFill="1"/>
    <xf numFmtId="49" fontId="1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/>
    <xf numFmtId="0" fontId="6" fillId="4" borderId="0" xfId="0" applyFont="1" applyFill="1" applyBorder="1"/>
    <xf numFmtId="0" fontId="2" fillId="0" borderId="0" xfId="0" applyFont="1" applyFill="1"/>
    <xf numFmtId="0" fontId="7" fillId="0" borderId="0" xfId="0" applyFont="1" applyFill="1"/>
    <xf numFmtId="0" fontId="8" fillId="0" borderId="0" xfId="0" applyFont="1" applyFill="1"/>
    <xf numFmtId="0" fontId="8" fillId="0" borderId="0" xfId="0" applyFont="1"/>
    <xf numFmtId="0" fontId="8" fillId="0" borderId="0" xfId="0" applyFont="1" applyFill="1" applyBorder="1" applyAlignment="1" applyProtection="1"/>
    <xf numFmtId="0" fontId="5" fillId="0" borderId="0" xfId="0" applyFont="1" applyFill="1"/>
    <xf numFmtId="0" fontId="5" fillId="0" borderId="0" xfId="0" applyFont="1"/>
    <xf numFmtId="0" fontId="9" fillId="0" borderId="0" xfId="0" applyFont="1" applyFill="1"/>
    <xf numFmtId="0" fontId="2" fillId="0" borderId="1" xfId="0" applyFont="1" applyFill="1" applyBorder="1"/>
    <xf numFmtId="0" fontId="7" fillId="0" borderId="1" xfId="0" applyFont="1" applyFill="1" applyBorder="1"/>
    <xf numFmtId="0" fontId="1" fillId="0" borderId="0" xfId="0" applyFont="1" applyFill="1"/>
    <xf numFmtId="0" fontId="1" fillId="5" borderId="0" xfId="0" applyFont="1" applyFill="1"/>
    <xf numFmtId="0" fontId="10" fillId="0" borderId="0" xfId="0" applyFont="1" applyFill="1"/>
    <xf numFmtId="0" fontId="10" fillId="0" borderId="0" xfId="0" applyFont="1"/>
    <xf numFmtId="0" fontId="0" fillId="0" borderId="1" xfId="0" applyFont="1" applyFill="1" applyBorder="1"/>
    <xf numFmtId="0" fontId="11" fillId="0" borderId="0" xfId="0" applyFont="1" applyFill="1"/>
    <xf numFmtId="0" fontId="11" fillId="0" borderId="0" xfId="0" applyFont="1" applyFill="1" applyBorder="1" applyAlignment="1" applyProtection="1"/>
    <xf numFmtId="0" fontId="11" fillId="0" borderId="0" xfId="0" applyFont="1"/>
    <xf numFmtId="0" fontId="12" fillId="0" borderId="0" xfId="0" applyFont="1" applyFill="1"/>
    <xf numFmtId="0" fontId="0" fillId="6" borderId="0" xfId="0" applyFont="1" applyFill="1"/>
    <xf numFmtId="0" fontId="11" fillId="0" borderId="1" xfId="0" applyFont="1" applyFill="1" applyBorder="1"/>
    <xf numFmtId="0" fontId="0" fillId="0" borderId="0" xfId="0" applyFont="1" applyFill="1" applyBorder="1" applyAlignment="1" applyProtection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91"/>
  <sheetViews>
    <sheetView tabSelected="1" workbookViewId="0">
      <selection activeCell="F13" sqref="F13"/>
    </sheetView>
  </sheetViews>
  <sheetFormatPr baseColWidth="10" defaultRowHeight="15" x14ac:dyDescent="0"/>
  <sheetData>
    <row r="1" spans="1:20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4</v>
      </c>
      <c r="H1" s="2" t="s">
        <v>6</v>
      </c>
      <c r="I1" s="2" t="s">
        <v>73</v>
      </c>
      <c r="J1" s="2" t="s">
        <v>74</v>
      </c>
      <c r="K1" s="3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5" t="s">
        <v>15</v>
      </c>
      <c r="T1" s="6" t="s">
        <v>16</v>
      </c>
    </row>
    <row r="2" spans="1:20">
      <c r="A2" s="7">
        <v>101</v>
      </c>
      <c r="B2" s="7">
        <v>1</v>
      </c>
      <c r="C2" s="8">
        <v>3.75</v>
      </c>
      <c r="D2" s="9">
        <v>13.63562525792573</v>
      </c>
      <c r="E2" s="9">
        <v>0.69430238641489139</v>
      </c>
      <c r="F2" s="9">
        <v>3.109272370470535</v>
      </c>
      <c r="G2" s="9">
        <v>-4.8674392074171235E-2</v>
      </c>
      <c r="H2" s="8">
        <f t="shared" ref="H2:H31" si="0">(E2+G2)/2</f>
        <v>0.32281399717036008</v>
      </c>
      <c r="I2" s="8">
        <f>AVERAGE(D2,F2)</f>
        <v>8.3724488141981332</v>
      </c>
      <c r="J2" s="10">
        <f>IF((H2&gt;0.5),(D2+F2)/2,0)</f>
        <v>0</v>
      </c>
      <c r="K2" s="11">
        <v>5289</v>
      </c>
      <c r="L2" s="12">
        <v>1</v>
      </c>
      <c r="M2" s="12">
        <v>1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3"/>
      <c r="T2" s="14">
        <f t="shared" ref="T2:T18" si="1">SUM(L2:R2)</f>
        <v>2</v>
      </c>
    </row>
    <row r="3" spans="1:20">
      <c r="A3" s="7">
        <v>101</v>
      </c>
      <c r="B3" s="7">
        <v>2</v>
      </c>
      <c r="C3" s="8">
        <v>3.75</v>
      </c>
      <c r="D3" s="9">
        <v>2.9170101111232203</v>
      </c>
      <c r="E3" s="9">
        <v>0.30065502337200434</v>
      </c>
      <c r="F3" s="9">
        <v>4.4974511764839917</v>
      </c>
      <c r="G3" s="9">
        <v>0.33491476163363398</v>
      </c>
      <c r="H3" s="8">
        <f t="shared" si="0"/>
        <v>0.31778489250281916</v>
      </c>
      <c r="I3" s="8">
        <f t="shared" ref="I3:I66" si="2">AVERAGE(D3,F3)</f>
        <v>3.707230643803606</v>
      </c>
      <c r="J3" s="10">
        <f t="shared" ref="J3:J66" si="3">IF((H3&gt;0.5),(D3+F3)/2,0)</f>
        <v>0</v>
      </c>
      <c r="K3" s="11">
        <v>5317</v>
      </c>
      <c r="L3" s="12">
        <v>1</v>
      </c>
      <c r="M3" s="12">
        <v>1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3"/>
      <c r="T3" s="14">
        <f t="shared" si="1"/>
        <v>2</v>
      </c>
    </row>
    <row r="4" spans="1:20">
      <c r="A4" s="15">
        <v>101</v>
      </c>
      <c r="B4" s="16">
        <v>3</v>
      </c>
      <c r="C4" s="8">
        <v>3.75</v>
      </c>
      <c r="D4">
        <v>5.2028937486522899</v>
      </c>
      <c r="E4">
        <v>0.40718453305972802</v>
      </c>
      <c r="F4">
        <v>12.6341005498179</v>
      </c>
      <c r="G4">
        <v>0.61132762314871203</v>
      </c>
      <c r="H4" s="8">
        <f t="shared" si="0"/>
        <v>0.50925607810422002</v>
      </c>
      <c r="I4" s="8">
        <f t="shared" si="2"/>
        <v>8.918497149235094</v>
      </c>
      <c r="J4" s="10">
        <f t="shared" si="3"/>
        <v>8.918497149235094</v>
      </c>
      <c r="K4" s="11">
        <v>5346</v>
      </c>
      <c r="L4" s="12">
        <v>1</v>
      </c>
      <c r="M4" s="12">
        <v>1</v>
      </c>
      <c r="N4" s="12">
        <v>1</v>
      </c>
      <c r="O4" s="12">
        <v>0</v>
      </c>
      <c r="P4" s="12">
        <v>0</v>
      </c>
      <c r="Q4" s="12">
        <v>0</v>
      </c>
      <c r="R4" s="12">
        <v>0</v>
      </c>
      <c r="S4" s="13"/>
      <c r="T4" s="14">
        <f t="shared" si="1"/>
        <v>3</v>
      </c>
    </row>
    <row r="5" spans="1:20">
      <c r="A5" s="17">
        <v>101</v>
      </c>
      <c r="B5" s="17">
        <v>8</v>
      </c>
      <c r="C5" s="18">
        <v>4</v>
      </c>
      <c r="D5" s="19">
        <v>1.2353290358668936</v>
      </c>
      <c r="E5" s="19">
        <v>0.11351227583579138</v>
      </c>
      <c r="F5" s="19">
        <v>9.5168520911879142</v>
      </c>
      <c r="G5" s="19">
        <v>0.44113173772964542</v>
      </c>
      <c r="H5" s="18">
        <f t="shared" si="0"/>
        <v>0.2773220067827184</v>
      </c>
      <c r="I5" s="8">
        <f t="shared" si="2"/>
        <v>5.3760905635274039</v>
      </c>
      <c r="J5" s="10">
        <f t="shared" si="3"/>
        <v>0</v>
      </c>
      <c r="K5" s="11">
        <v>5524</v>
      </c>
      <c r="L5" s="12">
        <v>1</v>
      </c>
      <c r="M5" s="12">
        <v>1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3"/>
      <c r="T5" s="14">
        <f t="shared" si="1"/>
        <v>2</v>
      </c>
    </row>
    <row r="6" spans="1:20">
      <c r="A6" s="17">
        <v>101</v>
      </c>
      <c r="B6" s="17">
        <v>9</v>
      </c>
      <c r="C6" s="18">
        <v>4</v>
      </c>
      <c r="D6" s="19">
        <v>5.6871741747804005</v>
      </c>
      <c r="E6" s="19">
        <v>0.35603016286387179</v>
      </c>
      <c r="F6" s="19">
        <v>2.9400096346086517</v>
      </c>
      <c r="G6" s="19">
        <v>0.11701463408928992</v>
      </c>
      <c r="H6" s="18">
        <f t="shared" si="0"/>
        <v>0.23652239847658085</v>
      </c>
      <c r="I6" s="8">
        <f t="shared" si="2"/>
        <v>4.3135919046945261</v>
      </c>
      <c r="J6" s="10">
        <f t="shared" si="3"/>
        <v>0</v>
      </c>
      <c r="K6" s="11">
        <v>5563</v>
      </c>
      <c r="L6" s="12">
        <v>1</v>
      </c>
      <c r="M6" s="12">
        <v>1</v>
      </c>
      <c r="N6" s="12">
        <v>1</v>
      </c>
      <c r="O6" s="12">
        <v>0</v>
      </c>
      <c r="P6" s="12">
        <v>0</v>
      </c>
      <c r="Q6" s="12">
        <v>0</v>
      </c>
      <c r="R6" s="12">
        <v>0</v>
      </c>
      <c r="S6" s="13"/>
      <c r="T6" s="14">
        <f t="shared" si="1"/>
        <v>3</v>
      </c>
    </row>
    <row r="7" spans="1:20">
      <c r="A7" s="17">
        <v>101</v>
      </c>
      <c r="B7" s="17">
        <v>10</v>
      </c>
      <c r="C7" s="18">
        <v>4</v>
      </c>
      <c r="D7" s="19">
        <v>4.2066706880796119</v>
      </c>
      <c r="E7" s="19">
        <v>0.27740442097437701</v>
      </c>
      <c r="F7" s="19">
        <v>2.1278204759726123</v>
      </c>
      <c r="G7" s="19">
        <v>-1.3390520558861585E-2</v>
      </c>
      <c r="H7" s="18">
        <f t="shared" si="0"/>
        <v>0.13200695020775771</v>
      </c>
      <c r="I7" s="8">
        <f t="shared" si="2"/>
        <v>3.1672455820261121</v>
      </c>
      <c r="J7" s="10">
        <f t="shared" si="3"/>
        <v>0</v>
      </c>
      <c r="K7" s="11">
        <v>5592</v>
      </c>
      <c r="L7" s="12">
        <v>1</v>
      </c>
      <c r="M7" s="12">
        <v>1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3"/>
      <c r="T7" s="14">
        <f t="shared" si="1"/>
        <v>3</v>
      </c>
    </row>
    <row r="8" spans="1:20">
      <c r="A8" s="7">
        <v>101</v>
      </c>
      <c r="B8" s="20">
        <v>15</v>
      </c>
      <c r="C8" s="8">
        <v>4.25</v>
      </c>
      <c r="D8" s="9">
        <v>20.872038051777153</v>
      </c>
      <c r="E8" s="9">
        <v>0</v>
      </c>
      <c r="F8" s="9">
        <v>33.100445914452806</v>
      </c>
      <c r="G8" s="9">
        <v>0</v>
      </c>
      <c r="H8" s="8">
        <v>0</v>
      </c>
      <c r="I8" s="8">
        <f t="shared" si="2"/>
        <v>26.986241983114979</v>
      </c>
      <c r="J8" s="10">
        <f t="shared" si="3"/>
        <v>0</v>
      </c>
      <c r="K8" s="11">
        <v>5736</v>
      </c>
      <c r="L8" s="12">
        <v>1</v>
      </c>
      <c r="M8" s="12">
        <v>1</v>
      </c>
      <c r="N8" s="12">
        <v>1</v>
      </c>
      <c r="O8" s="12">
        <v>0</v>
      </c>
      <c r="P8" s="12">
        <v>0</v>
      </c>
      <c r="Q8" s="12">
        <v>0</v>
      </c>
      <c r="R8" s="12">
        <v>0</v>
      </c>
      <c r="S8" s="13"/>
      <c r="T8" s="14">
        <f t="shared" si="1"/>
        <v>3</v>
      </c>
    </row>
    <row r="9" spans="1:20">
      <c r="A9" s="7">
        <v>101</v>
      </c>
      <c r="B9" s="7">
        <v>16</v>
      </c>
      <c r="C9" s="8">
        <v>4.25</v>
      </c>
      <c r="D9" s="9">
        <v>8.6380297965661157</v>
      </c>
      <c r="E9" s="9">
        <v>0.45141217378978671</v>
      </c>
      <c r="F9" s="9">
        <v>8.8942388196610409</v>
      </c>
      <c r="G9" s="9">
        <v>0.4152280081309766</v>
      </c>
      <c r="H9" s="8">
        <f t="shared" si="0"/>
        <v>0.43332009096038165</v>
      </c>
      <c r="I9" s="8">
        <f t="shared" si="2"/>
        <v>8.7661343081135783</v>
      </c>
      <c r="J9" s="10">
        <f t="shared" si="3"/>
        <v>0</v>
      </c>
      <c r="K9" s="11">
        <v>5768</v>
      </c>
      <c r="L9" s="12">
        <v>1</v>
      </c>
      <c r="M9" s="12">
        <v>1</v>
      </c>
      <c r="N9" s="12">
        <v>1</v>
      </c>
      <c r="O9" s="12">
        <v>0</v>
      </c>
      <c r="P9" s="12">
        <v>0</v>
      </c>
      <c r="Q9" s="12">
        <v>0</v>
      </c>
      <c r="R9" s="12">
        <v>0</v>
      </c>
      <c r="S9" s="13"/>
      <c r="T9" s="14">
        <f t="shared" si="1"/>
        <v>3</v>
      </c>
    </row>
    <row r="10" spans="1:20">
      <c r="A10" s="7">
        <v>101</v>
      </c>
      <c r="B10" s="7">
        <v>17</v>
      </c>
      <c r="C10" s="9">
        <v>4.25</v>
      </c>
      <c r="D10" s="9">
        <v>6.8109961460345128</v>
      </c>
      <c r="E10" s="9">
        <v>0.53780432146480928</v>
      </c>
      <c r="F10" s="9">
        <v>10.334877687657684</v>
      </c>
      <c r="G10" s="9">
        <v>0.77380399928477939</v>
      </c>
      <c r="H10" s="8">
        <f t="shared" si="0"/>
        <v>0.65580416037479439</v>
      </c>
      <c r="I10" s="8">
        <f t="shared" si="2"/>
        <v>8.572936916846098</v>
      </c>
      <c r="J10" s="10">
        <f t="shared" si="3"/>
        <v>8.572936916846098</v>
      </c>
      <c r="K10" s="11">
        <v>5799</v>
      </c>
      <c r="L10" s="12">
        <v>1</v>
      </c>
      <c r="M10" s="12">
        <v>1</v>
      </c>
      <c r="N10" s="12">
        <v>1</v>
      </c>
      <c r="O10" s="12">
        <v>0</v>
      </c>
      <c r="P10" s="12">
        <v>0</v>
      </c>
      <c r="Q10" s="12">
        <v>0</v>
      </c>
      <c r="R10" s="12">
        <v>0</v>
      </c>
      <c r="S10" s="13"/>
      <c r="T10" s="14">
        <f t="shared" si="1"/>
        <v>3</v>
      </c>
    </row>
    <row r="11" spans="1:20">
      <c r="A11" s="17">
        <v>101</v>
      </c>
      <c r="B11" s="17">
        <v>25</v>
      </c>
      <c r="C11" s="18">
        <v>4.5</v>
      </c>
      <c r="D11" s="19">
        <v>13.043101202644987</v>
      </c>
      <c r="E11" s="19">
        <v>0.72842611117261213</v>
      </c>
      <c r="F11" s="19">
        <v>5.9145214527263885</v>
      </c>
      <c r="G11" s="19">
        <v>0.32755570954733215</v>
      </c>
      <c r="H11" s="18">
        <f t="shared" si="0"/>
        <v>0.52799091035997214</v>
      </c>
      <c r="I11" s="8">
        <f t="shared" si="2"/>
        <v>9.4788113276856869</v>
      </c>
      <c r="J11" s="10">
        <f t="shared" si="3"/>
        <v>9.4788113276856869</v>
      </c>
      <c r="K11" s="11">
        <v>6060</v>
      </c>
      <c r="L11" s="12">
        <v>1</v>
      </c>
      <c r="M11" s="12">
        <v>1</v>
      </c>
      <c r="N11" s="12">
        <v>1</v>
      </c>
      <c r="O11" s="12">
        <v>1</v>
      </c>
      <c r="P11" s="12">
        <v>0</v>
      </c>
      <c r="Q11" s="12">
        <v>0</v>
      </c>
      <c r="R11" s="12">
        <v>0</v>
      </c>
      <c r="S11" s="13"/>
      <c r="T11" s="14">
        <f t="shared" si="1"/>
        <v>4</v>
      </c>
    </row>
    <row r="12" spans="1:20">
      <c r="A12" s="17">
        <v>101</v>
      </c>
      <c r="B12" s="17">
        <v>26</v>
      </c>
      <c r="C12" s="18">
        <v>4.5</v>
      </c>
      <c r="D12" s="19">
        <v>14.259735611625082</v>
      </c>
      <c r="E12" s="19">
        <v>0.78024942649343421</v>
      </c>
      <c r="F12" s="19">
        <v>10.463039665392516</v>
      </c>
      <c r="G12" s="19">
        <v>0.65206469012499746</v>
      </c>
      <c r="H12" s="18">
        <f t="shared" si="0"/>
        <v>0.71615705830921583</v>
      </c>
      <c r="I12" s="8">
        <f t="shared" si="2"/>
        <v>12.361387638508798</v>
      </c>
      <c r="J12" s="10">
        <f t="shared" si="3"/>
        <v>12.361387638508798</v>
      </c>
      <c r="K12" s="11">
        <v>6091</v>
      </c>
      <c r="L12" s="12">
        <v>1</v>
      </c>
      <c r="M12" s="12">
        <v>1</v>
      </c>
      <c r="N12" s="12">
        <v>1</v>
      </c>
      <c r="O12" s="12">
        <v>1</v>
      </c>
      <c r="P12" s="12">
        <v>0</v>
      </c>
      <c r="Q12" s="12">
        <v>0</v>
      </c>
      <c r="R12" s="12">
        <v>0</v>
      </c>
      <c r="S12" s="13"/>
      <c r="T12" s="14">
        <f t="shared" si="1"/>
        <v>4</v>
      </c>
    </row>
    <row r="13" spans="1:20">
      <c r="A13" s="17">
        <v>101</v>
      </c>
      <c r="B13" s="17">
        <v>27</v>
      </c>
      <c r="C13" s="19">
        <v>4.5</v>
      </c>
      <c r="D13" s="19">
        <v>9.8453639176536889</v>
      </c>
      <c r="E13" s="19">
        <v>0.68390082219613935</v>
      </c>
      <c r="F13" s="19">
        <v>9.3022515075130716</v>
      </c>
      <c r="G13" s="19">
        <v>0.71479431385480907</v>
      </c>
      <c r="H13" s="18">
        <f t="shared" si="0"/>
        <v>0.69934756802547415</v>
      </c>
      <c r="I13" s="8">
        <f t="shared" si="2"/>
        <v>9.5738077125833811</v>
      </c>
      <c r="J13" s="10">
        <f t="shared" si="3"/>
        <v>9.5738077125833811</v>
      </c>
      <c r="K13" s="11">
        <v>6127</v>
      </c>
      <c r="L13" s="12">
        <v>1</v>
      </c>
      <c r="M13" s="12">
        <v>1</v>
      </c>
      <c r="N13" s="12">
        <v>1</v>
      </c>
      <c r="O13" s="12">
        <v>1</v>
      </c>
      <c r="P13" s="12">
        <v>0</v>
      </c>
      <c r="Q13" s="12">
        <v>0</v>
      </c>
      <c r="R13" s="12">
        <v>0</v>
      </c>
      <c r="S13" s="13"/>
      <c r="T13" s="14">
        <f t="shared" si="1"/>
        <v>4</v>
      </c>
    </row>
    <row r="14" spans="1:20">
      <c r="A14" s="7">
        <v>101</v>
      </c>
      <c r="B14" s="7">
        <v>35</v>
      </c>
      <c r="C14" s="8">
        <v>4.75</v>
      </c>
      <c r="D14" s="21">
        <v>22.133938270000002</v>
      </c>
      <c r="E14" s="21">
        <v>0.88517329600000005</v>
      </c>
      <c r="F14" s="21">
        <v>18.68864709</v>
      </c>
      <c r="G14" s="21">
        <v>0.79442275299999998</v>
      </c>
      <c r="H14" s="8">
        <f t="shared" si="0"/>
        <v>0.83979802450000007</v>
      </c>
      <c r="I14" s="8">
        <f t="shared" si="2"/>
        <v>20.411292680000003</v>
      </c>
      <c r="J14" s="10">
        <f t="shared" si="3"/>
        <v>20.411292680000003</v>
      </c>
      <c r="K14" s="11">
        <v>6387</v>
      </c>
      <c r="L14" s="12">
        <v>1</v>
      </c>
      <c r="M14" s="12">
        <v>1</v>
      </c>
      <c r="N14" s="12">
        <v>1</v>
      </c>
      <c r="O14" s="12">
        <v>1</v>
      </c>
      <c r="P14" s="12">
        <v>1</v>
      </c>
      <c r="Q14" s="12">
        <v>0</v>
      </c>
      <c r="R14" s="12">
        <v>0</v>
      </c>
      <c r="S14" s="13"/>
      <c r="T14" s="14">
        <f t="shared" si="1"/>
        <v>5</v>
      </c>
    </row>
    <row r="15" spans="1:20">
      <c r="A15" s="7">
        <v>101</v>
      </c>
      <c r="B15" s="7">
        <v>36</v>
      </c>
      <c r="C15" s="8">
        <v>4.75</v>
      </c>
      <c r="D15" s="21">
        <v>26.25289691</v>
      </c>
      <c r="E15" s="21">
        <v>0.95082574099999995</v>
      </c>
      <c r="F15" s="21">
        <v>29.32638558</v>
      </c>
      <c r="G15" s="21">
        <v>0.96662007599999999</v>
      </c>
      <c r="H15" s="8">
        <f t="shared" si="0"/>
        <v>0.95872290849999997</v>
      </c>
      <c r="I15" s="8">
        <f t="shared" si="2"/>
        <v>27.789641244999999</v>
      </c>
      <c r="J15" s="10">
        <f t="shared" si="3"/>
        <v>27.789641244999999</v>
      </c>
      <c r="K15" s="11">
        <v>6415</v>
      </c>
      <c r="L15" s="12">
        <v>1</v>
      </c>
      <c r="M15" s="12">
        <v>1</v>
      </c>
      <c r="N15" s="12">
        <v>1</v>
      </c>
      <c r="O15" s="12">
        <v>1</v>
      </c>
      <c r="P15" s="12">
        <v>1</v>
      </c>
      <c r="Q15" s="12">
        <v>0</v>
      </c>
      <c r="R15" s="12">
        <v>0</v>
      </c>
      <c r="S15" s="13"/>
      <c r="T15" s="14">
        <f t="shared" si="1"/>
        <v>5</v>
      </c>
    </row>
    <row r="16" spans="1:20">
      <c r="A16" s="7">
        <v>101</v>
      </c>
      <c r="B16" s="7">
        <v>37</v>
      </c>
      <c r="C16" s="9">
        <v>4.75</v>
      </c>
      <c r="D16" s="9">
        <v>39.183515423108574</v>
      </c>
      <c r="E16" s="9">
        <v>0.92930620724586033</v>
      </c>
      <c r="F16" s="9">
        <v>41.725634507280944</v>
      </c>
      <c r="G16" s="9">
        <v>0.96333167425001753</v>
      </c>
      <c r="H16" s="8">
        <f t="shared" si="0"/>
        <v>0.94631894074793887</v>
      </c>
      <c r="I16" s="8">
        <f t="shared" si="2"/>
        <v>40.454574965194759</v>
      </c>
      <c r="J16" s="10">
        <f t="shared" si="3"/>
        <v>40.454574965194759</v>
      </c>
      <c r="K16" s="11">
        <v>6444</v>
      </c>
      <c r="L16" s="12">
        <v>1</v>
      </c>
      <c r="M16" s="12">
        <v>1</v>
      </c>
      <c r="N16" s="12">
        <v>1</v>
      </c>
      <c r="O16" s="12">
        <v>1</v>
      </c>
      <c r="P16" s="12">
        <v>1</v>
      </c>
      <c r="Q16" s="12">
        <v>1</v>
      </c>
      <c r="R16" s="12">
        <v>0</v>
      </c>
      <c r="S16" s="13"/>
      <c r="T16" s="14">
        <f t="shared" si="1"/>
        <v>6</v>
      </c>
    </row>
    <row r="17" spans="1:20">
      <c r="A17" s="17">
        <v>101</v>
      </c>
      <c r="B17" s="17">
        <v>43</v>
      </c>
      <c r="C17" s="18">
        <v>5.75</v>
      </c>
      <c r="D17" s="19">
        <v>34.625660410011143</v>
      </c>
      <c r="E17" s="19">
        <v>0.88553726630405316</v>
      </c>
      <c r="F17" s="19">
        <v>34.207459959055377</v>
      </c>
      <c r="G17" s="19">
        <v>0.89330726191145904</v>
      </c>
      <c r="H17" s="18">
        <f t="shared" si="0"/>
        <v>0.88942226410775604</v>
      </c>
      <c r="I17" s="8">
        <f t="shared" si="2"/>
        <v>34.41656018453326</v>
      </c>
      <c r="J17" s="10">
        <f t="shared" si="3"/>
        <v>34.41656018453326</v>
      </c>
      <c r="K17" s="11">
        <v>6662</v>
      </c>
      <c r="L17" s="12">
        <v>1</v>
      </c>
      <c r="M17" s="12">
        <v>1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3" t="s">
        <v>17</v>
      </c>
      <c r="T17" s="14">
        <f t="shared" si="1"/>
        <v>7</v>
      </c>
    </row>
    <row r="18" spans="1:20">
      <c r="A18" s="17">
        <v>101</v>
      </c>
      <c r="B18" s="17">
        <v>44</v>
      </c>
      <c r="C18" s="18">
        <v>5.75</v>
      </c>
      <c r="D18" s="19">
        <v>43.207853060839767</v>
      </c>
      <c r="E18" s="19">
        <v>0.92739050507662868</v>
      </c>
      <c r="F18" s="19">
        <v>37.822131918513222</v>
      </c>
      <c r="G18" s="19">
        <v>0.90278370989762935</v>
      </c>
      <c r="H18" s="18">
        <f t="shared" si="0"/>
        <v>0.91508710748712896</v>
      </c>
      <c r="I18" s="8">
        <f t="shared" si="2"/>
        <v>40.514992489676494</v>
      </c>
      <c r="J18" s="10">
        <f t="shared" si="3"/>
        <v>40.514992489676494</v>
      </c>
      <c r="K18" s="11">
        <v>6704</v>
      </c>
      <c r="L18" s="12">
        <v>1</v>
      </c>
      <c r="M18" s="12">
        <v>1</v>
      </c>
      <c r="N18" s="12">
        <v>1</v>
      </c>
      <c r="O18" s="12">
        <v>1</v>
      </c>
      <c r="P18" s="12">
        <v>1</v>
      </c>
      <c r="Q18" s="12">
        <v>1</v>
      </c>
      <c r="R18" s="12">
        <v>1</v>
      </c>
      <c r="S18" s="13"/>
      <c r="T18" s="14">
        <f t="shared" si="1"/>
        <v>7</v>
      </c>
    </row>
    <row r="19" spans="1:20">
      <c r="A19" s="22">
        <v>101</v>
      </c>
      <c r="B19" s="22">
        <v>45</v>
      </c>
      <c r="C19" s="18">
        <v>5.75</v>
      </c>
      <c r="D19" s="18">
        <v>48.636334624131102</v>
      </c>
      <c r="E19" s="18">
        <v>0.93884492356061899</v>
      </c>
      <c r="F19" s="18">
        <v>50.802731687672299</v>
      </c>
      <c r="G19" s="18">
        <v>0.87943043565450096</v>
      </c>
      <c r="H19" s="18">
        <f t="shared" si="0"/>
        <v>0.90913767960755998</v>
      </c>
      <c r="I19" s="8">
        <f t="shared" si="2"/>
        <v>49.719533155901701</v>
      </c>
      <c r="J19" s="10">
        <f t="shared" si="3"/>
        <v>49.719533155901701</v>
      </c>
      <c r="K19" s="11">
        <v>6727</v>
      </c>
      <c r="L19" s="12">
        <v>1</v>
      </c>
      <c r="M19" s="12">
        <v>1</v>
      </c>
      <c r="N19" s="12">
        <v>1</v>
      </c>
      <c r="O19" s="12">
        <v>1</v>
      </c>
      <c r="P19" s="12">
        <v>1</v>
      </c>
      <c r="Q19" s="12">
        <v>1</v>
      </c>
      <c r="R19" s="12">
        <v>1</v>
      </c>
      <c r="S19" s="13"/>
      <c r="T19" s="14">
        <f t="shared" ref="T19:T20" si="4">SUM(L19:R19)</f>
        <v>7</v>
      </c>
    </row>
    <row r="20" spans="1:20">
      <c r="A20" s="23">
        <v>101</v>
      </c>
      <c r="B20" s="24">
        <v>49</v>
      </c>
      <c r="C20" s="8">
        <v>6.75</v>
      </c>
      <c r="D20">
        <v>23.672572208277</v>
      </c>
      <c r="E20">
        <v>0.93498315297450296</v>
      </c>
      <c r="F20">
        <v>42.502423985911697</v>
      </c>
      <c r="G20">
        <v>0.94005774269560505</v>
      </c>
      <c r="H20" s="8">
        <f t="shared" si="0"/>
        <v>0.93752044783505406</v>
      </c>
      <c r="I20" s="8">
        <f t="shared" si="2"/>
        <v>33.087498097094347</v>
      </c>
      <c r="J20" s="10">
        <f t="shared" si="3"/>
        <v>33.087498097094347</v>
      </c>
      <c r="K20" s="11" t="s">
        <v>18</v>
      </c>
      <c r="L20" s="12">
        <v>1</v>
      </c>
      <c r="M20" s="12">
        <v>1</v>
      </c>
      <c r="N20" s="12">
        <v>1</v>
      </c>
      <c r="O20" s="12">
        <v>1</v>
      </c>
      <c r="P20" s="12">
        <v>1</v>
      </c>
      <c r="Q20" s="12">
        <v>1</v>
      </c>
      <c r="R20" s="12">
        <v>1</v>
      </c>
      <c r="S20" s="13"/>
      <c r="T20" s="14">
        <f t="shared" si="4"/>
        <v>7</v>
      </c>
    </row>
    <row r="21" spans="1:20">
      <c r="A21" s="17">
        <v>102</v>
      </c>
      <c r="B21" s="17">
        <v>4</v>
      </c>
      <c r="C21" s="18">
        <v>3.75</v>
      </c>
      <c r="D21" s="19">
        <v>4.0444746612040881</v>
      </c>
      <c r="E21" s="19">
        <v>0.34930142203257308</v>
      </c>
      <c r="F21" s="19">
        <v>3.7325539338717135</v>
      </c>
      <c r="G21" s="19">
        <v>0.12233455337299093</v>
      </c>
      <c r="H21" s="18">
        <f t="shared" si="0"/>
        <v>0.23581798770278201</v>
      </c>
      <c r="I21" s="8">
        <f t="shared" si="2"/>
        <v>3.8885142975379008</v>
      </c>
      <c r="J21" s="10">
        <f t="shared" si="3"/>
        <v>0</v>
      </c>
      <c r="K21" s="11">
        <v>5393</v>
      </c>
      <c r="L21" s="12">
        <v>1</v>
      </c>
      <c r="M21" s="12">
        <v>1</v>
      </c>
      <c r="N21" s="12">
        <v>1</v>
      </c>
      <c r="O21" s="12">
        <v>0</v>
      </c>
      <c r="P21" s="12">
        <v>0</v>
      </c>
      <c r="Q21" s="12">
        <v>0</v>
      </c>
      <c r="R21" s="12">
        <v>0</v>
      </c>
      <c r="S21" s="13"/>
      <c r="T21" s="14">
        <f t="shared" ref="T21:T37" si="5">SUM(L21:R21)</f>
        <v>3</v>
      </c>
    </row>
    <row r="22" spans="1:20">
      <c r="A22" s="22">
        <v>102</v>
      </c>
      <c r="B22" s="22">
        <v>5</v>
      </c>
      <c r="C22" s="18">
        <v>3.75</v>
      </c>
      <c r="D22" s="18">
        <v>10.194348516525601</v>
      </c>
      <c r="E22" s="18">
        <v>0.83282664378619498</v>
      </c>
      <c r="F22" s="18">
        <v>12.1074386125196</v>
      </c>
      <c r="G22" s="18">
        <v>0.65161636658908495</v>
      </c>
      <c r="H22" s="18">
        <f t="shared" si="0"/>
        <v>0.74222150518763996</v>
      </c>
      <c r="I22" s="8">
        <f t="shared" si="2"/>
        <v>11.150893564522601</v>
      </c>
      <c r="J22" s="10">
        <f t="shared" si="3"/>
        <v>11.150893564522601</v>
      </c>
      <c r="K22" s="11">
        <v>5430</v>
      </c>
      <c r="L22" s="12">
        <v>1</v>
      </c>
      <c r="M22" s="12">
        <v>1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3"/>
      <c r="T22" s="14">
        <f t="shared" si="5"/>
        <v>2</v>
      </c>
    </row>
    <row r="23" spans="1:20">
      <c r="A23" s="25">
        <v>102</v>
      </c>
      <c r="B23" s="22">
        <v>6</v>
      </c>
      <c r="C23" s="18">
        <v>3.75</v>
      </c>
      <c r="D23" s="18">
        <v>4.1229711087434797</v>
      </c>
      <c r="E23" s="18">
        <v>0.27246864965032003</v>
      </c>
      <c r="F23" s="18">
        <v>3.74323760033736</v>
      </c>
      <c r="G23" s="18">
        <v>0.23579497923784601</v>
      </c>
      <c r="H23" s="18">
        <f t="shared" si="0"/>
        <v>0.254131814444083</v>
      </c>
      <c r="I23" s="8">
        <f t="shared" si="2"/>
        <v>3.9331043545404198</v>
      </c>
      <c r="J23" s="10">
        <f t="shared" si="3"/>
        <v>0</v>
      </c>
      <c r="K23" s="11">
        <v>5465</v>
      </c>
      <c r="L23" s="12">
        <v>1</v>
      </c>
      <c r="M23" s="12">
        <v>1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3"/>
      <c r="T23" s="14">
        <f t="shared" si="5"/>
        <v>2</v>
      </c>
    </row>
    <row r="24" spans="1:20">
      <c r="A24" s="26">
        <v>102</v>
      </c>
      <c r="B24" s="20">
        <v>7</v>
      </c>
      <c r="C24" s="21">
        <v>4</v>
      </c>
      <c r="D24" s="9">
        <v>3.6681183150554482</v>
      </c>
      <c r="E24" s="9">
        <v>0.14014133764539749</v>
      </c>
      <c r="F24" s="9">
        <v>5.8099661292516354</v>
      </c>
      <c r="G24" s="9">
        <v>0.15444269577085623</v>
      </c>
      <c r="H24" s="21">
        <f t="shared" si="0"/>
        <v>0.14729201670812686</v>
      </c>
      <c r="I24" s="8">
        <f t="shared" si="2"/>
        <v>4.7390422221535413</v>
      </c>
      <c r="J24" s="10">
        <f t="shared" si="3"/>
        <v>0</v>
      </c>
      <c r="K24" s="11">
        <v>5495</v>
      </c>
      <c r="L24" s="12">
        <v>1</v>
      </c>
      <c r="M24" s="12">
        <v>1</v>
      </c>
      <c r="N24" s="12">
        <v>1</v>
      </c>
      <c r="O24" s="12">
        <v>0</v>
      </c>
      <c r="P24" s="12">
        <v>0</v>
      </c>
      <c r="Q24" s="12">
        <v>0</v>
      </c>
      <c r="R24" s="12">
        <v>0</v>
      </c>
      <c r="S24" s="13"/>
      <c r="T24" s="14">
        <f t="shared" si="5"/>
        <v>3</v>
      </c>
    </row>
    <row r="25" spans="1:20">
      <c r="A25" s="7">
        <v>102</v>
      </c>
      <c r="B25" s="7">
        <v>11</v>
      </c>
      <c r="C25" s="9">
        <v>4</v>
      </c>
      <c r="D25" s="9">
        <v>1.8027881164606576</v>
      </c>
      <c r="E25" s="9">
        <v>0.1072799984894911</v>
      </c>
      <c r="F25" s="9">
        <v>2.758232208928348</v>
      </c>
      <c r="G25" s="9">
        <v>0.17083827636734472</v>
      </c>
      <c r="H25" s="8">
        <f t="shared" si="0"/>
        <v>0.13905913742841791</v>
      </c>
      <c r="I25" s="8">
        <f t="shared" si="2"/>
        <v>2.2805101626945028</v>
      </c>
      <c r="J25" s="10">
        <f t="shared" si="3"/>
        <v>0</v>
      </c>
      <c r="K25" s="11">
        <v>5620</v>
      </c>
      <c r="L25" s="12">
        <v>1</v>
      </c>
      <c r="M25" s="12">
        <v>1</v>
      </c>
      <c r="N25" s="12">
        <v>1</v>
      </c>
      <c r="O25" s="12">
        <v>0</v>
      </c>
      <c r="P25" s="12">
        <v>0</v>
      </c>
      <c r="Q25" s="12">
        <v>0</v>
      </c>
      <c r="R25" s="12">
        <v>0</v>
      </c>
      <c r="S25" s="13"/>
      <c r="T25" s="14">
        <f t="shared" si="5"/>
        <v>3</v>
      </c>
    </row>
    <row r="26" spans="1:20">
      <c r="A26" s="7">
        <v>102</v>
      </c>
      <c r="B26" s="7">
        <v>12</v>
      </c>
      <c r="C26" s="9">
        <v>4</v>
      </c>
      <c r="D26" s="9">
        <v>2.4737453299730521</v>
      </c>
      <c r="E26" s="9">
        <v>0.20642095748380251</v>
      </c>
      <c r="F26" s="9">
        <v>3.1170640859135208</v>
      </c>
      <c r="G26" s="9">
        <v>0.22521590663434232</v>
      </c>
      <c r="H26" s="8">
        <f t="shared" si="0"/>
        <v>0.21581843205907242</v>
      </c>
      <c r="I26" s="8">
        <f t="shared" si="2"/>
        <v>2.7954047079432867</v>
      </c>
      <c r="J26" s="10">
        <f t="shared" si="3"/>
        <v>0</v>
      </c>
      <c r="K26" s="11">
        <v>5649</v>
      </c>
      <c r="L26" s="12">
        <v>1</v>
      </c>
      <c r="M26" s="12">
        <v>1</v>
      </c>
      <c r="N26" s="12">
        <v>1</v>
      </c>
      <c r="O26" s="12">
        <v>0</v>
      </c>
      <c r="P26" s="12">
        <v>0</v>
      </c>
      <c r="Q26" s="12">
        <v>0</v>
      </c>
      <c r="R26" s="12">
        <v>0</v>
      </c>
      <c r="S26" s="13"/>
      <c r="T26" s="14">
        <f t="shared" si="5"/>
        <v>3</v>
      </c>
    </row>
    <row r="27" spans="1:20">
      <c r="A27" s="17">
        <v>102</v>
      </c>
      <c r="B27" s="17">
        <v>21</v>
      </c>
      <c r="C27" s="19">
        <v>4.25</v>
      </c>
      <c r="D27" s="19">
        <v>4.7502586531602153</v>
      </c>
      <c r="E27" s="19">
        <v>0.69068014017160451</v>
      </c>
      <c r="F27" s="19">
        <v>4.557160469819312</v>
      </c>
      <c r="G27" s="19">
        <v>0.21188589064792973</v>
      </c>
      <c r="H27" s="18">
        <f t="shared" si="0"/>
        <v>0.45128301540976712</v>
      </c>
      <c r="I27" s="8">
        <f t="shared" si="2"/>
        <v>4.6537095614897641</v>
      </c>
      <c r="J27" s="10">
        <f t="shared" si="3"/>
        <v>0</v>
      </c>
      <c r="K27" s="11">
        <v>5952</v>
      </c>
      <c r="L27" s="12">
        <v>1</v>
      </c>
      <c r="M27" s="12">
        <v>1</v>
      </c>
      <c r="N27" s="12">
        <v>1</v>
      </c>
      <c r="O27" s="12">
        <v>0</v>
      </c>
      <c r="P27" s="12">
        <v>0</v>
      </c>
      <c r="Q27" s="12">
        <v>0</v>
      </c>
      <c r="R27" s="12">
        <v>0</v>
      </c>
      <c r="S27" s="13"/>
      <c r="T27" s="14">
        <f t="shared" si="5"/>
        <v>3</v>
      </c>
    </row>
    <row r="28" spans="1:20">
      <c r="A28" s="17">
        <v>102</v>
      </c>
      <c r="B28" s="17">
        <v>22</v>
      </c>
      <c r="C28" s="19">
        <v>4.25</v>
      </c>
      <c r="D28" s="19">
        <v>6.0281726543604481</v>
      </c>
      <c r="E28" s="19">
        <v>0.62146623577624571</v>
      </c>
      <c r="F28" s="19">
        <v>7.3590557176534643</v>
      </c>
      <c r="G28" s="19">
        <v>0.69877888915143371</v>
      </c>
      <c r="H28" s="18">
        <f t="shared" si="0"/>
        <v>0.66012256246383971</v>
      </c>
      <c r="I28" s="8">
        <f t="shared" si="2"/>
        <v>6.6936141860069558</v>
      </c>
      <c r="J28" s="10">
        <f t="shared" si="3"/>
        <v>6.6936141860069558</v>
      </c>
      <c r="K28" s="11">
        <v>5978</v>
      </c>
      <c r="L28" s="12">
        <v>1</v>
      </c>
      <c r="M28" s="12">
        <v>1</v>
      </c>
      <c r="N28" s="12">
        <v>1</v>
      </c>
      <c r="O28" s="12">
        <v>1</v>
      </c>
      <c r="P28" s="12">
        <v>0</v>
      </c>
      <c r="Q28" s="12">
        <v>0</v>
      </c>
      <c r="R28" s="12">
        <v>0</v>
      </c>
      <c r="S28" s="13"/>
      <c r="T28" s="14">
        <f t="shared" si="5"/>
        <v>4</v>
      </c>
    </row>
    <row r="29" spans="1:20">
      <c r="A29" s="17">
        <v>102</v>
      </c>
      <c r="B29" s="17">
        <v>20</v>
      </c>
      <c r="C29" s="19">
        <v>4.25</v>
      </c>
      <c r="D29" s="19">
        <v>5.3594210624909469</v>
      </c>
      <c r="E29" s="19">
        <v>0.50175348590391122</v>
      </c>
      <c r="F29" s="19">
        <v>2.6864742069178713</v>
      </c>
      <c r="G29" s="19">
        <v>0.13164352756251729</v>
      </c>
      <c r="H29" s="18">
        <f t="shared" si="0"/>
        <v>0.31669850673321426</v>
      </c>
      <c r="I29" s="8">
        <f t="shared" si="2"/>
        <v>4.0229476347044093</v>
      </c>
      <c r="J29" s="10">
        <f t="shared" si="3"/>
        <v>0</v>
      </c>
      <c r="K29" s="11">
        <v>5889</v>
      </c>
      <c r="L29" s="12">
        <v>1</v>
      </c>
      <c r="M29" s="12">
        <v>1</v>
      </c>
      <c r="N29" s="12">
        <v>1</v>
      </c>
      <c r="O29" s="12">
        <v>0</v>
      </c>
      <c r="P29" s="12">
        <v>0</v>
      </c>
      <c r="Q29" s="12">
        <v>0</v>
      </c>
      <c r="R29" s="12">
        <v>0</v>
      </c>
      <c r="S29" s="13"/>
      <c r="T29" s="14">
        <f t="shared" si="5"/>
        <v>3</v>
      </c>
    </row>
    <row r="30" spans="1:20">
      <c r="A30" s="7">
        <v>102</v>
      </c>
      <c r="B30" s="7">
        <v>30</v>
      </c>
      <c r="C30" s="9">
        <v>4.5</v>
      </c>
      <c r="D30" s="9">
        <v>21.424457754949383</v>
      </c>
      <c r="E30" s="9">
        <v>0.92145500770623923</v>
      </c>
      <c r="F30" s="9">
        <v>20.235697029838349</v>
      </c>
      <c r="G30" s="9">
        <v>0.88246648931047855</v>
      </c>
      <c r="H30" s="8">
        <f t="shared" si="0"/>
        <v>0.90196074850835894</v>
      </c>
      <c r="I30" s="8">
        <f t="shared" si="2"/>
        <v>20.830077392393868</v>
      </c>
      <c r="J30" s="10">
        <f t="shared" si="3"/>
        <v>20.830077392393868</v>
      </c>
      <c r="K30" s="11">
        <v>6215</v>
      </c>
      <c r="L30" s="12">
        <v>1</v>
      </c>
      <c r="M30" s="12">
        <v>1</v>
      </c>
      <c r="N30" s="12">
        <v>1</v>
      </c>
      <c r="O30" s="12">
        <v>1</v>
      </c>
      <c r="P30" s="12">
        <v>1</v>
      </c>
      <c r="Q30" s="12">
        <v>1</v>
      </c>
      <c r="R30" s="12">
        <v>0</v>
      </c>
      <c r="S30" s="13"/>
      <c r="T30" s="14">
        <f t="shared" si="5"/>
        <v>6</v>
      </c>
    </row>
    <row r="31" spans="1:20">
      <c r="A31" s="7">
        <v>102</v>
      </c>
      <c r="B31" s="7">
        <v>31</v>
      </c>
      <c r="C31" s="9">
        <v>4.5</v>
      </c>
      <c r="D31" s="9">
        <v>23.397281416192818</v>
      </c>
      <c r="E31" s="9">
        <v>0.82254952169503603</v>
      </c>
      <c r="F31" s="9">
        <v>16.918320821331555</v>
      </c>
      <c r="G31" s="9">
        <v>0.67982505781098501</v>
      </c>
      <c r="H31" s="8">
        <f t="shared" si="0"/>
        <v>0.75118728975301052</v>
      </c>
      <c r="I31" s="8">
        <f t="shared" si="2"/>
        <v>20.157801118762187</v>
      </c>
      <c r="J31" s="10">
        <f t="shared" si="3"/>
        <v>20.157801118762187</v>
      </c>
      <c r="K31" s="11">
        <v>6242</v>
      </c>
      <c r="L31" s="12">
        <v>1</v>
      </c>
      <c r="M31" s="12">
        <v>1</v>
      </c>
      <c r="N31" s="12">
        <v>1</v>
      </c>
      <c r="O31" s="12">
        <v>1</v>
      </c>
      <c r="P31" s="12">
        <v>1</v>
      </c>
      <c r="Q31" s="12">
        <v>1</v>
      </c>
      <c r="R31" s="25">
        <v>0</v>
      </c>
      <c r="S31" s="13"/>
      <c r="T31" s="14">
        <f t="shared" si="5"/>
        <v>6</v>
      </c>
    </row>
    <row r="32" spans="1:20">
      <c r="A32" s="27">
        <v>102</v>
      </c>
      <c r="B32" s="27">
        <v>32</v>
      </c>
      <c r="C32" s="21">
        <v>4.5</v>
      </c>
      <c r="D32" s="21">
        <v>25.80457036</v>
      </c>
      <c r="E32" s="21">
        <v>0.86507602100000003</v>
      </c>
      <c r="F32" s="21">
        <v>22.135303820000001</v>
      </c>
      <c r="G32" s="21">
        <v>0.82445953999999999</v>
      </c>
      <c r="H32" s="28">
        <v>0.84476778100000005</v>
      </c>
      <c r="I32" s="8">
        <f t="shared" si="2"/>
        <v>23.969937090000002</v>
      </c>
      <c r="J32" s="10">
        <f t="shared" si="3"/>
        <v>23.969937090000002</v>
      </c>
      <c r="K32" s="11">
        <v>6271</v>
      </c>
      <c r="L32" s="12">
        <v>1</v>
      </c>
      <c r="M32" s="12">
        <v>1</v>
      </c>
      <c r="N32" s="12">
        <v>1</v>
      </c>
      <c r="O32" s="12">
        <v>1</v>
      </c>
      <c r="P32" s="12">
        <v>1</v>
      </c>
      <c r="Q32" s="12">
        <v>1</v>
      </c>
      <c r="R32" s="25">
        <v>0</v>
      </c>
      <c r="S32" s="13"/>
      <c r="T32" s="14">
        <f t="shared" si="5"/>
        <v>6</v>
      </c>
    </row>
    <row r="33" spans="1:20">
      <c r="A33" s="17">
        <v>102</v>
      </c>
      <c r="B33" s="17">
        <v>39</v>
      </c>
      <c r="C33" s="19">
        <v>4.75</v>
      </c>
      <c r="D33" s="19">
        <v>41.33341771937728</v>
      </c>
      <c r="E33" s="19">
        <v>0.94873840057626835</v>
      </c>
      <c r="F33" s="19">
        <v>30.302653599307057</v>
      </c>
      <c r="G33" s="19">
        <v>0.93374356829864746</v>
      </c>
      <c r="H33" s="18">
        <f>(E33+G33)/2</f>
        <v>0.94124098443745785</v>
      </c>
      <c r="I33" s="8">
        <f t="shared" si="2"/>
        <v>35.818035659342172</v>
      </c>
      <c r="J33" s="10">
        <f t="shared" si="3"/>
        <v>35.818035659342172</v>
      </c>
      <c r="K33" s="11">
        <v>6510</v>
      </c>
      <c r="L33" s="12">
        <v>1</v>
      </c>
      <c r="M33" s="12">
        <v>1</v>
      </c>
      <c r="N33" s="12">
        <v>1</v>
      </c>
      <c r="O33" s="12">
        <v>1</v>
      </c>
      <c r="P33" s="12">
        <v>1</v>
      </c>
      <c r="Q33" s="12">
        <v>1</v>
      </c>
      <c r="R33" s="25">
        <v>1</v>
      </c>
      <c r="S33" s="13"/>
      <c r="T33" s="14">
        <f t="shared" si="5"/>
        <v>7</v>
      </c>
    </row>
    <row r="34" spans="1:20">
      <c r="A34" s="17">
        <v>102</v>
      </c>
      <c r="B34" s="17">
        <v>40</v>
      </c>
      <c r="C34" s="19">
        <v>4.75</v>
      </c>
      <c r="D34" s="19">
        <v>33.3350533914263</v>
      </c>
      <c r="E34" s="19">
        <v>0.91319961123227533</v>
      </c>
      <c r="F34" s="19">
        <v>47.509616676352252</v>
      </c>
      <c r="G34" s="19">
        <v>0.96376440157068699</v>
      </c>
      <c r="H34" s="18">
        <f>(E34+G34)/2</f>
        <v>0.93848200640148116</v>
      </c>
      <c r="I34" s="8">
        <f t="shared" si="2"/>
        <v>40.422335033889276</v>
      </c>
      <c r="J34" s="10">
        <f t="shared" si="3"/>
        <v>40.422335033889276</v>
      </c>
      <c r="K34" s="11">
        <v>6550</v>
      </c>
      <c r="L34" s="12">
        <v>1</v>
      </c>
      <c r="M34" s="12">
        <v>1</v>
      </c>
      <c r="N34" s="12">
        <v>1</v>
      </c>
      <c r="O34" s="12">
        <v>1</v>
      </c>
      <c r="P34" s="12">
        <v>1</v>
      </c>
      <c r="Q34" s="12">
        <v>1</v>
      </c>
      <c r="R34" s="25">
        <v>0</v>
      </c>
      <c r="S34" s="13"/>
      <c r="T34" s="14">
        <f t="shared" si="5"/>
        <v>6</v>
      </c>
    </row>
    <row r="35" spans="1:20">
      <c r="A35" s="17">
        <v>102</v>
      </c>
      <c r="B35" s="17">
        <v>41</v>
      </c>
      <c r="C35" s="19">
        <v>4.75</v>
      </c>
      <c r="D35" s="19">
        <v>42.592784607723296</v>
      </c>
      <c r="E35" s="19">
        <v>0.94582005472923558</v>
      </c>
      <c r="F35" s="19">
        <v>40.098726624527544</v>
      </c>
      <c r="G35" s="19">
        <v>0.93563750797643319</v>
      </c>
      <c r="H35" s="18">
        <f>(E35+G35)/2</f>
        <v>0.94072878135283444</v>
      </c>
      <c r="I35" s="8">
        <f t="shared" si="2"/>
        <v>41.345755616125416</v>
      </c>
      <c r="J35" s="10">
        <f t="shared" si="3"/>
        <v>41.345755616125416</v>
      </c>
      <c r="K35" s="11">
        <v>6607</v>
      </c>
      <c r="L35" s="12">
        <v>1</v>
      </c>
      <c r="M35" s="12">
        <v>1</v>
      </c>
      <c r="N35" s="12">
        <v>1</v>
      </c>
      <c r="O35" s="12">
        <v>1</v>
      </c>
      <c r="P35" s="12">
        <v>1</v>
      </c>
      <c r="Q35" s="12">
        <v>1</v>
      </c>
      <c r="R35" s="25">
        <v>1</v>
      </c>
      <c r="S35" s="13"/>
      <c r="T35" s="14">
        <f t="shared" si="5"/>
        <v>7</v>
      </c>
    </row>
    <row r="36" spans="1:20">
      <c r="A36" s="7">
        <v>102</v>
      </c>
      <c r="B36" s="7">
        <v>47</v>
      </c>
      <c r="C36" s="9">
        <v>5.75</v>
      </c>
      <c r="D36" s="9">
        <v>52.324145448306318</v>
      </c>
      <c r="E36" s="9">
        <v>0.95856460125838316</v>
      </c>
      <c r="F36" s="9">
        <v>47.650722303934742</v>
      </c>
      <c r="G36" s="9">
        <v>0.96201023354688742</v>
      </c>
      <c r="H36" s="8">
        <f>(E36+G36)/2</f>
        <v>0.96028741740263523</v>
      </c>
      <c r="I36" s="8">
        <f t="shared" si="2"/>
        <v>49.987433876120534</v>
      </c>
      <c r="J36" s="10">
        <f t="shared" si="3"/>
        <v>49.987433876120534</v>
      </c>
      <c r="K36" s="11">
        <v>6806</v>
      </c>
      <c r="L36" s="12">
        <v>1</v>
      </c>
      <c r="M36" s="12">
        <v>1</v>
      </c>
      <c r="N36" s="12">
        <v>1</v>
      </c>
      <c r="O36" s="12">
        <v>1</v>
      </c>
      <c r="P36" s="12">
        <v>1</v>
      </c>
      <c r="Q36" s="12">
        <v>1</v>
      </c>
      <c r="R36" s="25">
        <v>1</v>
      </c>
      <c r="S36" s="13" t="s">
        <v>17</v>
      </c>
      <c r="T36" s="14">
        <f t="shared" si="5"/>
        <v>7</v>
      </c>
    </row>
    <row r="37" spans="1:20">
      <c r="A37" s="23">
        <v>102</v>
      </c>
      <c r="B37" s="23">
        <v>48</v>
      </c>
      <c r="C37" s="9">
        <v>5.75</v>
      </c>
      <c r="D37">
        <v>47.578284404804002</v>
      </c>
      <c r="E37">
        <v>0.95505916561631998</v>
      </c>
      <c r="F37">
        <v>35.6975557651554</v>
      </c>
      <c r="G37">
        <v>0.95601628311003095</v>
      </c>
      <c r="H37" s="8">
        <f t="shared" ref="H37" si="6">(E37+G37)/2</f>
        <v>0.95553772436317552</v>
      </c>
      <c r="I37" s="8">
        <f t="shared" si="2"/>
        <v>41.637920084979697</v>
      </c>
      <c r="J37" s="10">
        <f t="shared" si="3"/>
        <v>41.637920084979697</v>
      </c>
      <c r="K37" s="11">
        <v>6836</v>
      </c>
      <c r="L37" s="12">
        <v>1</v>
      </c>
      <c r="M37" s="12">
        <v>1</v>
      </c>
      <c r="N37" s="12">
        <v>1</v>
      </c>
      <c r="O37" s="12">
        <v>1</v>
      </c>
      <c r="P37" s="12">
        <v>1</v>
      </c>
      <c r="Q37" s="12">
        <v>1</v>
      </c>
      <c r="R37" s="25">
        <v>1</v>
      </c>
      <c r="S37" s="13" t="s">
        <v>17</v>
      </c>
      <c r="T37" s="14">
        <f t="shared" si="5"/>
        <v>7</v>
      </c>
    </row>
    <row r="38" spans="1:20">
      <c r="A38" s="17">
        <v>104</v>
      </c>
      <c r="B38" s="17">
        <v>50</v>
      </c>
      <c r="C38" s="19">
        <v>3.75</v>
      </c>
      <c r="D38" s="19">
        <v>4.3718171410664279</v>
      </c>
      <c r="E38" s="19">
        <v>0.45952132125787026</v>
      </c>
      <c r="F38" s="19">
        <v>4.7946455649554078</v>
      </c>
      <c r="G38" s="19">
        <v>0.22408103845033622</v>
      </c>
      <c r="H38" s="18">
        <f>(E38+G38)/2</f>
        <v>0.34180117985410324</v>
      </c>
      <c r="I38" s="8">
        <f t="shared" si="2"/>
        <v>4.5832313530109179</v>
      </c>
      <c r="J38" s="10">
        <f t="shared" si="3"/>
        <v>0</v>
      </c>
      <c r="K38" s="11" t="s">
        <v>19</v>
      </c>
      <c r="L38" s="12">
        <v>1</v>
      </c>
      <c r="M38" s="12">
        <v>1</v>
      </c>
      <c r="N38" s="12">
        <v>0</v>
      </c>
      <c r="O38" s="12">
        <v>0</v>
      </c>
      <c r="P38" s="12">
        <v>0</v>
      </c>
      <c r="Q38" s="12">
        <v>0</v>
      </c>
      <c r="R38" s="25">
        <v>0</v>
      </c>
      <c r="S38" s="13"/>
      <c r="T38" s="14">
        <f t="shared" ref="T38:T53" si="7">SUM(L38:R38)</f>
        <v>2</v>
      </c>
    </row>
    <row r="39" spans="1:20">
      <c r="A39" s="17">
        <v>104</v>
      </c>
      <c r="B39" s="17">
        <v>51</v>
      </c>
      <c r="C39" s="19">
        <v>3.75</v>
      </c>
      <c r="D39" s="19">
        <v>9.2399671523278357</v>
      </c>
      <c r="E39" s="19">
        <v>0.69404323041160376</v>
      </c>
      <c r="F39" s="19">
        <v>1.8146424038377038</v>
      </c>
      <c r="G39" s="19">
        <v>2.0837976639877298E-2</v>
      </c>
      <c r="H39" s="18">
        <f t="shared" ref="H39:H52" si="8">(E39+G39)/2</f>
        <v>0.35744060352574053</v>
      </c>
      <c r="I39" s="8">
        <f t="shared" si="2"/>
        <v>5.5273047780827698</v>
      </c>
      <c r="J39" s="10">
        <f t="shared" si="3"/>
        <v>0</v>
      </c>
      <c r="K39" s="11" t="s">
        <v>20</v>
      </c>
      <c r="L39" s="12">
        <v>1</v>
      </c>
      <c r="M39" s="12">
        <v>1</v>
      </c>
      <c r="N39" s="12">
        <v>0</v>
      </c>
      <c r="O39" s="12">
        <v>0</v>
      </c>
      <c r="P39" s="12">
        <v>0</v>
      </c>
      <c r="Q39" s="12">
        <v>0</v>
      </c>
      <c r="R39" s="25">
        <v>0</v>
      </c>
      <c r="S39" s="13"/>
      <c r="T39" s="14">
        <f t="shared" si="7"/>
        <v>2</v>
      </c>
    </row>
    <row r="40" spans="1:20">
      <c r="A40" s="22">
        <v>104</v>
      </c>
      <c r="B40" s="22">
        <v>52</v>
      </c>
      <c r="C40" s="19">
        <v>3.75</v>
      </c>
      <c r="D40" s="18">
        <v>4.9523303806301797</v>
      </c>
      <c r="E40" s="18">
        <v>0.21623771209697101</v>
      </c>
      <c r="F40" s="18">
        <v>8.1579091160475397</v>
      </c>
      <c r="G40" s="18">
        <v>0.51943469178185997</v>
      </c>
      <c r="H40" s="18">
        <f t="shared" si="8"/>
        <v>0.36783620193941546</v>
      </c>
      <c r="I40" s="8">
        <f t="shared" si="2"/>
        <v>6.5551197483388597</v>
      </c>
      <c r="J40" s="10">
        <f t="shared" si="3"/>
        <v>0</v>
      </c>
      <c r="K40" s="11" t="s">
        <v>21</v>
      </c>
      <c r="L40" s="12">
        <v>1</v>
      </c>
      <c r="M40" s="12">
        <v>1</v>
      </c>
      <c r="N40" s="12">
        <v>1</v>
      </c>
      <c r="O40" s="12">
        <v>0</v>
      </c>
      <c r="P40" s="12">
        <v>0</v>
      </c>
      <c r="Q40" s="12">
        <v>0</v>
      </c>
      <c r="R40" s="25">
        <v>0</v>
      </c>
      <c r="S40" s="13"/>
      <c r="T40" s="14">
        <f t="shared" si="7"/>
        <v>3</v>
      </c>
    </row>
    <row r="41" spans="1:20">
      <c r="A41" s="7">
        <v>104</v>
      </c>
      <c r="B41" s="7">
        <v>56</v>
      </c>
      <c r="C41" s="9">
        <v>4</v>
      </c>
      <c r="D41" s="9">
        <v>7.5914908819549964</v>
      </c>
      <c r="E41" s="9">
        <v>0.53769083732844369</v>
      </c>
      <c r="F41" s="9">
        <v>7.170500002170229</v>
      </c>
      <c r="G41" s="9">
        <v>0.41427978286725198</v>
      </c>
      <c r="H41" s="8">
        <f t="shared" si="8"/>
        <v>0.47598531009784784</v>
      </c>
      <c r="I41" s="8">
        <f t="shared" si="2"/>
        <v>7.3809954420626127</v>
      </c>
      <c r="J41" s="10">
        <f t="shared" si="3"/>
        <v>0</v>
      </c>
      <c r="K41" s="11" t="s">
        <v>22</v>
      </c>
      <c r="L41" s="12">
        <v>1</v>
      </c>
      <c r="M41" s="12">
        <v>1</v>
      </c>
      <c r="N41" s="12">
        <v>1</v>
      </c>
      <c r="O41" s="12">
        <v>0</v>
      </c>
      <c r="P41" s="12">
        <v>0</v>
      </c>
      <c r="Q41" s="12">
        <v>0</v>
      </c>
      <c r="R41" s="25">
        <v>0</v>
      </c>
      <c r="S41" s="13"/>
      <c r="T41" s="14">
        <f t="shared" si="7"/>
        <v>3</v>
      </c>
    </row>
    <row r="42" spans="1:20">
      <c r="A42" s="7">
        <v>104</v>
      </c>
      <c r="B42" s="7">
        <v>57</v>
      </c>
      <c r="C42" s="9">
        <v>4</v>
      </c>
      <c r="D42" s="9">
        <v>1.3112266523476404</v>
      </c>
      <c r="E42" s="9">
        <v>8.5886601092129089E-2</v>
      </c>
      <c r="F42" s="9">
        <v>5.5273300196631903</v>
      </c>
      <c r="G42" s="9">
        <v>0.34714897261169231</v>
      </c>
      <c r="H42" s="8">
        <f t="shared" si="8"/>
        <v>0.2165177868519107</v>
      </c>
      <c r="I42" s="8">
        <f t="shared" si="2"/>
        <v>3.4192783360054153</v>
      </c>
      <c r="J42" s="10">
        <f t="shared" si="3"/>
        <v>0</v>
      </c>
      <c r="K42" s="11" t="s">
        <v>23</v>
      </c>
      <c r="L42" s="12">
        <v>1</v>
      </c>
      <c r="M42" s="12">
        <v>1</v>
      </c>
      <c r="N42" s="12">
        <v>1</v>
      </c>
      <c r="O42" s="12">
        <v>1</v>
      </c>
      <c r="P42" s="12">
        <v>0</v>
      </c>
      <c r="Q42" s="12">
        <v>0</v>
      </c>
      <c r="R42" s="25">
        <v>0</v>
      </c>
      <c r="S42" s="13"/>
      <c r="T42" s="14">
        <f t="shared" si="7"/>
        <v>4</v>
      </c>
    </row>
    <row r="43" spans="1:20">
      <c r="A43" s="15">
        <v>104</v>
      </c>
      <c r="B43" s="15">
        <v>58</v>
      </c>
      <c r="C43" s="9">
        <v>4</v>
      </c>
      <c r="D43">
        <v>2.72317178754929</v>
      </c>
      <c r="E43">
        <v>0.152006235399686</v>
      </c>
      <c r="F43">
        <v>5.4473415855006904</v>
      </c>
      <c r="G43">
        <v>0.41611103576091801</v>
      </c>
      <c r="H43" s="8">
        <f t="shared" si="8"/>
        <v>0.28405863558030198</v>
      </c>
      <c r="I43" s="8">
        <f t="shared" si="2"/>
        <v>4.08525668652499</v>
      </c>
      <c r="J43" s="10">
        <f t="shared" si="3"/>
        <v>0</v>
      </c>
      <c r="K43" s="11" t="s">
        <v>24</v>
      </c>
      <c r="L43" s="12">
        <v>1</v>
      </c>
      <c r="M43" s="12">
        <v>1</v>
      </c>
      <c r="N43" s="12">
        <v>1</v>
      </c>
      <c r="O43" s="12">
        <v>1</v>
      </c>
      <c r="P43" s="12">
        <v>0</v>
      </c>
      <c r="Q43" s="12">
        <v>0</v>
      </c>
      <c r="R43" s="25">
        <v>0</v>
      </c>
      <c r="S43" s="13"/>
      <c r="T43" s="14">
        <f t="shared" si="7"/>
        <v>4</v>
      </c>
    </row>
    <row r="44" spans="1:20">
      <c r="A44" s="17">
        <v>104</v>
      </c>
      <c r="B44" s="17">
        <v>64</v>
      </c>
      <c r="C44" s="19">
        <v>4.25</v>
      </c>
      <c r="D44" s="19">
        <v>5.6059058428182063</v>
      </c>
      <c r="E44" s="19">
        <v>0.5647699859264248</v>
      </c>
      <c r="F44" s="19">
        <v>9.1652319803563103</v>
      </c>
      <c r="G44" s="19">
        <v>0.68170494248489288</v>
      </c>
      <c r="H44" s="18">
        <f t="shared" si="8"/>
        <v>0.62323746420565884</v>
      </c>
      <c r="I44" s="8">
        <f t="shared" si="2"/>
        <v>7.3855689115872583</v>
      </c>
      <c r="J44" s="10">
        <f t="shared" si="3"/>
        <v>7.3855689115872583</v>
      </c>
      <c r="K44" s="11" t="s">
        <v>25</v>
      </c>
      <c r="L44" s="12">
        <v>1</v>
      </c>
      <c r="M44" s="12">
        <v>1</v>
      </c>
      <c r="N44" s="12">
        <v>1</v>
      </c>
      <c r="O44" s="12">
        <v>1</v>
      </c>
      <c r="P44" s="12">
        <v>0</v>
      </c>
      <c r="Q44" s="12">
        <v>0</v>
      </c>
      <c r="R44" s="25">
        <v>0</v>
      </c>
      <c r="S44" s="13"/>
      <c r="T44" s="14">
        <f t="shared" si="7"/>
        <v>4</v>
      </c>
    </row>
    <row r="45" spans="1:20">
      <c r="A45" s="17">
        <v>104</v>
      </c>
      <c r="B45" s="17">
        <v>65</v>
      </c>
      <c r="C45" s="19">
        <v>4.25</v>
      </c>
      <c r="D45" s="19">
        <v>7.0863527374946678</v>
      </c>
      <c r="E45" s="19">
        <v>0.51771156759914294</v>
      </c>
      <c r="F45" s="19">
        <v>4.2092325123424823</v>
      </c>
      <c r="G45" s="19">
        <v>0.43402213013356661</v>
      </c>
      <c r="H45" s="18">
        <f t="shared" si="8"/>
        <v>0.47586684886635477</v>
      </c>
      <c r="I45" s="8">
        <f t="shared" si="2"/>
        <v>5.6477926249185746</v>
      </c>
      <c r="J45" s="10">
        <f t="shared" si="3"/>
        <v>0</v>
      </c>
      <c r="K45" s="11" t="s">
        <v>26</v>
      </c>
      <c r="L45" s="12">
        <v>1</v>
      </c>
      <c r="M45" s="12">
        <v>1</v>
      </c>
      <c r="N45" s="12">
        <v>1</v>
      </c>
      <c r="O45" s="12">
        <v>1</v>
      </c>
      <c r="P45" s="12">
        <v>0</v>
      </c>
      <c r="Q45" s="12">
        <v>0</v>
      </c>
      <c r="R45" s="25">
        <v>0</v>
      </c>
      <c r="S45" s="13"/>
      <c r="T45" s="14">
        <f t="shared" si="7"/>
        <v>4</v>
      </c>
    </row>
    <row r="46" spans="1:20">
      <c r="A46" s="17">
        <v>104</v>
      </c>
      <c r="B46" s="17">
        <v>66</v>
      </c>
      <c r="C46" s="19">
        <v>4.25</v>
      </c>
      <c r="D46" s="19">
        <v>1.9958231318562749</v>
      </c>
      <c r="E46" s="19">
        <v>0.33531177040878035</v>
      </c>
      <c r="F46" s="19">
        <v>2.4483051590074645</v>
      </c>
      <c r="G46" s="19">
        <v>0.32114929962998562</v>
      </c>
      <c r="H46" s="18">
        <f t="shared" si="8"/>
        <v>0.32823053501938299</v>
      </c>
      <c r="I46" s="8">
        <f t="shared" si="2"/>
        <v>2.2220641454318697</v>
      </c>
      <c r="J46" s="10">
        <f t="shared" si="3"/>
        <v>0</v>
      </c>
      <c r="K46" s="11" t="s">
        <v>27</v>
      </c>
      <c r="L46" s="12">
        <v>1</v>
      </c>
      <c r="M46" s="12">
        <v>1</v>
      </c>
      <c r="N46" s="12">
        <v>1</v>
      </c>
      <c r="O46" s="12">
        <v>1</v>
      </c>
      <c r="P46" s="12">
        <v>0</v>
      </c>
      <c r="Q46" s="12">
        <v>0</v>
      </c>
      <c r="R46" s="25">
        <v>0</v>
      </c>
      <c r="S46" s="13"/>
      <c r="T46" s="14">
        <f t="shared" si="7"/>
        <v>4</v>
      </c>
    </row>
    <row r="47" spans="1:20">
      <c r="A47" s="7">
        <v>104</v>
      </c>
      <c r="B47" s="7">
        <v>74</v>
      </c>
      <c r="C47" s="9">
        <v>4.5</v>
      </c>
      <c r="D47" s="9">
        <v>14.335344107583758</v>
      </c>
      <c r="E47" s="9">
        <v>0.86691197336656023</v>
      </c>
      <c r="F47" s="9">
        <v>20.830553910797803</v>
      </c>
      <c r="G47" s="9">
        <v>0.87347741266117152</v>
      </c>
      <c r="H47" s="8">
        <f t="shared" si="8"/>
        <v>0.87019469301386587</v>
      </c>
      <c r="I47" s="8">
        <f t="shared" si="2"/>
        <v>17.582949009190781</v>
      </c>
      <c r="J47" s="10">
        <f t="shared" si="3"/>
        <v>17.582949009190781</v>
      </c>
      <c r="K47" s="11" t="s">
        <v>28</v>
      </c>
      <c r="L47" s="12">
        <v>1</v>
      </c>
      <c r="M47" s="12">
        <v>1</v>
      </c>
      <c r="N47" s="12">
        <v>1</v>
      </c>
      <c r="O47" s="12">
        <v>1</v>
      </c>
      <c r="P47" s="12">
        <v>1</v>
      </c>
      <c r="Q47" s="12">
        <v>1</v>
      </c>
      <c r="R47" s="25">
        <v>0</v>
      </c>
      <c r="S47" s="13"/>
      <c r="T47" s="14">
        <f t="shared" si="7"/>
        <v>6</v>
      </c>
    </row>
    <row r="48" spans="1:20">
      <c r="A48" s="7">
        <v>104</v>
      </c>
      <c r="B48" s="7">
        <v>75</v>
      </c>
      <c r="C48" s="9">
        <v>4.5</v>
      </c>
      <c r="D48" s="9">
        <v>21.963020338401744</v>
      </c>
      <c r="E48" s="9">
        <v>0.91501398656935873</v>
      </c>
      <c r="F48" s="9">
        <v>18.924574096384937</v>
      </c>
      <c r="G48" s="9">
        <v>0.9026102330954251</v>
      </c>
      <c r="H48" s="8">
        <f t="shared" si="8"/>
        <v>0.90881210983239191</v>
      </c>
      <c r="I48" s="8">
        <f t="shared" si="2"/>
        <v>20.443797217393339</v>
      </c>
      <c r="J48" s="10">
        <f t="shared" si="3"/>
        <v>20.443797217393339</v>
      </c>
      <c r="K48" s="11" t="s">
        <v>29</v>
      </c>
      <c r="L48" s="12">
        <v>1</v>
      </c>
      <c r="M48" s="12">
        <v>1</v>
      </c>
      <c r="N48" s="12">
        <v>1</v>
      </c>
      <c r="O48" s="12">
        <v>1</v>
      </c>
      <c r="P48" s="12">
        <v>1</v>
      </c>
      <c r="Q48" s="12">
        <v>1</v>
      </c>
      <c r="R48" s="25">
        <v>0</v>
      </c>
      <c r="S48" s="13"/>
      <c r="T48" s="14">
        <f t="shared" si="7"/>
        <v>6</v>
      </c>
    </row>
    <row r="49" spans="1:20">
      <c r="A49" s="7">
        <v>104</v>
      </c>
      <c r="B49" s="7">
        <v>76</v>
      </c>
      <c r="C49" s="9">
        <v>4.5</v>
      </c>
      <c r="D49" s="9">
        <v>24.968573217710436</v>
      </c>
      <c r="E49" s="9">
        <v>0.8291031954257746</v>
      </c>
      <c r="F49" s="9">
        <v>27.710029069279564</v>
      </c>
      <c r="G49" s="9">
        <v>0.78521131846403258</v>
      </c>
      <c r="H49" s="8">
        <f t="shared" si="8"/>
        <v>0.80715725694490359</v>
      </c>
      <c r="I49" s="8">
        <f t="shared" si="2"/>
        <v>26.339301143495</v>
      </c>
      <c r="J49" s="10">
        <f t="shared" si="3"/>
        <v>26.339301143495</v>
      </c>
      <c r="K49" s="11" t="s">
        <v>30</v>
      </c>
      <c r="L49" s="12">
        <v>1</v>
      </c>
      <c r="M49" s="12">
        <v>1</v>
      </c>
      <c r="N49" s="12">
        <v>1</v>
      </c>
      <c r="O49" s="12">
        <v>1</v>
      </c>
      <c r="P49" s="12">
        <v>1</v>
      </c>
      <c r="Q49" s="12">
        <v>1</v>
      </c>
      <c r="R49" s="25">
        <v>0</v>
      </c>
      <c r="S49" s="13"/>
      <c r="T49" s="14">
        <f t="shared" si="7"/>
        <v>6</v>
      </c>
    </row>
    <row r="50" spans="1:20">
      <c r="A50" s="17">
        <v>104</v>
      </c>
      <c r="B50" s="17">
        <v>84</v>
      </c>
      <c r="C50" s="19">
        <v>4.75</v>
      </c>
      <c r="D50" s="19">
        <v>30.396342452151906</v>
      </c>
      <c r="E50" s="19">
        <v>0.93326108716130918</v>
      </c>
      <c r="F50" s="19">
        <v>35.113655027807283</v>
      </c>
      <c r="G50" s="19">
        <v>0.91945831886939655</v>
      </c>
      <c r="H50" s="18">
        <f t="shared" si="8"/>
        <v>0.92635970301535286</v>
      </c>
      <c r="I50" s="8">
        <f t="shared" si="2"/>
        <v>32.754998739979598</v>
      </c>
      <c r="J50" s="10">
        <f t="shared" si="3"/>
        <v>32.754998739979598</v>
      </c>
      <c r="K50" s="11" t="s">
        <v>31</v>
      </c>
      <c r="L50" s="12">
        <v>1</v>
      </c>
      <c r="M50" s="12">
        <v>1</v>
      </c>
      <c r="N50" s="12">
        <v>1</v>
      </c>
      <c r="O50" s="12">
        <v>1</v>
      </c>
      <c r="P50" s="12">
        <v>1</v>
      </c>
      <c r="Q50" s="12">
        <v>1</v>
      </c>
      <c r="R50" s="25">
        <v>0</v>
      </c>
      <c r="S50" s="13"/>
      <c r="T50" s="14">
        <f t="shared" si="7"/>
        <v>6</v>
      </c>
    </row>
    <row r="51" spans="1:20">
      <c r="A51" s="17">
        <v>104</v>
      </c>
      <c r="B51" s="17">
        <v>85</v>
      </c>
      <c r="C51" s="19">
        <v>4.75</v>
      </c>
      <c r="D51" s="19">
        <v>33.160504668913383</v>
      </c>
      <c r="E51" s="19">
        <v>0.93765683812152056</v>
      </c>
      <c r="F51" s="19">
        <v>37.410794183481279</v>
      </c>
      <c r="G51" s="19">
        <v>0.91072875923830043</v>
      </c>
      <c r="H51" s="18">
        <f t="shared" si="8"/>
        <v>0.92419279867991055</v>
      </c>
      <c r="I51" s="8">
        <f t="shared" si="2"/>
        <v>35.285649426197331</v>
      </c>
      <c r="J51" s="10">
        <f t="shared" si="3"/>
        <v>35.285649426197331</v>
      </c>
      <c r="K51" s="11" t="s">
        <v>32</v>
      </c>
      <c r="L51" s="12">
        <v>1</v>
      </c>
      <c r="M51" s="12">
        <v>1</v>
      </c>
      <c r="N51" s="12">
        <v>1</v>
      </c>
      <c r="O51" s="12">
        <v>1</v>
      </c>
      <c r="P51" s="12">
        <v>1</v>
      </c>
      <c r="Q51" s="12">
        <v>1</v>
      </c>
      <c r="R51" s="25">
        <v>0</v>
      </c>
      <c r="S51" s="13"/>
      <c r="T51" s="14">
        <f t="shared" si="7"/>
        <v>6</v>
      </c>
    </row>
    <row r="52" spans="1:20">
      <c r="A52" s="17">
        <v>104</v>
      </c>
      <c r="B52" s="17">
        <v>86</v>
      </c>
      <c r="C52" s="19">
        <v>4.75</v>
      </c>
      <c r="D52" s="19">
        <v>39.818431914662028</v>
      </c>
      <c r="E52" s="19">
        <v>0.9500520074108193</v>
      </c>
      <c r="F52" s="19">
        <v>38.86145808771353</v>
      </c>
      <c r="G52" s="19">
        <v>0.96036993766831846</v>
      </c>
      <c r="H52" s="18">
        <f t="shared" si="8"/>
        <v>0.95521097253956888</v>
      </c>
      <c r="I52" s="8">
        <f t="shared" si="2"/>
        <v>39.339945001187779</v>
      </c>
      <c r="J52" s="10">
        <f t="shared" si="3"/>
        <v>39.339945001187779</v>
      </c>
      <c r="K52" s="11" t="s">
        <v>33</v>
      </c>
      <c r="L52" s="12">
        <v>1</v>
      </c>
      <c r="M52" s="12">
        <v>1</v>
      </c>
      <c r="N52" s="12">
        <v>1</v>
      </c>
      <c r="O52" s="12">
        <v>1</v>
      </c>
      <c r="P52" s="12">
        <v>1</v>
      </c>
      <c r="Q52" s="12">
        <v>1</v>
      </c>
      <c r="R52" s="25">
        <v>0</v>
      </c>
      <c r="S52" s="13"/>
      <c r="T52" s="14">
        <f t="shared" si="7"/>
        <v>6</v>
      </c>
    </row>
    <row r="53" spans="1:20">
      <c r="A53" s="29">
        <v>104</v>
      </c>
      <c r="B53" s="29">
        <v>92</v>
      </c>
      <c r="C53" s="9">
        <v>5.75</v>
      </c>
      <c r="D53" s="9">
        <v>35.965924323727066</v>
      </c>
      <c r="E53" s="9">
        <v>0.92279028183999845</v>
      </c>
      <c r="F53" s="9">
        <v>38.079545211597868</v>
      </c>
      <c r="G53" s="9">
        <v>0.96219167056622246</v>
      </c>
      <c r="H53" s="8">
        <f>(E53+G53)/2</f>
        <v>0.9424909762031104</v>
      </c>
      <c r="I53" s="8">
        <f t="shared" si="2"/>
        <v>37.02273476766247</v>
      </c>
      <c r="J53" s="10">
        <f t="shared" si="3"/>
        <v>37.02273476766247</v>
      </c>
      <c r="K53" s="11" t="s">
        <v>34</v>
      </c>
      <c r="L53" s="12">
        <v>1</v>
      </c>
      <c r="M53" s="12">
        <v>1</v>
      </c>
      <c r="N53" s="12">
        <v>1</v>
      </c>
      <c r="O53" s="12">
        <v>1</v>
      </c>
      <c r="P53" s="12">
        <v>1</v>
      </c>
      <c r="Q53" s="12">
        <v>1</v>
      </c>
      <c r="R53" s="12">
        <v>1</v>
      </c>
      <c r="S53" s="13"/>
      <c r="T53" s="14">
        <f t="shared" si="7"/>
        <v>7</v>
      </c>
    </row>
    <row r="54" spans="1:20">
      <c r="A54" s="30">
        <v>105</v>
      </c>
      <c r="B54" s="30">
        <v>53</v>
      </c>
      <c r="C54" s="31">
        <v>3.75</v>
      </c>
      <c r="D54" s="31">
        <v>5.5609101981796094</v>
      </c>
      <c r="E54" s="31">
        <v>0.37244711207343284</v>
      </c>
      <c r="F54" s="31">
        <v>7.4070900126172825</v>
      </c>
      <c r="G54" s="31">
        <v>0.735941328715493</v>
      </c>
      <c r="H54" s="32">
        <f>(E54+G54)/2</f>
        <v>0.55419422039446298</v>
      </c>
      <c r="I54" s="8">
        <f t="shared" si="2"/>
        <v>6.4840001053984455</v>
      </c>
      <c r="J54" s="10">
        <f t="shared" si="3"/>
        <v>6.4840001053984455</v>
      </c>
      <c r="K54" s="11" t="s">
        <v>35</v>
      </c>
      <c r="L54" s="12">
        <v>1</v>
      </c>
      <c r="M54" s="12">
        <v>1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3"/>
      <c r="T54" s="14">
        <f t="shared" ref="T54:T56" si="9">SUM(L54:R54)</f>
        <v>2</v>
      </c>
    </row>
    <row r="55" spans="1:20">
      <c r="A55" s="33">
        <v>105</v>
      </c>
      <c r="B55" s="33">
        <v>54</v>
      </c>
      <c r="C55" s="31">
        <v>3.75</v>
      </c>
      <c r="D55" s="32">
        <v>7.6399945933739399</v>
      </c>
      <c r="E55" s="32">
        <v>0.79274299698971695</v>
      </c>
      <c r="F55" s="32">
        <v>2.8404358456176402</v>
      </c>
      <c r="G55" s="32">
        <v>0.250521259373295</v>
      </c>
      <c r="H55" s="32">
        <f t="shared" ref="H55:H69" si="10">(E55+G55)/2</f>
        <v>0.52163212818150595</v>
      </c>
      <c r="I55" s="8">
        <f t="shared" si="2"/>
        <v>5.2402152194957896</v>
      </c>
      <c r="J55" s="10">
        <f t="shared" si="3"/>
        <v>5.2402152194957896</v>
      </c>
      <c r="K55" s="11" t="s">
        <v>36</v>
      </c>
      <c r="L55" s="12">
        <v>1</v>
      </c>
      <c r="M55" s="12">
        <v>1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3"/>
      <c r="T55" s="14">
        <f t="shared" si="9"/>
        <v>2</v>
      </c>
    </row>
    <row r="56" spans="1:20">
      <c r="A56" s="33">
        <v>105</v>
      </c>
      <c r="B56" s="33">
        <v>55</v>
      </c>
      <c r="C56" s="31">
        <v>3.75</v>
      </c>
      <c r="D56" s="32">
        <v>3.3545538122885898</v>
      </c>
      <c r="E56" s="32">
        <v>0.29122087260963198</v>
      </c>
      <c r="F56" s="32">
        <v>3.6255052441472002</v>
      </c>
      <c r="G56" s="32">
        <v>0.23516226005465299</v>
      </c>
      <c r="H56" s="32">
        <f t="shared" si="10"/>
        <v>0.26319156633214247</v>
      </c>
      <c r="I56" s="8">
        <f t="shared" si="2"/>
        <v>3.490029528217895</v>
      </c>
      <c r="J56" s="10">
        <f t="shared" si="3"/>
        <v>0</v>
      </c>
      <c r="K56" s="11" t="s">
        <v>37</v>
      </c>
      <c r="L56" s="12">
        <v>1</v>
      </c>
      <c r="M56" s="12">
        <v>1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3"/>
      <c r="T56" s="14">
        <f t="shared" si="9"/>
        <v>2</v>
      </c>
    </row>
    <row r="57" spans="1:20">
      <c r="A57" s="34">
        <v>105</v>
      </c>
      <c r="B57" s="34">
        <v>57</v>
      </c>
      <c r="C57" s="9">
        <v>4</v>
      </c>
      <c r="D57" s="21">
        <v>1.311226652</v>
      </c>
      <c r="E57" s="21">
        <v>8.5886601000000007E-2</v>
      </c>
      <c r="F57" s="21">
        <v>5.52733002</v>
      </c>
      <c r="G57" s="21">
        <v>0.34714897300000003</v>
      </c>
      <c r="H57" s="8">
        <f t="shared" si="10"/>
        <v>0.21651778700000002</v>
      </c>
      <c r="I57" s="8">
        <f t="shared" si="2"/>
        <v>3.4192783360000001</v>
      </c>
      <c r="J57" s="10">
        <f t="shared" si="3"/>
        <v>0</v>
      </c>
      <c r="K57" s="7"/>
      <c r="L57" s="7"/>
      <c r="M57" s="7"/>
      <c r="N57" s="7"/>
      <c r="O57" s="7"/>
      <c r="P57" s="7"/>
      <c r="Q57" s="7"/>
      <c r="R57" s="7"/>
      <c r="S57" s="7"/>
      <c r="T57" s="7"/>
    </row>
    <row r="58" spans="1:20">
      <c r="A58" s="7">
        <v>105</v>
      </c>
      <c r="B58" s="7">
        <v>60</v>
      </c>
      <c r="C58" s="9">
        <v>4</v>
      </c>
      <c r="D58" s="21">
        <v>8.4478095559999993</v>
      </c>
      <c r="E58" s="21">
        <v>0.71249004400000004</v>
      </c>
      <c r="F58" s="21">
        <v>3.1862744169999999</v>
      </c>
      <c r="G58" s="21">
        <v>8.6334195000000002E-2</v>
      </c>
      <c r="H58" s="8">
        <f t="shared" si="10"/>
        <v>0.3994121195</v>
      </c>
      <c r="I58" s="8">
        <f t="shared" si="2"/>
        <v>5.8170419864999996</v>
      </c>
      <c r="J58" s="10">
        <f t="shared" si="3"/>
        <v>0</v>
      </c>
      <c r="K58" s="11" t="s">
        <v>38</v>
      </c>
      <c r="L58" s="12">
        <v>1</v>
      </c>
      <c r="M58" s="12">
        <v>1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3"/>
      <c r="T58" s="14">
        <f t="shared" ref="T58:T72" si="11">SUM(L58:R58)</f>
        <v>2</v>
      </c>
    </row>
    <row r="59" spans="1:20">
      <c r="A59" s="7">
        <v>105</v>
      </c>
      <c r="B59" s="7">
        <v>61</v>
      </c>
      <c r="C59" s="9">
        <v>4</v>
      </c>
      <c r="D59" s="21">
        <v>2.9482938280000002</v>
      </c>
      <c r="E59" s="21">
        <v>0.21905290999999999</v>
      </c>
      <c r="F59" s="21">
        <v>2.8618191799999999</v>
      </c>
      <c r="G59" s="21">
        <v>0.16133419700000001</v>
      </c>
      <c r="H59" s="8">
        <f t="shared" si="10"/>
        <v>0.1901935535</v>
      </c>
      <c r="I59" s="8">
        <f t="shared" si="2"/>
        <v>2.905056504</v>
      </c>
      <c r="J59" s="10">
        <f t="shared" si="3"/>
        <v>0</v>
      </c>
      <c r="K59" s="11" t="s">
        <v>39</v>
      </c>
      <c r="L59" s="12">
        <v>1</v>
      </c>
      <c r="M59" s="12">
        <v>1</v>
      </c>
      <c r="N59" s="12">
        <v>1</v>
      </c>
      <c r="O59" s="12">
        <v>0</v>
      </c>
      <c r="P59" s="12">
        <v>0</v>
      </c>
      <c r="Q59" s="12">
        <v>0</v>
      </c>
      <c r="R59" s="12">
        <v>0</v>
      </c>
      <c r="S59" s="13"/>
      <c r="T59" s="14">
        <f t="shared" si="11"/>
        <v>3</v>
      </c>
    </row>
    <row r="60" spans="1:20">
      <c r="A60" s="30">
        <v>105</v>
      </c>
      <c r="B60" s="30">
        <v>69</v>
      </c>
      <c r="C60" s="31">
        <v>4.25</v>
      </c>
      <c r="D60" s="31">
        <v>7.8241240274080699</v>
      </c>
      <c r="E60" s="31">
        <v>0.39700582317257338</v>
      </c>
      <c r="F60" s="31">
        <v>8.364072888108609</v>
      </c>
      <c r="G60" s="31">
        <v>0.44934096941097879</v>
      </c>
      <c r="H60" s="32">
        <f t="shared" si="10"/>
        <v>0.42317339629177608</v>
      </c>
      <c r="I60" s="8">
        <f t="shared" si="2"/>
        <v>8.0940984577583386</v>
      </c>
      <c r="J60" s="10">
        <f t="shared" si="3"/>
        <v>0</v>
      </c>
      <c r="K60" s="11" t="s">
        <v>40</v>
      </c>
      <c r="L60" s="12">
        <v>1</v>
      </c>
      <c r="M60" s="12">
        <v>1</v>
      </c>
      <c r="N60" s="12">
        <v>1</v>
      </c>
      <c r="O60" s="12">
        <v>1</v>
      </c>
      <c r="P60" s="12">
        <v>1</v>
      </c>
      <c r="Q60" s="12">
        <v>0</v>
      </c>
      <c r="R60" s="12">
        <v>0</v>
      </c>
      <c r="S60" s="13"/>
      <c r="T60" s="14">
        <f t="shared" si="11"/>
        <v>5</v>
      </c>
    </row>
    <row r="61" spans="1:20">
      <c r="A61" s="30">
        <v>105</v>
      </c>
      <c r="B61" s="30">
        <v>70</v>
      </c>
      <c r="C61" s="31">
        <v>4.25</v>
      </c>
      <c r="D61" s="31">
        <v>1.8136713819123607</v>
      </c>
      <c r="E61" s="31">
        <v>9.8497134881876836E-2</v>
      </c>
      <c r="F61" s="31">
        <v>5.388772374168159</v>
      </c>
      <c r="G61" s="31">
        <v>0.53809361953070578</v>
      </c>
      <c r="H61" s="32">
        <f t="shared" si="10"/>
        <v>0.31829537720629131</v>
      </c>
      <c r="I61" s="8">
        <f t="shared" si="2"/>
        <v>3.6012218780402598</v>
      </c>
      <c r="J61" s="10">
        <f t="shared" si="3"/>
        <v>0</v>
      </c>
      <c r="K61" s="11" t="s">
        <v>41</v>
      </c>
      <c r="L61" s="12">
        <v>1</v>
      </c>
      <c r="M61" s="12">
        <v>1</v>
      </c>
      <c r="N61" s="12">
        <v>1</v>
      </c>
      <c r="O61" s="12">
        <v>1</v>
      </c>
      <c r="P61" s="12">
        <v>0</v>
      </c>
      <c r="Q61" s="12">
        <v>0</v>
      </c>
      <c r="R61" s="12">
        <v>0</v>
      </c>
      <c r="S61" s="13"/>
      <c r="T61" s="14">
        <f t="shared" si="11"/>
        <v>4</v>
      </c>
    </row>
    <row r="62" spans="1:20">
      <c r="A62" s="30">
        <v>105</v>
      </c>
      <c r="B62" s="30">
        <v>71</v>
      </c>
      <c r="C62" s="31">
        <v>4.25</v>
      </c>
      <c r="D62" s="31">
        <v>11.491170116362561</v>
      </c>
      <c r="E62" s="31">
        <v>0.86733376061234835</v>
      </c>
      <c r="F62" s="31">
        <v>22.697055698267523</v>
      </c>
      <c r="G62" s="31">
        <v>0.92557065027009833</v>
      </c>
      <c r="H62" s="32">
        <f t="shared" si="10"/>
        <v>0.89645220544122339</v>
      </c>
      <c r="I62" s="8">
        <f t="shared" si="2"/>
        <v>17.094112907315044</v>
      </c>
      <c r="J62" s="10">
        <f t="shared" si="3"/>
        <v>17.094112907315044</v>
      </c>
      <c r="K62" s="11" t="s">
        <v>42</v>
      </c>
      <c r="L62" s="12">
        <v>1</v>
      </c>
      <c r="M62" s="12">
        <v>1</v>
      </c>
      <c r="N62" s="12">
        <v>1</v>
      </c>
      <c r="O62" s="12">
        <v>1</v>
      </c>
      <c r="P62" s="12">
        <v>1</v>
      </c>
      <c r="Q62" s="12">
        <v>0</v>
      </c>
      <c r="R62" s="12">
        <v>0</v>
      </c>
      <c r="S62" s="13"/>
      <c r="T62" s="14">
        <f t="shared" si="11"/>
        <v>5</v>
      </c>
    </row>
    <row r="63" spans="1:20">
      <c r="A63" s="7">
        <v>105</v>
      </c>
      <c r="B63" s="7">
        <v>80</v>
      </c>
      <c r="C63" s="9">
        <v>4.5</v>
      </c>
      <c r="D63" s="9">
        <v>24.692518495242677</v>
      </c>
      <c r="E63" s="9">
        <v>0.94318030550613108</v>
      </c>
      <c r="F63" s="9">
        <v>28.906195834545418</v>
      </c>
      <c r="G63" s="9">
        <v>0.93064541185388139</v>
      </c>
      <c r="H63" s="8">
        <f t="shared" si="10"/>
        <v>0.93691285868000618</v>
      </c>
      <c r="I63" s="8">
        <f t="shared" si="2"/>
        <v>26.799357164894047</v>
      </c>
      <c r="J63" s="10">
        <f t="shared" si="3"/>
        <v>26.799357164894047</v>
      </c>
      <c r="K63" s="11" t="s">
        <v>43</v>
      </c>
      <c r="L63" s="12">
        <v>1</v>
      </c>
      <c r="M63" s="12">
        <v>1</v>
      </c>
      <c r="N63" s="12">
        <v>1</v>
      </c>
      <c r="O63" s="12">
        <v>1</v>
      </c>
      <c r="P63" s="12">
        <v>1</v>
      </c>
      <c r="Q63" s="12">
        <v>1</v>
      </c>
      <c r="R63" s="12">
        <v>0</v>
      </c>
      <c r="S63" s="13"/>
      <c r="T63" s="14">
        <f t="shared" si="11"/>
        <v>6</v>
      </c>
    </row>
    <row r="64" spans="1:20">
      <c r="A64" s="7">
        <v>105</v>
      </c>
      <c r="B64" s="7">
        <v>81</v>
      </c>
      <c r="C64" s="9">
        <v>4.5</v>
      </c>
      <c r="D64" s="9">
        <v>17.014360422214093</v>
      </c>
      <c r="E64" s="9">
        <v>0.93011572871324155</v>
      </c>
      <c r="F64" s="9">
        <v>18.737141510577199</v>
      </c>
      <c r="G64" s="9">
        <v>0.94183909523769671</v>
      </c>
      <c r="H64" s="8">
        <f t="shared" si="10"/>
        <v>0.93597741197546913</v>
      </c>
      <c r="I64" s="8">
        <f t="shared" si="2"/>
        <v>17.875750966395646</v>
      </c>
      <c r="J64" s="10">
        <f t="shared" si="3"/>
        <v>17.875750966395646</v>
      </c>
      <c r="K64" s="11" t="s">
        <v>44</v>
      </c>
      <c r="L64" s="12">
        <v>1</v>
      </c>
      <c r="M64" s="12">
        <v>1</v>
      </c>
      <c r="N64" s="12">
        <v>1</v>
      </c>
      <c r="O64" s="12">
        <v>1</v>
      </c>
      <c r="P64" s="12">
        <v>1</v>
      </c>
      <c r="Q64" s="12">
        <v>1</v>
      </c>
      <c r="R64" s="12">
        <v>0</v>
      </c>
      <c r="S64" s="13"/>
      <c r="T64" s="14">
        <f t="shared" si="11"/>
        <v>6</v>
      </c>
    </row>
    <row r="65" spans="1:20">
      <c r="A65" s="7">
        <v>105</v>
      </c>
      <c r="B65" s="7">
        <v>79</v>
      </c>
      <c r="C65" s="21">
        <v>4.5</v>
      </c>
      <c r="D65" s="21">
        <v>40.51769951</v>
      </c>
      <c r="E65" s="21">
        <v>0.95288806999999998</v>
      </c>
      <c r="F65" s="21">
        <v>36.460689879999997</v>
      </c>
      <c r="G65" s="21">
        <v>0.91991386500000005</v>
      </c>
      <c r="H65" s="8">
        <f t="shared" si="10"/>
        <v>0.93640096750000001</v>
      </c>
      <c r="I65" s="8">
        <f t="shared" si="2"/>
        <v>38.489194694999995</v>
      </c>
      <c r="J65" s="10">
        <f t="shared" si="3"/>
        <v>38.489194694999995</v>
      </c>
      <c r="K65" s="11" t="s">
        <v>45</v>
      </c>
      <c r="L65" s="12">
        <v>1</v>
      </c>
      <c r="M65" s="12">
        <v>1</v>
      </c>
      <c r="N65" s="12">
        <v>1</v>
      </c>
      <c r="O65" s="12">
        <v>1</v>
      </c>
      <c r="P65" s="12">
        <v>1</v>
      </c>
      <c r="Q65" s="12">
        <v>1</v>
      </c>
      <c r="R65" s="12">
        <v>0</v>
      </c>
      <c r="S65" s="13"/>
      <c r="T65" s="14">
        <f t="shared" si="11"/>
        <v>6</v>
      </c>
    </row>
    <row r="66" spans="1:20">
      <c r="A66" s="30">
        <v>105</v>
      </c>
      <c r="B66" s="30">
        <v>88</v>
      </c>
      <c r="C66" s="31">
        <v>4.75</v>
      </c>
      <c r="D66" s="31">
        <v>40.309329848361472</v>
      </c>
      <c r="E66" s="31">
        <v>0.9639029436314942</v>
      </c>
      <c r="F66" s="31">
        <v>35.403166915371017</v>
      </c>
      <c r="G66" s="31">
        <v>0.93619549913090105</v>
      </c>
      <c r="H66" s="32">
        <f t="shared" si="10"/>
        <v>0.95004922138119763</v>
      </c>
      <c r="I66" s="8">
        <f t="shared" si="2"/>
        <v>37.856248381866244</v>
      </c>
      <c r="J66" s="10">
        <f t="shared" si="3"/>
        <v>37.856248381866244</v>
      </c>
      <c r="K66" s="11" t="s">
        <v>46</v>
      </c>
      <c r="L66" s="12">
        <v>1</v>
      </c>
      <c r="M66" s="12">
        <v>1</v>
      </c>
      <c r="N66" s="12">
        <v>1</v>
      </c>
      <c r="O66" s="12">
        <v>1</v>
      </c>
      <c r="P66" s="12">
        <v>1</v>
      </c>
      <c r="Q66" s="12">
        <v>1</v>
      </c>
      <c r="R66" s="12">
        <v>0</v>
      </c>
      <c r="S66" s="13"/>
      <c r="T66" s="14">
        <f t="shared" si="11"/>
        <v>6</v>
      </c>
    </row>
    <row r="67" spans="1:20">
      <c r="A67" s="30">
        <v>105</v>
      </c>
      <c r="B67" s="30">
        <v>89</v>
      </c>
      <c r="C67" s="31">
        <v>4.75</v>
      </c>
      <c r="D67" s="31">
        <v>41.617715644289007</v>
      </c>
      <c r="E67" s="31">
        <v>0.91560497226599569</v>
      </c>
      <c r="F67" s="31">
        <v>39.008662622970903</v>
      </c>
      <c r="G67" s="31">
        <v>0.86019237311182939</v>
      </c>
      <c r="H67" s="32">
        <f t="shared" si="10"/>
        <v>0.88789867268891254</v>
      </c>
      <c r="I67" s="8">
        <f t="shared" ref="I67:I91" si="12">AVERAGE(D67,F67)</f>
        <v>40.313189133629955</v>
      </c>
      <c r="J67" s="10">
        <f t="shared" ref="J67:J91" si="13">IF((H67&gt;0.5),(D67+F67)/2,0)</f>
        <v>40.313189133629955</v>
      </c>
      <c r="K67" s="11" t="s">
        <v>47</v>
      </c>
      <c r="L67" s="12">
        <v>1</v>
      </c>
      <c r="M67" s="12">
        <v>1</v>
      </c>
      <c r="N67" s="12">
        <v>1</v>
      </c>
      <c r="O67" s="12">
        <v>1</v>
      </c>
      <c r="P67" s="12">
        <v>1</v>
      </c>
      <c r="Q67" s="12">
        <v>1</v>
      </c>
      <c r="R67" s="12">
        <v>0</v>
      </c>
      <c r="S67" s="13"/>
      <c r="T67" s="14">
        <f t="shared" si="11"/>
        <v>6</v>
      </c>
    </row>
    <row r="68" spans="1:20">
      <c r="A68" s="30">
        <v>105</v>
      </c>
      <c r="B68" s="30">
        <v>90</v>
      </c>
      <c r="C68" s="31">
        <v>4.75</v>
      </c>
      <c r="D68" s="31">
        <v>55.22059480545412</v>
      </c>
      <c r="E68" s="31">
        <v>0.97846971289500639</v>
      </c>
      <c r="F68" s="31">
        <v>44.81365373587937</v>
      </c>
      <c r="G68" s="31">
        <v>0.94777384427281897</v>
      </c>
      <c r="H68" s="32">
        <f t="shared" si="10"/>
        <v>0.96312177858391268</v>
      </c>
      <c r="I68" s="8">
        <f t="shared" si="12"/>
        <v>50.017124270666741</v>
      </c>
      <c r="J68" s="10">
        <f t="shared" si="13"/>
        <v>50.017124270666741</v>
      </c>
      <c r="K68" s="11" t="s">
        <v>48</v>
      </c>
      <c r="L68" s="12">
        <v>1</v>
      </c>
      <c r="M68" s="12">
        <v>1</v>
      </c>
      <c r="N68" s="12">
        <v>1</v>
      </c>
      <c r="O68" s="12">
        <v>1</v>
      </c>
      <c r="P68" s="12">
        <v>1</v>
      </c>
      <c r="Q68" s="12">
        <v>1</v>
      </c>
      <c r="R68" s="12">
        <v>0</v>
      </c>
      <c r="S68" s="13"/>
      <c r="T68" s="14">
        <f t="shared" si="11"/>
        <v>6</v>
      </c>
    </row>
    <row r="69" spans="1:20">
      <c r="A69" s="7">
        <v>105</v>
      </c>
      <c r="B69" s="7">
        <v>94</v>
      </c>
      <c r="C69" s="9">
        <v>5.75</v>
      </c>
      <c r="D69" s="9">
        <v>46.114404786654831</v>
      </c>
      <c r="E69" s="9">
        <v>0.96011685147736159</v>
      </c>
      <c r="F69" s="9">
        <v>34.188988677023339</v>
      </c>
      <c r="G69" s="9">
        <v>0.94764514752868523</v>
      </c>
      <c r="H69" s="8">
        <f t="shared" si="10"/>
        <v>0.95388099950302341</v>
      </c>
      <c r="I69" s="8">
        <f t="shared" si="12"/>
        <v>40.151696731839081</v>
      </c>
      <c r="J69" s="10">
        <f t="shared" si="13"/>
        <v>40.151696731839081</v>
      </c>
      <c r="K69" s="11" t="s">
        <v>49</v>
      </c>
      <c r="L69" s="12">
        <v>1</v>
      </c>
      <c r="M69" s="12">
        <v>1</v>
      </c>
      <c r="N69" s="12">
        <v>1</v>
      </c>
      <c r="O69" s="12">
        <v>1</v>
      </c>
      <c r="P69" s="12">
        <v>1</v>
      </c>
      <c r="Q69" s="12">
        <v>1</v>
      </c>
      <c r="R69" s="12">
        <v>1</v>
      </c>
      <c r="S69" s="13"/>
      <c r="T69" s="14">
        <f t="shared" si="11"/>
        <v>7</v>
      </c>
    </row>
    <row r="70" spans="1:20">
      <c r="A70" s="7">
        <v>105</v>
      </c>
      <c r="B70" s="7">
        <v>95</v>
      </c>
      <c r="C70" s="9">
        <v>5.75</v>
      </c>
      <c r="D70" s="9">
        <v>46.928426805026518</v>
      </c>
      <c r="E70" s="9">
        <v>0.98305716318731939</v>
      </c>
      <c r="F70" s="9">
        <v>39.490112332982854</v>
      </c>
      <c r="G70" s="9">
        <v>0.97701313480002638</v>
      </c>
      <c r="H70" s="8">
        <f>(E70+G70)/2</f>
        <v>0.98003514899367294</v>
      </c>
      <c r="I70" s="8">
        <f t="shared" si="12"/>
        <v>43.20926956900469</v>
      </c>
      <c r="J70" s="10">
        <f t="shared" si="13"/>
        <v>43.20926956900469</v>
      </c>
      <c r="K70" s="11" t="s">
        <v>50</v>
      </c>
      <c r="L70" s="12">
        <v>1</v>
      </c>
      <c r="M70" s="12">
        <v>1</v>
      </c>
      <c r="N70" s="12">
        <v>1</v>
      </c>
      <c r="O70" s="12">
        <v>1</v>
      </c>
      <c r="P70" s="12">
        <v>1</v>
      </c>
      <c r="Q70" s="12">
        <v>1</v>
      </c>
      <c r="R70" s="12">
        <v>1</v>
      </c>
      <c r="S70" s="13"/>
      <c r="T70" s="14">
        <f t="shared" si="11"/>
        <v>7</v>
      </c>
    </row>
    <row r="71" spans="1:20">
      <c r="A71" s="15">
        <v>105</v>
      </c>
      <c r="B71" s="15">
        <v>96</v>
      </c>
      <c r="C71" s="9">
        <v>5.75</v>
      </c>
      <c r="D71">
        <v>39.105286493452297</v>
      </c>
      <c r="E71">
        <v>0.93050086554302402</v>
      </c>
      <c r="F71">
        <v>35.558054711158903</v>
      </c>
      <c r="G71">
        <v>0.93299814278195703</v>
      </c>
      <c r="H71" s="8">
        <f t="shared" ref="H71" si="14">(E71+G71)/2</f>
        <v>0.93174950416249058</v>
      </c>
      <c r="I71" s="8">
        <f t="shared" si="12"/>
        <v>37.3316706023056</v>
      </c>
      <c r="J71" s="10">
        <f t="shared" si="13"/>
        <v>37.3316706023056</v>
      </c>
      <c r="K71" s="11" t="s">
        <v>51</v>
      </c>
      <c r="L71" s="12">
        <v>1</v>
      </c>
      <c r="M71" s="12">
        <v>1</v>
      </c>
      <c r="N71" s="12">
        <v>1</v>
      </c>
      <c r="O71" s="12">
        <v>1</v>
      </c>
      <c r="P71" s="12">
        <v>1</v>
      </c>
      <c r="Q71" s="12">
        <v>1</v>
      </c>
      <c r="R71" s="12">
        <v>1</v>
      </c>
      <c r="S71" s="13" t="s">
        <v>52</v>
      </c>
      <c r="T71" s="14">
        <f t="shared" si="11"/>
        <v>7</v>
      </c>
    </row>
    <row r="72" spans="1:20">
      <c r="A72" s="35">
        <v>105</v>
      </c>
      <c r="B72" s="35">
        <v>98</v>
      </c>
      <c r="C72" s="31">
        <v>6.75</v>
      </c>
      <c r="D72" s="31">
        <v>30.256760223269787</v>
      </c>
      <c r="E72" s="31">
        <v>0.91747852410090625</v>
      </c>
      <c r="F72" s="31">
        <v>25.883373171822665</v>
      </c>
      <c r="G72" s="31">
        <v>0.90022292271047022</v>
      </c>
      <c r="H72" s="32">
        <f>(E72+G72)/2</f>
        <v>0.90885072340568818</v>
      </c>
      <c r="I72" s="8">
        <f t="shared" si="12"/>
        <v>28.070066697546224</v>
      </c>
      <c r="J72" s="10">
        <f t="shared" si="13"/>
        <v>28.070066697546224</v>
      </c>
      <c r="K72" s="11" t="s">
        <v>53</v>
      </c>
      <c r="L72" s="12">
        <v>1</v>
      </c>
      <c r="M72" s="12">
        <v>1</v>
      </c>
      <c r="N72" s="12">
        <v>1</v>
      </c>
      <c r="O72" s="12">
        <v>1</v>
      </c>
      <c r="P72" s="12">
        <v>1</v>
      </c>
      <c r="Q72" s="12">
        <v>1</v>
      </c>
      <c r="R72" s="12">
        <v>1</v>
      </c>
      <c r="S72" s="13"/>
      <c r="T72" s="14">
        <f t="shared" si="11"/>
        <v>7</v>
      </c>
    </row>
    <row r="73" spans="1:20">
      <c r="A73" s="7">
        <v>106</v>
      </c>
      <c r="B73" s="7">
        <v>103</v>
      </c>
      <c r="C73" s="36">
        <v>3.75</v>
      </c>
      <c r="D73" s="9">
        <v>6.9148250018395991</v>
      </c>
      <c r="E73" s="9">
        <v>0.37051524213657705</v>
      </c>
      <c r="F73" s="9">
        <v>5.4726772616249946</v>
      </c>
      <c r="G73" s="9">
        <v>0.1385466082980944</v>
      </c>
      <c r="H73" s="8">
        <f>(E73+G73)/2</f>
        <v>0.25453092521733572</v>
      </c>
      <c r="I73" s="8">
        <f t="shared" si="12"/>
        <v>6.1937511317322969</v>
      </c>
      <c r="J73" s="10">
        <f t="shared" si="13"/>
        <v>0</v>
      </c>
      <c r="K73" s="11" t="s">
        <v>54</v>
      </c>
      <c r="L73" s="12">
        <v>1</v>
      </c>
      <c r="M73" s="12">
        <v>1</v>
      </c>
      <c r="N73" s="12">
        <v>1</v>
      </c>
      <c r="O73" s="12">
        <v>0</v>
      </c>
      <c r="P73" s="12">
        <v>0</v>
      </c>
      <c r="Q73" s="12">
        <v>0</v>
      </c>
      <c r="R73" s="12">
        <v>0</v>
      </c>
      <c r="S73" s="13"/>
      <c r="T73" s="14">
        <f t="shared" ref="T73:T90" si="15">SUM(L73:R73)</f>
        <v>3</v>
      </c>
    </row>
    <row r="74" spans="1:20">
      <c r="A74" s="7">
        <v>106</v>
      </c>
      <c r="B74" s="7">
        <v>104</v>
      </c>
      <c r="C74" s="8">
        <v>3.75</v>
      </c>
      <c r="D74" s="9">
        <v>5.2399006314718726</v>
      </c>
      <c r="E74" s="9">
        <v>0.48592144178370489</v>
      </c>
      <c r="F74" s="9">
        <v>3.1098519456386384</v>
      </c>
      <c r="G74" s="9">
        <v>3.4116738857345119E-2</v>
      </c>
      <c r="H74" s="8">
        <f t="shared" ref="H74:H90" si="16">(E74+G74)/2</f>
        <v>0.260019090320525</v>
      </c>
      <c r="I74" s="8">
        <f t="shared" si="12"/>
        <v>4.1748762885552555</v>
      </c>
      <c r="J74" s="10">
        <f t="shared" si="13"/>
        <v>0</v>
      </c>
      <c r="K74" s="11" t="s">
        <v>55</v>
      </c>
      <c r="L74" s="12">
        <v>1</v>
      </c>
      <c r="M74" s="12">
        <v>1</v>
      </c>
      <c r="N74" s="12">
        <v>1</v>
      </c>
      <c r="O74" s="12">
        <v>0</v>
      </c>
      <c r="P74" s="12">
        <v>0</v>
      </c>
      <c r="Q74" s="12">
        <v>0</v>
      </c>
      <c r="R74" s="12">
        <v>0</v>
      </c>
      <c r="S74" s="13"/>
      <c r="T74" s="14">
        <f t="shared" si="15"/>
        <v>3</v>
      </c>
    </row>
    <row r="75" spans="1:20">
      <c r="A75" s="15">
        <v>106</v>
      </c>
      <c r="B75" s="15">
        <v>105</v>
      </c>
      <c r="C75" s="9">
        <v>3.75</v>
      </c>
      <c r="D75">
        <v>5.2574551928720599</v>
      </c>
      <c r="E75">
        <v>0.41567395596698198</v>
      </c>
      <c r="F75">
        <v>1.38641067823172</v>
      </c>
      <c r="G75">
        <v>-5.2536253643174602E-2</v>
      </c>
      <c r="H75" s="8">
        <f t="shared" si="16"/>
        <v>0.18156885116190369</v>
      </c>
      <c r="I75" s="8">
        <f t="shared" si="12"/>
        <v>3.3219329355518901</v>
      </c>
      <c r="J75" s="10">
        <f t="shared" si="13"/>
        <v>0</v>
      </c>
      <c r="K75" s="11" t="s">
        <v>56</v>
      </c>
      <c r="L75" s="12">
        <v>1</v>
      </c>
      <c r="M75" s="12">
        <v>1</v>
      </c>
      <c r="N75" s="12">
        <v>1</v>
      </c>
      <c r="O75" s="12">
        <v>0</v>
      </c>
      <c r="P75" s="12">
        <v>0</v>
      </c>
      <c r="Q75" s="12">
        <v>0</v>
      </c>
      <c r="R75" s="12">
        <v>0</v>
      </c>
      <c r="S75" s="13"/>
      <c r="T75" s="14">
        <f t="shared" si="15"/>
        <v>3</v>
      </c>
    </row>
    <row r="76" spans="1:20">
      <c r="A76" s="30">
        <v>106</v>
      </c>
      <c r="B76" s="30">
        <v>107</v>
      </c>
      <c r="C76" s="32">
        <v>4</v>
      </c>
      <c r="D76" s="31">
        <v>7.9017944664149624</v>
      </c>
      <c r="E76" s="31">
        <v>0.37321242109938724</v>
      </c>
      <c r="F76" s="31">
        <v>11.438506798066072</v>
      </c>
      <c r="G76" s="31">
        <v>0.57692728510323676</v>
      </c>
      <c r="H76" s="32">
        <f t="shared" si="16"/>
        <v>0.475069853101312</v>
      </c>
      <c r="I76" s="8">
        <f t="shared" si="12"/>
        <v>9.6701506322405173</v>
      </c>
      <c r="J76" s="10">
        <f t="shared" si="13"/>
        <v>0</v>
      </c>
      <c r="K76" s="11" t="s">
        <v>57</v>
      </c>
      <c r="L76" s="12">
        <v>1</v>
      </c>
      <c r="M76" s="12">
        <v>1</v>
      </c>
      <c r="N76" s="12">
        <v>1</v>
      </c>
      <c r="O76" s="12">
        <v>0</v>
      </c>
      <c r="P76" s="12">
        <v>0</v>
      </c>
      <c r="Q76" s="12">
        <v>0</v>
      </c>
      <c r="R76" s="12">
        <v>0</v>
      </c>
      <c r="S76" s="13"/>
      <c r="T76" s="14">
        <f t="shared" si="15"/>
        <v>3</v>
      </c>
    </row>
    <row r="77" spans="1:20">
      <c r="A77" s="33">
        <v>106</v>
      </c>
      <c r="B77" s="33">
        <v>108</v>
      </c>
      <c r="C77" s="32">
        <v>4</v>
      </c>
      <c r="D77" s="32">
        <v>1.4424692608506999</v>
      </c>
      <c r="E77" s="32">
        <v>7.8287368077158997E-2</v>
      </c>
      <c r="F77" s="32">
        <v>5.3914327116382497</v>
      </c>
      <c r="G77" s="32">
        <v>0.33643857378737502</v>
      </c>
      <c r="H77" s="32">
        <f t="shared" si="16"/>
        <v>0.20736297093226702</v>
      </c>
      <c r="I77" s="8">
        <f t="shared" si="12"/>
        <v>3.4169509862444749</v>
      </c>
      <c r="J77" s="10">
        <f t="shared" si="13"/>
        <v>0</v>
      </c>
      <c r="K77" s="11" t="s">
        <v>58</v>
      </c>
      <c r="L77" s="12">
        <v>1</v>
      </c>
      <c r="M77" s="12">
        <v>1</v>
      </c>
      <c r="N77" s="12">
        <v>1</v>
      </c>
      <c r="O77" s="12">
        <v>0</v>
      </c>
      <c r="P77" s="12">
        <v>0</v>
      </c>
      <c r="Q77" s="12">
        <v>0</v>
      </c>
      <c r="R77" s="12">
        <v>0</v>
      </c>
      <c r="S77" s="13"/>
      <c r="T77" s="14">
        <f t="shared" si="15"/>
        <v>3</v>
      </c>
    </row>
    <row r="78" spans="1:20">
      <c r="A78" s="33">
        <v>106</v>
      </c>
      <c r="B78" s="33">
        <v>109</v>
      </c>
      <c r="C78" s="32">
        <v>4</v>
      </c>
      <c r="D78" s="32">
        <v>2.2410151684891799</v>
      </c>
      <c r="E78" s="32">
        <v>9.5484893899293294E-2</v>
      </c>
      <c r="F78" s="32">
        <v>2.1612362119712998</v>
      </c>
      <c r="G78" s="32">
        <v>9.8346823986367807E-2</v>
      </c>
      <c r="H78" s="32">
        <f t="shared" si="16"/>
        <v>9.6915858942830557E-2</v>
      </c>
      <c r="I78" s="8">
        <f t="shared" si="12"/>
        <v>2.2011256902302399</v>
      </c>
      <c r="J78" s="10">
        <f t="shared" si="13"/>
        <v>0</v>
      </c>
      <c r="K78" s="11" t="s">
        <v>59</v>
      </c>
      <c r="L78" s="12">
        <v>1</v>
      </c>
      <c r="M78" s="12">
        <v>1</v>
      </c>
      <c r="N78" s="12">
        <v>1</v>
      </c>
      <c r="O78" s="12">
        <v>0</v>
      </c>
      <c r="P78" s="12">
        <v>0</v>
      </c>
      <c r="Q78" s="12">
        <v>0</v>
      </c>
      <c r="R78" s="12">
        <v>0</v>
      </c>
      <c r="S78" s="13"/>
      <c r="T78" s="14">
        <f t="shared" si="15"/>
        <v>3</v>
      </c>
    </row>
    <row r="79" spans="1:20">
      <c r="A79" s="15">
        <v>106</v>
      </c>
      <c r="B79" s="15">
        <v>111</v>
      </c>
      <c r="C79" s="8">
        <v>4.25</v>
      </c>
      <c r="D79">
        <v>25.5957742440063</v>
      </c>
      <c r="E79">
        <v>0.905252782284235</v>
      </c>
      <c r="F79">
        <v>26.822121285617701</v>
      </c>
      <c r="G79">
        <v>0.88698714736787398</v>
      </c>
      <c r="H79" s="8">
        <f t="shared" si="16"/>
        <v>0.89611996482605449</v>
      </c>
      <c r="I79" s="8">
        <f t="shared" si="12"/>
        <v>26.208947764812002</v>
      </c>
      <c r="J79" s="10">
        <f t="shared" si="13"/>
        <v>26.208947764812002</v>
      </c>
      <c r="K79" s="11" t="s">
        <v>60</v>
      </c>
      <c r="L79" s="12">
        <v>1</v>
      </c>
      <c r="M79" s="12">
        <v>1</v>
      </c>
      <c r="N79" s="12">
        <v>1</v>
      </c>
      <c r="O79" s="12">
        <v>1</v>
      </c>
      <c r="P79" s="12">
        <v>1</v>
      </c>
      <c r="Q79" s="12">
        <v>0</v>
      </c>
      <c r="R79" s="12">
        <v>0</v>
      </c>
      <c r="S79" s="13"/>
      <c r="T79" s="14">
        <f t="shared" si="15"/>
        <v>5</v>
      </c>
    </row>
    <row r="80" spans="1:20">
      <c r="A80" s="15">
        <v>106</v>
      </c>
      <c r="B80" s="15">
        <v>112</v>
      </c>
      <c r="C80" s="8">
        <v>4.25</v>
      </c>
      <c r="D80">
        <v>15.4040751741911</v>
      </c>
      <c r="E80">
        <v>0.821172565537858</v>
      </c>
      <c r="F80">
        <v>21.123866820368701</v>
      </c>
      <c r="G80">
        <v>0.89779783474628505</v>
      </c>
      <c r="H80" s="8">
        <f t="shared" si="16"/>
        <v>0.85948520014207153</v>
      </c>
      <c r="I80" s="8">
        <f t="shared" si="12"/>
        <v>18.263970997279898</v>
      </c>
      <c r="J80" s="10">
        <f t="shared" si="13"/>
        <v>18.263970997279898</v>
      </c>
      <c r="K80" s="11" t="s">
        <v>61</v>
      </c>
      <c r="L80" s="12">
        <v>1</v>
      </c>
      <c r="M80" s="12">
        <v>1</v>
      </c>
      <c r="N80" s="12">
        <v>1</v>
      </c>
      <c r="O80" s="12">
        <v>1</v>
      </c>
      <c r="P80" s="12">
        <v>1</v>
      </c>
      <c r="Q80" s="12">
        <v>1</v>
      </c>
      <c r="R80" s="12">
        <v>0</v>
      </c>
      <c r="S80" s="13"/>
      <c r="T80" s="14">
        <f t="shared" si="15"/>
        <v>6</v>
      </c>
    </row>
    <row r="81" spans="1:20">
      <c r="A81" s="15">
        <v>106</v>
      </c>
      <c r="B81" s="15">
        <v>113</v>
      </c>
      <c r="C81" s="8">
        <v>4.25</v>
      </c>
      <c r="D81">
        <v>34.414327506735603</v>
      </c>
      <c r="E81">
        <v>0.92990007691516197</v>
      </c>
      <c r="F81">
        <v>32.160547344236498</v>
      </c>
      <c r="G81">
        <v>0.93637448777944499</v>
      </c>
      <c r="H81" s="8">
        <f t="shared" si="16"/>
        <v>0.93313728234730342</v>
      </c>
      <c r="I81" s="8">
        <f t="shared" si="12"/>
        <v>33.287437425486047</v>
      </c>
      <c r="J81" s="10">
        <f t="shared" si="13"/>
        <v>33.287437425486047</v>
      </c>
      <c r="K81" s="11" t="s">
        <v>62</v>
      </c>
      <c r="L81" s="12">
        <v>1</v>
      </c>
      <c r="M81" s="12">
        <v>1</v>
      </c>
      <c r="N81" s="12">
        <v>1</v>
      </c>
      <c r="O81" s="12">
        <v>1</v>
      </c>
      <c r="P81" s="12">
        <v>1</v>
      </c>
      <c r="Q81" s="12">
        <v>1</v>
      </c>
      <c r="R81" s="12">
        <v>0</v>
      </c>
      <c r="S81" s="13"/>
      <c r="T81" s="14">
        <f t="shared" si="15"/>
        <v>6</v>
      </c>
    </row>
    <row r="82" spans="1:20">
      <c r="A82" s="30">
        <v>106</v>
      </c>
      <c r="B82" s="30">
        <v>116</v>
      </c>
      <c r="C82" s="32">
        <v>4.5</v>
      </c>
      <c r="D82" s="31">
        <v>38.392860728157679</v>
      </c>
      <c r="E82" s="31">
        <v>0.93423126598668316</v>
      </c>
      <c r="F82" s="31">
        <v>36.118388219731862</v>
      </c>
      <c r="G82" s="31">
        <v>0.84318701597628498</v>
      </c>
      <c r="H82" s="32">
        <f t="shared" si="16"/>
        <v>0.88870914098148401</v>
      </c>
      <c r="I82" s="8">
        <f t="shared" si="12"/>
        <v>37.255624473944771</v>
      </c>
      <c r="J82" s="10">
        <f t="shared" si="13"/>
        <v>37.255624473944771</v>
      </c>
      <c r="K82" s="11" t="s">
        <v>63</v>
      </c>
      <c r="L82" s="12">
        <v>1</v>
      </c>
      <c r="M82" s="12">
        <v>1</v>
      </c>
      <c r="N82" s="12">
        <v>1</v>
      </c>
      <c r="O82" s="12">
        <v>1</v>
      </c>
      <c r="P82" s="12">
        <v>1</v>
      </c>
      <c r="Q82" s="12">
        <v>1</v>
      </c>
      <c r="R82" s="12">
        <v>0</v>
      </c>
      <c r="S82" s="13"/>
      <c r="T82" s="14">
        <f t="shared" si="15"/>
        <v>6</v>
      </c>
    </row>
    <row r="83" spans="1:20">
      <c r="A83" s="30">
        <v>106</v>
      </c>
      <c r="B83" s="30">
        <v>117</v>
      </c>
      <c r="C83" s="32">
        <v>4.5</v>
      </c>
      <c r="D83" s="31">
        <v>28.08804558115348</v>
      </c>
      <c r="E83" s="31">
        <v>0.87868051727982144</v>
      </c>
      <c r="F83" s="31">
        <v>41.701422727946245</v>
      </c>
      <c r="G83" s="31">
        <v>0.92045724582578747</v>
      </c>
      <c r="H83" s="32">
        <f t="shared" si="16"/>
        <v>0.89956888155280446</v>
      </c>
      <c r="I83" s="8">
        <f t="shared" si="12"/>
        <v>34.894734154549866</v>
      </c>
      <c r="J83" s="10">
        <f t="shared" si="13"/>
        <v>34.894734154549866</v>
      </c>
      <c r="K83" s="11" t="s">
        <v>64</v>
      </c>
      <c r="L83" s="12">
        <v>1</v>
      </c>
      <c r="M83" s="12">
        <v>1</v>
      </c>
      <c r="N83" s="12">
        <v>1</v>
      </c>
      <c r="O83" s="12">
        <v>1</v>
      </c>
      <c r="P83" s="12">
        <v>1</v>
      </c>
      <c r="Q83" s="12">
        <v>1</v>
      </c>
      <c r="R83" s="12">
        <v>0</v>
      </c>
      <c r="S83" s="13"/>
      <c r="T83" s="14">
        <f t="shared" si="15"/>
        <v>6</v>
      </c>
    </row>
    <row r="84" spans="1:20">
      <c r="A84" s="33">
        <v>106</v>
      </c>
      <c r="B84" s="33">
        <v>119</v>
      </c>
      <c r="C84" s="32">
        <v>4.5</v>
      </c>
      <c r="D84" s="31">
        <v>37.44077609</v>
      </c>
      <c r="E84" s="31">
        <v>0.902609726</v>
      </c>
      <c r="F84" s="31">
        <v>33.118063450000001</v>
      </c>
      <c r="G84" s="31">
        <v>0.93499082</v>
      </c>
      <c r="H84" s="32">
        <f t="shared" si="16"/>
        <v>0.918800273</v>
      </c>
      <c r="I84" s="8">
        <f t="shared" si="12"/>
        <v>35.279419770000004</v>
      </c>
      <c r="J84" s="10">
        <f t="shared" si="13"/>
        <v>35.279419770000004</v>
      </c>
      <c r="K84" s="11" t="s">
        <v>65</v>
      </c>
      <c r="L84" s="12">
        <v>1</v>
      </c>
      <c r="M84" s="12">
        <v>1</v>
      </c>
      <c r="N84" s="12">
        <v>1</v>
      </c>
      <c r="O84" s="12">
        <v>1</v>
      </c>
      <c r="P84" s="12">
        <v>1</v>
      </c>
      <c r="Q84" s="12">
        <v>1</v>
      </c>
      <c r="R84" s="12">
        <v>0</v>
      </c>
      <c r="S84" s="13"/>
      <c r="T84" s="14">
        <f t="shared" si="15"/>
        <v>6</v>
      </c>
    </row>
    <row r="85" spans="1:20">
      <c r="A85" s="15">
        <v>106</v>
      </c>
      <c r="B85" s="15">
        <v>121</v>
      </c>
      <c r="C85" s="9">
        <v>4.75</v>
      </c>
      <c r="D85">
        <v>23.416480529619399</v>
      </c>
      <c r="E85">
        <v>0.82459022933437598</v>
      </c>
      <c r="F85">
        <v>38.018633486355</v>
      </c>
      <c r="G85">
        <v>0.872358563173525</v>
      </c>
      <c r="H85" s="8">
        <f t="shared" si="16"/>
        <v>0.84847439625395049</v>
      </c>
      <c r="I85" s="8">
        <f t="shared" si="12"/>
        <v>30.7175570079872</v>
      </c>
      <c r="J85" s="10">
        <f t="shared" si="13"/>
        <v>30.7175570079872</v>
      </c>
      <c r="K85" s="11" t="s">
        <v>66</v>
      </c>
      <c r="L85" s="12">
        <v>1</v>
      </c>
      <c r="M85" s="12">
        <v>1</v>
      </c>
      <c r="N85" s="12">
        <v>1</v>
      </c>
      <c r="O85" s="12">
        <v>1</v>
      </c>
      <c r="P85" s="12">
        <v>1</v>
      </c>
      <c r="Q85" s="12">
        <v>1</v>
      </c>
      <c r="R85" s="12">
        <v>1</v>
      </c>
      <c r="S85" s="13"/>
      <c r="T85" s="14">
        <f t="shared" si="15"/>
        <v>7</v>
      </c>
    </row>
    <row r="86" spans="1:20">
      <c r="A86" s="15">
        <v>106</v>
      </c>
      <c r="B86" s="15">
        <v>122</v>
      </c>
      <c r="C86" s="9">
        <v>4.75</v>
      </c>
      <c r="D86">
        <v>28.2524762868164</v>
      </c>
      <c r="E86">
        <v>0.94112897661759698</v>
      </c>
      <c r="F86">
        <v>37.676037992889299</v>
      </c>
      <c r="G86">
        <v>0.920782906718425</v>
      </c>
      <c r="H86" s="8">
        <f t="shared" si="16"/>
        <v>0.93095594166801099</v>
      </c>
      <c r="I86" s="8">
        <f t="shared" si="12"/>
        <v>32.964257139852847</v>
      </c>
      <c r="J86" s="10">
        <f t="shared" si="13"/>
        <v>32.964257139852847</v>
      </c>
      <c r="K86" s="11" t="s">
        <v>67</v>
      </c>
      <c r="L86" s="12">
        <v>1</v>
      </c>
      <c r="M86" s="12">
        <v>1</v>
      </c>
      <c r="N86" s="12">
        <v>1</v>
      </c>
      <c r="O86" s="12">
        <v>1</v>
      </c>
      <c r="P86" s="12">
        <v>1</v>
      </c>
      <c r="Q86" s="12">
        <v>1</v>
      </c>
      <c r="R86" s="12">
        <v>1</v>
      </c>
      <c r="S86" s="13"/>
      <c r="T86" s="14">
        <f t="shared" si="15"/>
        <v>7</v>
      </c>
    </row>
    <row r="87" spans="1:20">
      <c r="A87" s="15">
        <v>106</v>
      </c>
      <c r="B87" s="15">
        <v>123</v>
      </c>
      <c r="C87" s="9">
        <v>4.75</v>
      </c>
      <c r="D87">
        <v>34.782455962001301</v>
      </c>
      <c r="E87">
        <v>0.92984094957540997</v>
      </c>
      <c r="F87">
        <v>32.152135509840797</v>
      </c>
      <c r="G87">
        <v>0.93604907731573295</v>
      </c>
      <c r="H87" s="8">
        <f t="shared" si="16"/>
        <v>0.93294501344557146</v>
      </c>
      <c r="I87" s="8">
        <f t="shared" si="12"/>
        <v>33.467295735921049</v>
      </c>
      <c r="J87" s="10">
        <f t="shared" si="13"/>
        <v>33.467295735921049</v>
      </c>
      <c r="K87" s="11" t="s">
        <v>68</v>
      </c>
      <c r="L87" s="12">
        <v>1</v>
      </c>
      <c r="M87" s="12">
        <v>1</v>
      </c>
      <c r="N87" s="12">
        <v>1</v>
      </c>
      <c r="O87" s="12">
        <v>1</v>
      </c>
      <c r="P87" s="12">
        <v>1</v>
      </c>
      <c r="Q87" s="12">
        <v>1</v>
      </c>
      <c r="R87" s="12">
        <v>0</v>
      </c>
      <c r="S87" s="13"/>
      <c r="T87" s="14">
        <f t="shared" si="15"/>
        <v>6</v>
      </c>
    </row>
    <row r="88" spans="1:20">
      <c r="A88" s="33">
        <v>106</v>
      </c>
      <c r="B88" s="33">
        <v>129</v>
      </c>
      <c r="C88" s="31">
        <v>5.75</v>
      </c>
      <c r="D88" s="32">
        <v>48.599701900566401</v>
      </c>
      <c r="E88" s="32">
        <v>0.948510259793376</v>
      </c>
      <c r="F88" s="32">
        <v>36.179257974744203</v>
      </c>
      <c r="G88" s="32">
        <v>0.91317372944193198</v>
      </c>
      <c r="H88" s="32">
        <f t="shared" si="16"/>
        <v>0.93084199461765404</v>
      </c>
      <c r="I88" s="8">
        <f t="shared" si="12"/>
        <v>42.389479937655302</v>
      </c>
      <c r="J88" s="10">
        <f t="shared" si="13"/>
        <v>42.389479937655302</v>
      </c>
      <c r="K88" s="11" t="s">
        <v>69</v>
      </c>
      <c r="L88" s="12">
        <v>1</v>
      </c>
      <c r="M88" s="12">
        <v>1</v>
      </c>
      <c r="N88" s="12">
        <v>1</v>
      </c>
      <c r="O88" s="12">
        <v>1</v>
      </c>
      <c r="P88" s="12">
        <v>1</v>
      </c>
      <c r="Q88" s="12">
        <v>1</v>
      </c>
      <c r="R88" s="12">
        <v>1</v>
      </c>
      <c r="S88" s="13"/>
      <c r="T88" s="14">
        <f t="shared" si="15"/>
        <v>7</v>
      </c>
    </row>
    <row r="89" spans="1:20">
      <c r="A89" s="33">
        <v>106</v>
      </c>
      <c r="B89" s="33">
        <v>130</v>
      </c>
      <c r="C89" s="31">
        <v>5.75</v>
      </c>
      <c r="D89" s="32">
        <v>36.1589874698575</v>
      </c>
      <c r="E89" s="32">
        <v>0.94297878133972901</v>
      </c>
      <c r="F89" s="32">
        <v>34.678170920030603</v>
      </c>
      <c r="G89" s="32">
        <v>0.96062087667775597</v>
      </c>
      <c r="H89" s="32">
        <f t="shared" si="16"/>
        <v>0.95179982900874249</v>
      </c>
      <c r="I89" s="8">
        <f t="shared" si="12"/>
        <v>35.418579194944051</v>
      </c>
      <c r="J89" s="10">
        <f t="shared" si="13"/>
        <v>35.418579194944051</v>
      </c>
      <c r="K89" s="11" t="s">
        <v>70</v>
      </c>
      <c r="L89" s="12">
        <v>1</v>
      </c>
      <c r="M89" s="12">
        <v>1</v>
      </c>
      <c r="N89" s="12">
        <v>1</v>
      </c>
      <c r="O89" s="12">
        <v>1</v>
      </c>
      <c r="P89" s="12">
        <v>1</v>
      </c>
      <c r="Q89" s="12">
        <v>1</v>
      </c>
      <c r="R89" s="12">
        <v>1</v>
      </c>
      <c r="S89" s="13"/>
      <c r="T89" s="14">
        <f t="shared" si="15"/>
        <v>7</v>
      </c>
    </row>
    <row r="90" spans="1:20">
      <c r="A90" s="33">
        <v>106</v>
      </c>
      <c r="B90" s="33">
        <v>132</v>
      </c>
      <c r="C90" s="31">
        <v>5.75</v>
      </c>
      <c r="D90" s="32">
        <v>40.992177305677302</v>
      </c>
      <c r="E90" s="32">
        <v>0.93444450158864401</v>
      </c>
      <c r="F90" s="32">
        <v>37.773384462089702</v>
      </c>
      <c r="G90" s="32">
        <v>0.955356555402745</v>
      </c>
      <c r="H90" s="32">
        <f t="shared" si="16"/>
        <v>0.9449005284956945</v>
      </c>
      <c r="I90" s="8">
        <f t="shared" si="12"/>
        <v>39.382780883883498</v>
      </c>
      <c r="J90" s="10">
        <f t="shared" si="13"/>
        <v>39.382780883883498</v>
      </c>
      <c r="K90" s="11" t="s">
        <v>71</v>
      </c>
      <c r="L90" s="12">
        <v>1</v>
      </c>
      <c r="M90" s="12">
        <v>1</v>
      </c>
      <c r="N90" s="12">
        <v>1</v>
      </c>
      <c r="O90" s="12">
        <v>1</v>
      </c>
      <c r="P90" s="12">
        <v>1</v>
      </c>
      <c r="Q90" s="12">
        <v>1</v>
      </c>
      <c r="R90" s="12">
        <v>1</v>
      </c>
      <c r="S90" s="13" t="s">
        <v>52</v>
      </c>
      <c r="T90" s="14">
        <f t="shared" si="15"/>
        <v>7</v>
      </c>
    </row>
    <row r="91" spans="1:20">
      <c r="A91" s="37">
        <v>108</v>
      </c>
      <c r="B91" s="34">
        <v>99</v>
      </c>
      <c r="C91" s="9">
        <v>6.75</v>
      </c>
      <c r="D91" s="9">
        <v>36.970651788635983</v>
      </c>
      <c r="E91" s="9">
        <v>0.90181051205502316</v>
      </c>
      <c r="F91" s="9">
        <v>34.597784691558253</v>
      </c>
      <c r="G91" s="9">
        <v>0.88068167836902589</v>
      </c>
      <c r="H91" s="8">
        <f>(E91+G91)/2</f>
        <v>0.89124609521202447</v>
      </c>
      <c r="I91" s="8">
        <f t="shared" si="12"/>
        <v>35.784218240097118</v>
      </c>
      <c r="J91" s="10">
        <f t="shared" si="13"/>
        <v>35.784218240097118</v>
      </c>
      <c r="K91" s="11" t="s">
        <v>72</v>
      </c>
      <c r="L91" s="12">
        <v>1</v>
      </c>
      <c r="M91" s="12">
        <v>1</v>
      </c>
      <c r="N91" s="12">
        <v>1</v>
      </c>
      <c r="O91" s="12">
        <v>1</v>
      </c>
      <c r="P91" s="12">
        <v>1</v>
      </c>
      <c r="Q91" s="12">
        <v>1</v>
      </c>
      <c r="R91" s="12">
        <v>1</v>
      </c>
      <c r="S91" s="13"/>
      <c r="T91" s="14">
        <f t="shared" ref="T91" si="17">SUM(L91:R91)</f>
        <v>7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Jung</dc:creator>
  <cp:lastModifiedBy>Edward Jung</cp:lastModifiedBy>
  <dcterms:created xsi:type="dcterms:W3CDTF">2017-10-11T18:27:14Z</dcterms:created>
  <dcterms:modified xsi:type="dcterms:W3CDTF">2017-10-11T20:06:23Z</dcterms:modified>
</cp:coreProperties>
</file>