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20" yWindow="0" windowWidth="25360" windowHeight="15840" tabRatio="500"/>
  </bookViews>
  <sheets>
    <sheet name="Sheet1" sheetId="1" r:id="rId1"/>
    <sheet name="extra from pilo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1" l="1"/>
  <c r="AB4" i="1"/>
  <c r="U4" i="1"/>
  <c r="V4" i="1"/>
  <c r="AC4" i="1"/>
  <c r="AD4" i="1"/>
  <c r="AA5" i="1"/>
  <c r="AB5" i="1"/>
  <c r="U5" i="1"/>
  <c r="V5" i="1"/>
  <c r="AC5" i="1"/>
  <c r="AD5" i="1"/>
  <c r="AA6" i="1"/>
  <c r="AB6" i="1"/>
  <c r="U6" i="1"/>
  <c r="V6" i="1"/>
  <c r="AC6" i="1"/>
  <c r="AD6" i="1"/>
  <c r="AA8" i="1"/>
  <c r="AB8" i="1"/>
  <c r="U8" i="1"/>
  <c r="V8" i="1"/>
  <c r="AC8" i="1"/>
  <c r="AD8" i="1"/>
  <c r="AA9" i="1"/>
  <c r="AB9" i="1"/>
  <c r="U9" i="1"/>
  <c r="V9" i="1"/>
  <c r="AC9" i="1"/>
  <c r="P9" i="1"/>
  <c r="AD9" i="1"/>
  <c r="AA10" i="1"/>
  <c r="AB10" i="1"/>
  <c r="U10" i="1"/>
  <c r="V10" i="1"/>
  <c r="AC10" i="1"/>
  <c r="AD10" i="1"/>
  <c r="AA11" i="1"/>
  <c r="AB11" i="1"/>
  <c r="U11" i="1"/>
  <c r="V11" i="1"/>
  <c r="AC11" i="1"/>
  <c r="AD11" i="1"/>
  <c r="AA12" i="1"/>
  <c r="AB12" i="1"/>
  <c r="U12" i="1"/>
  <c r="V12" i="1"/>
  <c r="AC12" i="1"/>
  <c r="AD12" i="1"/>
  <c r="AA13" i="1"/>
  <c r="AB13" i="1"/>
  <c r="U13" i="1"/>
  <c r="V13" i="1"/>
  <c r="AC13" i="1"/>
  <c r="P13" i="1"/>
  <c r="AD13" i="1"/>
  <c r="AA14" i="1"/>
  <c r="AB14" i="1"/>
  <c r="U14" i="1"/>
  <c r="V14" i="1"/>
  <c r="AC14" i="1"/>
  <c r="P14" i="1"/>
  <c r="AD14" i="1"/>
  <c r="AA15" i="1"/>
  <c r="AB15" i="1"/>
  <c r="U15" i="1"/>
  <c r="V15" i="1"/>
  <c r="AC15" i="1"/>
  <c r="AD15" i="1"/>
  <c r="AA16" i="1"/>
  <c r="AB16" i="1"/>
  <c r="U16" i="1"/>
  <c r="V16" i="1"/>
  <c r="AC16" i="1"/>
  <c r="AD16" i="1"/>
  <c r="AA17" i="1"/>
  <c r="AB17" i="1"/>
  <c r="U17" i="1"/>
  <c r="V17" i="1"/>
  <c r="AC17" i="1"/>
  <c r="P17" i="1"/>
  <c r="AD17" i="1"/>
  <c r="AA19" i="1"/>
  <c r="AB19" i="1"/>
  <c r="U19" i="1"/>
  <c r="V19" i="1"/>
  <c r="AC19" i="1"/>
  <c r="AD19" i="1"/>
  <c r="AA20" i="1"/>
  <c r="AB20" i="1"/>
  <c r="U20" i="1"/>
  <c r="V20" i="1"/>
  <c r="AC20" i="1"/>
  <c r="P20" i="1"/>
  <c r="AD20" i="1"/>
  <c r="AA21" i="1"/>
  <c r="AB21" i="1"/>
  <c r="U21" i="1"/>
  <c r="V21" i="1"/>
  <c r="AC21" i="1"/>
  <c r="AD21" i="1"/>
  <c r="AA22" i="1"/>
  <c r="AB22" i="1"/>
  <c r="U22" i="1"/>
  <c r="V22" i="1"/>
  <c r="AC22" i="1"/>
  <c r="AD22" i="1"/>
  <c r="AA25" i="1"/>
  <c r="AB25" i="1"/>
  <c r="U25" i="1"/>
  <c r="V25" i="1"/>
  <c r="AC25" i="1"/>
  <c r="AD25" i="1"/>
  <c r="AA27" i="1"/>
  <c r="AB27" i="1"/>
  <c r="U27" i="1"/>
  <c r="V27" i="1"/>
  <c r="AC27" i="1"/>
  <c r="P27" i="1"/>
  <c r="AD27" i="1"/>
  <c r="AA28" i="1"/>
  <c r="AB28" i="1"/>
  <c r="U28" i="1"/>
  <c r="V28" i="1"/>
  <c r="AC28" i="1"/>
  <c r="AD28" i="1"/>
  <c r="AA29" i="1"/>
  <c r="AB29" i="1"/>
  <c r="U29" i="1"/>
  <c r="V29" i="1"/>
  <c r="AC29" i="1"/>
  <c r="AD29" i="1"/>
  <c r="AA30" i="1"/>
  <c r="AB30" i="1"/>
  <c r="U30" i="1"/>
  <c r="V30" i="1"/>
  <c r="AC30" i="1"/>
  <c r="AD30" i="1"/>
  <c r="AA31" i="1"/>
  <c r="AB31" i="1"/>
  <c r="U31" i="1"/>
  <c r="V31" i="1"/>
  <c r="AC31" i="1"/>
  <c r="P31" i="1"/>
  <c r="AD31" i="1"/>
  <c r="AA33" i="1"/>
  <c r="AB33" i="1"/>
  <c r="U33" i="1"/>
  <c r="V33" i="1"/>
  <c r="AC33" i="1"/>
  <c r="AD33" i="1"/>
  <c r="AA34" i="1"/>
  <c r="AB34" i="1"/>
  <c r="U34" i="1"/>
  <c r="V34" i="1"/>
  <c r="AC34" i="1"/>
  <c r="AD34" i="1"/>
  <c r="AA35" i="1"/>
  <c r="AB35" i="1"/>
  <c r="U35" i="1"/>
  <c r="V35" i="1"/>
  <c r="AC35" i="1"/>
  <c r="AD35" i="1"/>
  <c r="AA39" i="1"/>
  <c r="AB39" i="1"/>
  <c r="U39" i="1"/>
  <c r="V39" i="1"/>
  <c r="AC39" i="1"/>
  <c r="AD39" i="1"/>
  <c r="AA42" i="1"/>
  <c r="AB42" i="1"/>
  <c r="U42" i="1"/>
  <c r="V42" i="1"/>
  <c r="AC42" i="1"/>
  <c r="P42" i="1"/>
  <c r="AD42" i="1"/>
  <c r="AA43" i="1"/>
  <c r="AB43" i="1"/>
  <c r="U43" i="1"/>
  <c r="V43" i="1"/>
  <c r="AC43" i="1"/>
  <c r="AD43" i="1"/>
  <c r="AA44" i="1"/>
  <c r="AB44" i="1"/>
  <c r="U44" i="1"/>
  <c r="V44" i="1"/>
  <c r="AC44" i="1"/>
  <c r="P44" i="1"/>
  <c r="AD44" i="1"/>
  <c r="AA46" i="1"/>
  <c r="AB46" i="1"/>
  <c r="U46" i="1"/>
  <c r="V46" i="1"/>
  <c r="AC46" i="1"/>
  <c r="AD46" i="1"/>
  <c r="AA47" i="1"/>
  <c r="AB47" i="1"/>
  <c r="U47" i="1"/>
  <c r="V47" i="1"/>
  <c r="AC47" i="1"/>
  <c r="AD47" i="1"/>
  <c r="AA48" i="1"/>
  <c r="AB48" i="1"/>
  <c r="U48" i="1"/>
  <c r="V48" i="1"/>
  <c r="AC48" i="1"/>
  <c r="P48" i="1"/>
  <c r="AD48" i="1"/>
  <c r="AA50" i="1"/>
  <c r="AB50" i="1"/>
  <c r="U50" i="1"/>
  <c r="V50" i="1"/>
  <c r="AC50" i="1"/>
  <c r="P50" i="1"/>
  <c r="AD50" i="1"/>
  <c r="AA52" i="1"/>
  <c r="AB52" i="1"/>
  <c r="U52" i="1"/>
  <c r="V52" i="1"/>
  <c r="AC52" i="1"/>
  <c r="AD52" i="1"/>
  <c r="AA53" i="1"/>
  <c r="AB53" i="1"/>
  <c r="U53" i="1"/>
  <c r="V53" i="1"/>
  <c r="AC53" i="1"/>
  <c r="AD53" i="1"/>
  <c r="AA54" i="1"/>
  <c r="AB54" i="1"/>
  <c r="U54" i="1"/>
  <c r="V54" i="1"/>
  <c r="AC54" i="1"/>
  <c r="P54" i="1"/>
  <c r="AD54" i="1"/>
  <c r="AA55" i="1"/>
  <c r="AB55" i="1"/>
  <c r="U55" i="1"/>
  <c r="V55" i="1"/>
  <c r="AC55" i="1"/>
  <c r="AD55" i="1"/>
  <c r="AA56" i="1"/>
  <c r="AB56" i="1"/>
  <c r="U56" i="1"/>
  <c r="V56" i="1"/>
  <c r="AC56" i="1"/>
  <c r="AD56" i="1"/>
  <c r="AA57" i="1"/>
  <c r="AB57" i="1"/>
  <c r="U57" i="1"/>
  <c r="V57" i="1"/>
  <c r="AC57" i="1"/>
  <c r="AD57" i="1"/>
  <c r="AA58" i="1"/>
  <c r="AB58" i="1"/>
  <c r="U58" i="1"/>
  <c r="V58" i="1"/>
  <c r="AC58" i="1"/>
  <c r="P58" i="1"/>
  <c r="AD58" i="1"/>
  <c r="AA59" i="1"/>
  <c r="AB59" i="1"/>
  <c r="U59" i="1"/>
  <c r="V59" i="1"/>
  <c r="AC59" i="1"/>
  <c r="AD59" i="1"/>
  <c r="AA60" i="1"/>
  <c r="AB60" i="1"/>
  <c r="U60" i="1"/>
  <c r="V60" i="1"/>
  <c r="AC60" i="1"/>
  <c r="AD60" i="1"/>
  <c r="AA61" i="1"/>
  <c r="AB61" i="1"/>
  <c r="U61" i="1"/>
  <c r="V61" i="1"/>
  <c r="AC61" i="1"/>
  <c r="P61" i="1"/>
  <c r="AD61" i="1"/>
  <c r="AA62" i="1"/>
  <c r="AB62" i="1"/>
  <c r="U62" i="1"/>
  <c r="V62" i="1"/>
  <c r="AC62" i="1"/>
  <c r="AD62" i="1"/>
  <c r="AA63" i="1"/>
  <c r="AB63" i="1"/>
  <c r="U63" i="1"/>
  <c r="V63" i="1"/>
  <c r="AC63" i="1"/>
  <c r="P63" i="1"/>
  <c r="AD63" i="1"/>
  <c r="AA64" i="1"/>
  <c r="AB64" i="1"/>
  <c r="U64" i="1"/>
  <c r="V64" i="1"/>
  <c r="AC64" i="1"/>
  <c r="AD64" i="1"/>
  <c r="AA65" i="1"/>
  <c r="AB65" i="1"/>
  <c r="U65" i="1"/>
  <c r="V65" i="1"/>
  <c r="AC65" i="1"/>
  <c r="P65" i="1"/>
  <c r="AD65" i="1"/>
  <c r="AA66" i="1"/>
  <c r="AB66" i="1"/>
  <c r="U66" i="1"/>
  <c r="V66" i="1"/>
  <c r="AC66" i="1"/>
  <c r="AD66" i="1"/>
  <c r="AA67" i="1"/>
  <c r="AB67" i="1"/>
  <c r="U67" i="1"/>
  <c r="V67" i="1"/>
  <c r="AC67" i="1"/>
  <c r="AD67" i="1"/>
  <c r="AA68" i="1"/>
  <c r="AB68" i="1"/>
  <c r="U68" i="1"/>
  <c r="V68" i="1"/>
  <c r="AC68" i="1"/>
  <c r="AD68" i="1"/>
  <c r="AA69" i="1"/>
  <c r="AB69" i="1"/>
  <c r="U69" i="1"/>
  <c r="V69" i="1"/>
  <c r="AC69" i="1"/>
  <c r="P69" i="1"/>
  <c r="AD69" i="1"/>
  <c r="AA70" i="1"/>
  <c r="AB70" i="1"/>
  <c r="U70" i="1"/>
  <c r="V70" i="1"/>
  <c r="AC70" i="1"/>
  <c r="AD70" i="1"/>
  <c r="AA71" i="1"/>
  <c r="AB71" i="1"/>
  <c r="U71" i="1"/>
  <c r="V71" i="1"/>
  <c r="AC71" i="1"/>
  <c r="AD71" i="1"/>
  <c r="AA72" i="1"/>
  <c r="AB72" i="1"/>
  <c r="U72" i="1"/>
  <c r="V72" i="1"/>
  <c r="AC72" i="1"/>
  <c r="AD72" i="1"/>
  <c r="AA73" i="1"/>
  <c r="AB73" i="1"/>
  <c r="U73" i="1"/>
  <c r="V73" i="1"/>
  <c r="AC73" i="1"/>
  <c r="P73" i="1"/>
  <c r="AD73" i="1"/>
  <c r="AA74" i="1"/>
  <c r="AB74" i="1"/>
  <c r="U74" i="1"/>
  <c r="V74" i="1"/>
  <c r="AC74" i="1"/>
  <c r="P74" i="1"/>
  <c r="AD74" i="1"/>
  <c r="AA75" i="1"/>
  <c r="AB75" i="1"/>
  <c r="U75" i="1"/>
  <c r="V75" i="1"/>
  <c r="AC75" i="1"/>
  <c r="AD75" i="1"/>
  <c r="AA76" i="1"/>
  <c r="AB76" i="1"/>
  <c r="U76" i="1"/>
  <c r="V76" i="1"/>
  <c r="AC76" i="1"/>
  <c r="AD76" i="1"/>
  <c r="AA77" i="1"/>
  <c r="AB77" i="1"/>
  <c r="U77" i="1"/>
  <c r="V77" i="1"/>
  <c r="AC77" i="1"/>
  <c r="P77" i="1"/>
  <c r="AD77" i="1"/>
  <c r="AA78" i="1"/>
  <c r="AB78" i="1"/>
  <c r="U78" i="1"/>
  <c r="V78" i="1"/>
  <c r="AC78" i="1"/>
  <c r="AD78" i="1"/>
  <c r="AA79" i="1"/>
  <c r="AB79" i="1"/>
  <c r="U79" i="1"/>
  <c r="V79" i="1"/>
  <c r="AC79" i="1"/>
  <c r="AD79" i="1"/>
  <c r="AA81" i="1"/>
  <c r="AB81" i="1"/>
  <c r="U81" i="1"/>
  <c r="V81" i="1"/>
  <c r="AC81" i="1"/>
  <c r="AD81" i="1"/>
  <c r="AA82" i="1"/>
  <c r="AB82" i="1"/>
  <c r="U82" i="1"/>
  <c r="V82" i="1"/>
  <c r="AC82" i="1"/>
  <c r="P82" i="1"/>
  <c r="AD82" i="1"/>
  <c r="AA83" i="1"/>
  <c r="AB83" i="1"/>
  <c r="U83" i="1"/>
  <c r="V83" i="1"/>
  <c r="AC83" i="1"/>
  <c r="P83" i="1"/>
  <c r="AD83" i="1"/>
  <c r="AA84" i="1"/>
  <c r="AB84" i="1"/>
  <c r="U84" i="1"/>
  <c r="V84" i="1"/>
  <c r="AC84" i="1"/>
  <c r="AD84" i="1"/>
  <c r="AA85" i="1"/>
  <c r="AB85" i="1"/>
  <c r="U85" i="1"/>
  <c r="V85" i="1"/>
  <c r="AC85" i="1"/>
  <c r="AD85" i="1"/>
  <c r="AA87" i="1"/>
  <c r="AB87" i="1"/>
  <c r="U87" i="1"/>
  <c r="V87" i="1"/>
  <c r="AC87" i="1"/>
  <c r="AD87" i="1"/>
  <c r="AA88" i="1"/>
  <c r="AB88" i="1"/>
  <c r="U88" i="1"/>
  <c r="V88" i="1"/>
  <c r="AC88" i="1"/>
  <c r="P88" i="1"/>
  <c r="AD88" i="1"/>
  <c r="AA89" i="1"/>
  <c r="AB89" i="1"/>
  <c r="U89" i="1"/>
  <c r="V89" i="1"/>
  <c r="AC89" i="1"/>
  <c r="AD89" i="1"/>
  <c r="AA90" i="1"/>
  <c r="AB90" i="1"/>
  <c r="U90" i="1"/>
  <c r="V90" i="1"/>
  <c r="AC90" i="1"/>
  <c r="P90" i="1"/>
  <c r="AD90" i="1"/>
  <c r="AA91" i="1"/>
  <c r="AB91" i="1"/>
  <c r="U91" i="1"/>
  <c r="V91" i="1"/>
  <c r="AC91" i="1"/>
  <c r="AD91" i="1"/>
  <c r="AA92" i="1"/>
  <c r="AB92" i="1"/>
  <c r="U92" i="1"/>
  <c r="V92" i="1"/>
  <c r="AC92" i="1"/>
  <c r="AD92" i="1"/>
  <c r="AA93" i="1"/>
  <c r="AB93" i="1"/>
  <c r="U93" i="1"/>
  <c r="V93" i="1"/>
  <c r="AC93" i="1"/>
  <c r="AD93" i="1"/>
  <c r="U94" i="1"/>
  <c r="V94" i="1"/>
  <c r="AA94" i="1"/>
  <c r="AB94" i="1"/>
  <c r="AC94" i="1"/>
  <c r="P94" i="1"/>
  <c r="AD94" i="1"/>
  <c r="AA95" i="1"/>
  <c r="AB95" i="1"/>
  <c r="U95" i="1"/>
  <c r="V95" i="1"/>
  <c r="AC95" i="1"/>
  <c r="AD95" i="1"/>
  <c r="AA97" i="1"/>
  <c r="AB97" i="1"/>
  <c r="U97" i="1"/>
  <c r="V97" i="1"/>
  <c r="AC97" i="1"/>
  <c r="P97" i="1"/>
  <c r="AD97" i="1"/>
  <c r="AA98" i="1"/>
  <c r="AB98" i="1"/>
  <c r="U98" i="1"/>
  <c r="V98" i="1"/>
  <c r="AC98" i="1"/>
  <c r="P98" i="1"/>
  <c r="AD98" i="1"/>
  <c r="AA99" i="1"/>
  <c r="AB99" i="1"/>
  <c r="U99" i="1"/>
  <c r="V99" i="1"/>
  <c r="AC99" i="1"/>
  <c r="AD99" i="1"/>
  <c r="AA100" i="1"/>
  <c r="AB100" i="1"/>
  <c r="U100" i="1"/>
  <c r="V100" i="1"/>
  <c r="AC100" i="1"/>
  <c r="AD100" i="1"/>
  <c r="AA101" i="1"/>
  <c r="AB101" i="1"/>
  <c r="U101" i="1"/>
  <c r="V101" i="1"/>
  <c r="AC101" i="1"/>
  <c r="AD101" i="1"/>
  <c r="AA102" i="1"/>
  <c r="AB102" i="1"/>
  <c r="U102" i="1"/>
  <c r="V102" i="1"/>
  <c r="AC102" i="1"/>
  <c r="P102" i="1"/>
  <c r="AD102" i="1"/>
  <c r="AA104" i="1"/>
  <c r="AB104" i="1"/>
  <c r="U104" i="1"/>
  <c r="V104" i="1"/>
  <c r="AC104" i="1"/>
  <c r="P104" i="1"/>
  <c r="AD104" i="1"/>
  <c r="AA105" i="1"/>
  <c r="AB105" i="1"/>
  <c r="U105" i="1"/>
  <c r="V105" i="1"/>
  <c r="AC105" i="1"/>
  <c r="AD105" i="1"/>
  <c r="AA106" i="1"/>
  <c r="AB106" i="1"/>
  <c r="U106" i="1"/>
  <c r="V106" i="1"/>
  <c r="AC106" i="1"/>
  <c r="AD106" i="1"/>
  <c r="AA107" i="1"/>
  <c r="AB107" i="1"/>
  <c r="U107" i="1"/>
  <c r="V107" i="1"/>
  <c r="AC107" i="1"/>
  <c r="AD107" i="1"/>
  <c r="AA108" i="1"/>
  <c r="AB108" i="1"/>
  <c r="U108" i="1"/>
  <c r="V108" i="1"/>
  <c r="AC108" i="1"/>
  <c r="P108" i="1"/>
  <c r="AD108" i="1"/>
  <c r="AA109" i="1"/>
  <c r="AB109" i="1"/>
  <c r="U109" i="1"/>
  <c r="V109" i="1"/>
  <c r="AC109" i="1"/>
  <c r="AD109" i="1"/>
  <c r="AA110" i="1"/>
  <c r="AB110" i="1"/>
  <c r="U110" i="1"/>
  <c r="V110" i="1"/>
  <c r="AC110" i="1"/>
  <c r="AD110" i="1"/>
  <c r="AA111" i="1"/>
  <c r="AB111" i="1"/>
  <c r="U111" i="1"/>
  <c r="V111" i="1"/>
  <c r="AC111" i="1"/>
  <c r="AD111" i="1"/>
  <c r="AA112" i="1"/>
  <c r="AB112" i="1"/>
  <c r="U112" i="1"/>
  <c r="V112" i="1"/>
  <c r="AC112" i="1"/>
  <c r="P112" i="1"/>
  <c r="AD112" i="1"/>
  <c r="AA113" i="1"/>
  <c r="AB113" i="1"/>
  <c r="U113" i="1"/>
  <c r="V113" i="1"/>
  <c r="AC113" i="1"/>
  <c r="P113" i="1"/>
  <c r="AD113" i="1"/>
  <c r="AA114" i="1"/>
  <c r="AB114" i="1"/>
  <c r="U114" i="1"/>
  <c r="V114" i="1"/>
  <c r="AC114" i="1"/>
  <c r="AD114" i="1"/>
  <c r="AA115" i="1"/>
  <c r="AB115" i="1"/>
  <c r="U115" i="1"/>
  <c r="V115" i="1"/>
  <c r="AC115" i="1"/>
  <c r="AD115" i="1"/>
  <c r="AA116" i="1"/>
  <c r="AB116" i="1"/>
  <c r="U116" i="1"/>
  <c r="V116" i="1"/>
  <c r="AC116" i="1"/>
  <c r="P116" i="1"/>
  <c r="AD116" i="1"/>
  <c r="AA117" i="1"/>
  <c r="AB117" i="1"/>
  <c r="U117" i="1"/>
  <c r="V117" i="1"/>
  <c r="AC117" i="1"/>
  <c r="AD117" i="1"/>
  <c r="AA118" i="1"/>
  <c r="AB118" i="1"/>
  <c r="U118" i="1"/>
  <c r="V118" i="1"/>
  <c r="AC118" i="1"/>
  <c r="AD118" i="1"/>
  <c r="AA119" i="1"/>
  <c r="AB119" i="1"/>
  <c r="U119" i="1"/>
  <c r="V119" i="1"/>
  <c r="AC119" i="1"/>
  <c r="AD119" i="1"/>
  <c r="AA120" i="1"/>
  <c r="AB120" i="1"/>
  <c r="U120" i="1"/>
  <c r="V120" i="1"/>
  <c r="AC120" i="1"/>
  <c r="AD120" i="1"/>
  <c r="AA121" i="1"/>
  <c r="AB121" i="1"/>
  <c r="U121" i="1"/>
  <c r="V121" i="1"/>
  <c r="AC121" i="1"/>
  <c r="P121" i="1"/>
  <c r="AD121" i="1"/>
  <c r="AA122" i="1"/>
  <c r="AB122" i="1"/>
  <c r="U122" i="1"/>
  <c r="V122" i="1"/>
  <c r="AC122" i="1"/>
  <c r="AD122" i="1"/>
  <c r="AA123" i="1"/>
  <c r="AB123" i="1"/>
  <c r="U123" i="1"/>
  <c r="V123" i="1"/>
  <c r="AC123" i="1"/>
  <c r="AD123" i="1"/>
  <c r="AA124" i="1"/>
  <c r="AB124" i="1"/>
  <c r="U124" i="1"/>
  <c r="V124" i="1"/>
  <c r="AC124" i="1"/>
  <c r="P124" i="1"/>
  <c r="AD124" i="1"/>
  <c r="AA125" i="1"/>
  <c r="AB125" i="1"/>
  <c r="U125" i="1"/>
  <c r="V125" i="1"/>
  <c r="AC125" i="1"/>
  <c r="AD125" i="1"/>
  <c r="AA126" i="1"/>
  <c r="AB126" i="1"/>
  <c r="U126" i="1"/>
  <c r="V126" i="1"/>
  <c r="AC126" i="1"/>
  <c r="P126" i="1"/>
  <c r="AD126" i="1"/>
  <c r="AA127" i="1"/>
  <c r="AB127" i="1"/>
  <c r="U127" i="1"/>
  <c r="V127" i="1"/>
  <c r="AC127" i="1"/>
  <c r="AD127" i="1"/>
  <c r="AA128" i="1"/>
  <c r="AB128" i="1"/>
  <c r="U128" i="1"/>
  <c r="V128" i="1"/>
  <c r="AC128" i="1"/>
  <c r="P128" i="1"/>
  <c r="AD128" i="1"/>
  <c r="AA129" i="1"/>
  <c r="AB129" i="1"/>
  <c r="U129" i="1"/>
  <c r="V129" i="1"/>
  <c r="AC129" i="1"/>
  <c r="AD129" i="1"/>
  <c r="AA130" i="1"/>
  <c r="AB130" i="1"/>
  <c r="U130" i="1"/>
  <c r="V130" i="1"/>
  <c r="AC130" i="1"/>
  <c r="AD130" i="1"/>
  <c r="AA131" i="1"/>
  <c r="AB131" i="1"/>
  <c r="U131" i="1"/>
  <c r="V131" i="1"/>
  <c r="AC131" i="1"/>
  <c r="AD131" i="1"/>
  <c r="AA132" i="1"/>
  <c r="AB132" i="1"/>
  <c r="U132" i="1"/>
  <c r="V132" i="1"/>
  <c r="AC132" i="1"/>
  <c r="AD132" i="1"/>
  <c r="AA133" i="1"/>
  <c r="AB133" i="1"/>
  <c r="U133" i="1"/>
  <c r="V133" i="1"/>
  <c r="AC133" i="1"/>
  <c r="P133" i="1"/>
  <c r="AD133" i="1"/>
  <c r="AA3" i="1"/>
  <c r="AB3" i="1"/>
  <c r="U3" i="1"/>
  <c r="V3" i="1"/>
  <c r="AC3" i="1"/>
  <c r="AD3" i="1"/>
  <c r="P38" i="1"/>
  <c r="P36" i="1"/>
  <c r="P32" i="1"/>
  <c r="P23" i="1"/>
  <c r="P7" i="1"/>
  <c r="P2" i="1"/>
  <c r="K68" i="2"/>
  <c r="L68" i="2"/>
  <c r="T68" i="2"/>
  <c r="U68" i="2"/>
  <c r="V68" i="2"/>
  <c r="Z68" i="2"/>
  <c r="AA68" i="2"/>
  <c r="AB68" i="2"/>
  <c r="AE68" i="2"/>
  <c r="K69" i="2"/>
  <c r="L69" i="2"/>
  <c r="T69" i="2"/>
  <c r="U69" i="2"/>
  <c r="V69" i="2"/>
  <c r="Z69" i="2"/>
  <c r="AA69" i="2"/>
  <c r="AB69" i="2"/>
  <c r="AE69" i="2"/>
  <c r="K70" i="2"/>
  <c r="L70" i="2"/>
  <c r="T70" i="2"/>
  <c r="U70" i="2"/>
  <c r="V70" i="2"/>
  <c r="Z70" i="2"/>
  <c r="AA70" i="2"/>
  <c r="AB70" i="2"/>
  <c r="AE70" i="2"/>
  <c r="K71" i="2"/>
  <c r="L71" i="2"/>
  <c r="T71" i="2"/>
  <c r="U71" i="2"/>
  <c r="V71" i="2"/>
  <c r="Z71" i="2"/>
  <c r="AA71" i="2"/>
  <c r="AB71" i="2"/>
  <c r="AE71" i="2"/>
  <c r="K72" i="2"/>
  <c r="L72" i="2"/>
  <c r="T72" i="2"/>
  <c r="U72" i="2"/>
  <c r="V72" i="2"/>
  <c r="Z72" i="2"/>
  <c r="AA72" i="2"/>
  <c r="AB72" i="2"/>
  <c r="AE72" i="2"/>
  <c r="K73" i="2"/>
  <c r="L73" i="2"/>
  <c r="T73" i="2"/>
  <c r="U73" i="2"/>
  <c r="V73" i="2"/>
  <c r="Z73" i="2"/>
  <c r="AA73" i="2"/>
  <c r="AB73" i="2"/>
  <c r="AE73" i="2"/>
  <c r="K74" i="2"/>
  <c r="L74" i="2"/>
  <c r="T74" i="2"/>
  <c r="U74" i="2"/>
  <c r="V74" i="2"/>
  <c r="Z74" i="2"/>
  <c r="AA74" i="2"/>
  <c r="AB74" i="2"/>
  <c r="AE74" i="2"/>
  <c r="K75" i="2"/>
  <c r="L75" i="2"/>
  <c r="T75" i="2"/>
  <c r="U75" i="2"/>
  <c r="V75" i="2"/>
  <c r="Z75" i="2"/>
  <c r="AA75" i="2"/>
  <c r="AB75" i="2"/>
  <c r="AE75" i="2"/>
  <c r="K76" i="2"/>
  <c r="L76" i="2"/>
  <c r="T76" i="2"/>
  <c r="U76" i="2"/>
  <c r="V76" i="2"/>
  <c r="Z76" i="2"/>
  <c r="AA76" i="2"/>
  <c r="AB76" i="2"/>
  <c r="AE76" i="2"/>
  <c r="K77" i="2"/>
  <c r="L77" i="2"/>
  <c r="T77" i="2"/>
  <c r="U77" i="2"/>
  <c r="V77" i="2"/>
  <c r="Z77" i="2"/>
  <c r="AA77" i="2"/>
  <c r="AB77" i="2"/>
  <c r="AE77" i="2"/>
  <c r="K78" i="2"/>
  <c r="L78" i="2"/>
  <c r="T78" i="2"/>
  <c r="U78" i="2"/>
  <c r="V78" i="2"/>
  <c r="AE78" i="2"/>
  <c r="K79" i="2"/>
  <c r="L79" i="2"/>
  <c r="T79" i="2"/>
  <c r="U79" i="2"/>
  <c r="V79" i="2"/>
  <c r="Z79" i="2"/>
  <c r="AA79" i="2"/>
  <c r="AB79" i="2"/>
  <c r="AE79" i="2"/>
  <c r="K80" i="2"/>
  <c r="L80" i="2"/>
  <c r="T80" i="2"/>
  <c r="U80" i="2"/>
  <c r="V80" i="2"/>
  <c r="Z80" i="2"/>
  <c r="AA80" i="2"/>
  <c r="AB80" i="2"/>
  <c r="AE80" i="2"/>
  <c r="K81" i="2"/>
  <c r="L81" i="2"/>
  <c r="T81" i="2"/>
  <c r="U81" i="2"/>
  <c r="V81" i="2"/>
  <c r="Z81" i="2"/>
  <c r="AA81" i="2"/>
  <c r="AB81" i="2"/>
  <c r="AE81" i="2"/>
  <c r="K51" i="2"/>
  <c r="L51" i="2"/>
  <c r="T51" i="2"/>
  <c r="U51" i="2"/>
  <c r="V51" i="2"/>
  <c r="Z51" i="2"/>
  <c r="AA51" i="2"/>
  <c r="AB51" i="2"/>
  <c r="AE51" i="2"/>
  <c r="K52" i="2"/>
  <c r="L52" i="2"/>
  <c r="T52" i="2"/>
  <c r="U52" i="2"/>
  <c r="V52" i="2"/>
  <c r="AE52" i="2"/>
  <c r="K53" i="2"/>
  <c r="L53" i="2"/>
  <c r="T53" i="2"/>
  <c r="U53" i="2"/>
  <c r="V53" i="2"/>
  <c r="AE53" i="2"/>
  <c r="K54" i="2"/>
  <c r="L54" i="2"/>
  <c r="T54" i="2"/>
  <c r="U54" i="2"/>
  <c r="V54" i="2"/>
  <c r="Z54" i="2"/>
  <c r="AA54" i="2"/>
  <c r="AB54" i="2"/>
  <c r="AE54" i="2"/>
  <c r="K56" i="2"/>
  <c r="L56" i="2"/>
  <c r="T56" i="2"/>
  <c r="U56" i="2"/>
  <c r="V56" i="2"/>
  <c r="Z56" i="2"/>
  <c r="AA56" i="2"/>
  <c r="AB56" i="2"/>
  <c r="AE56" i="2"/>
  <c r="K57" i="2"/>
  <c r="L57" i="2"/>
  <c r="T57" i="2"/>
  <c r="U57" i="2"/>
  <c r="V57" i="2"/>
  <c r="Z57" i="2"/>
  <c r="AA57" i="2"/>
  <c r="AB57" i="2"/>
  <c r="AE57" i="2"/>
  <c r="K58" i="2"/>
  <c r="L58" i="2"/>
  <c r="T58" i="2"/>
  <c r="U58" i="2"/>
  <c r="V58" i="2"/>
  <c r="AE58" i="2"/>
  <c r="K59" i="2"/>
  <c r="L59" i="2"/>
  <c r="T59" i="2"/>
  <c r="U59" i="2"/>
  <c r="V59" i="2"/>
  <c r="Z59" i="2"/>
  <c r="AA59" i="2"/>
  <c r="AB59" i="2"/>
  <c r="AE59" i="2"/>
  <c r="K60" i="2"/>
  <c r="L60" i="2"/>
  <c r="T60" i="2"/>
  <c r="U60" i="2"/>
  <c r="V60" i="2"/>
  <c r="Z60" i="2"/>
  <c r="AA60" i="2"/>
  <c r="AB60" i="2"/>
  <c r="AE60" i="2"/>
  <c r="K61" i="2"/>
  <c r="L61" i="2"/>
  <c r="T61" i="2"/>
  <c r="U61" i="2"/>
  <c r="V61" i="2"/>
  <c r="Z61" i="2"/>
  <c r="AA61" i="2"/>
  <c r="AB61" i="2"/>
  <c r="AE61" i="2"/>
  <c r="AE49" i="2"/>
  <c r="Z49" i="2"/>
  <c r="AA49" i="2"/>
  <c r="T49" i="2"/>
  <c r="U49" i="2"/>
  <c r="AB49" i="2"/>
  <c r="V49" i="2"/>
  <c r="K49" i="2"/>
  <c r="L49" i="2"/>
  <c r="AE48" i="2"/>
  <c r="Z48" i="2"/>
  <c r="AA48" i="2"/>
  <c r="T48" i="2"/>
  <c r="U48" i="2"/>
  <c r="AB48" i="2"/>
  <c r="V48" i="2"/>
  <c r="K48" i="2"/>
  <c r="L48" i="2"/>
  <c r="AE47" i="2"/>
  <c r="Z47" i="2"/>
  <c r="AA47" i="2"/>
  <c r="T47" i="2"/>
  <c r="U47" i="2"/>
  <c r="AB47" i="2"/>
  <c r="V47" i="2"/>
  <c r="K47" i="2"/>
  <c r="L47" i="2"/>
  <c r="AE46" i="2"/>
  <c r="Z46" i="2"/>
  <c r="AA46" i="2"/>
  <c r="T46" i="2"/>
  <c r="U46" i="2"/>
  <c r="AB46" i="2"/>
  <c r="V46" i="2"/>
  <c r="K46" i="2"/>
  <c r="L46" i="2"/>
  <c r="AE45" i="2"/>
  <c r="Z45" i="2"/>
  <c r="AA45" i="2"/>
  <c r="T45" i="2"/>
  <c r="U45" i="2"/>
  <c r="AB45" i="2"/>
  <c r="V45" i="2"/>
  <c r="K45" i="2"/>
  <c r="L45" i="2"/>
  <c r="AE44" i="2"/>
  <c r="Z44" i="2"/>
  <c r="AA44" i="2"/>
  <c r="T44" i="2"/>
  <c r="U44" i="2"/>
  <c r="AB44" i="2"/>
  <c r="V44" i="2"/>
  <c r="K44" i="2"/>
  <c r="L44" i="2"/>
  <c r="AE43" i="2"/>
  <c r="Z43" i="2"/>
  <c r="AA43" i="2"/>
  <c r="T43" i="2"/>
  <c r="U43" i="2"/>
  <c r="AB43" i="2"/>
  <c r="V43" i="2"/>
  <c r="K43" i="2"/>
  <c r="L43" i="2"/>
  <c r="AE42" i="2"/>
  <c r="T42" i="2"/>
  <c r="V42" i="2"/>
  <c r="U42" i="2"/>
  <c r="K42" i="2"/>
  <c r="L42" i="2"/>
  <c r="AE41" i="2"/>
  <c r="T41" i="2"/>
  <c r="V41" i="2"/>
  <c r="U41" i="2"/>
  <c r="K41" i="2"/>
  <c r="L41" i="2"/>
  <c r="AE40" i="2"/>
  <c r="T40" i="2"/>
  <c r="V40" i="2"/>
  <c r="U40" i="2"/>
  <c r="K40" i="2"/>
  <c r="L40" i="2"/>
  <c r="AE39" i="2"/>
  <c r="Z39" i="2"/>
  <c r="AA39" i="2"/>
  <c r="T39" i="2"/>
  <c r="U39" i="2"/>
  <c r="AB39" i="2"/>
  <c r="V39" i="2"/>
  <c r="K39" i="2"/>
  <c r="L39" i="2"/>
  <c r="AE38" i="2"/>
  <c r="Z38" i="2"/>
  <c r="AA38" i="2"/>
  <c r="T38" i="2"/>
  <c r="U38" i="2"/>
  <c r="AB38" i="2"/>
  <c r="V38" i="2"/>
  <c r="K38" i="2"/>
  <c r="L38" i="2"/>
  <c r="AE36" i="2"/>
  <c r="Z36" i="2"/>
  <c r="AA36" i="2"/>
  <c r="T36" i="2"/>
  <c r="U36" i="2"/>
  <c r="AB36" i="2"/>
  <c r="V36" i="2"/>
  <c r="K36" i="2"/>
  <c r="L36" i="2"/>
  <c r="AE35" i="2"/>
  <c r="Z35" i="2"/>
  <c r="AA35" i="2"/>
  <c r="T35" i="2"/>
  <c r="U35" i="2"/>
  <c r="AB35" i="2"/>
  <c r="V35" i="2"/>
  <c r="K35" i="2"/>
  <c r="L35" i="2"/>
  <c r="AE34" i="2"/>
  <c r="Z34" i="2"/>
  <c r="AA34" i="2"/>
  <c r="T34" i="2"/>
  <c r="U34" i="2"/>
  <c r="AB34" i="2"/>
  <c r="V34" i="2"/>
  <c r="K34" i="2"/>
  <c r="L34" i="2"/>
  <c r="AE33" i="2"/>
  <c r="Z33" i="2"/>
  <c r="AA33" i="2"/>
  <c r="T33" i="2"/>
  <c r="U33" i="2"/>
  <c r="AB33" i="2"/>
  <c r="V33" i="2"/>
  <c r="K33" i="2"/>
  <c r="L33" i="2"/>
  <c r="AE32" i="2"/>
  <c r="T32" i="2"/>
  <c r="V32" i="2"/>
  <c r="U32" i="2"/>
  <c r="K32" i="2"/>
  <c r="L32" i="2"/>
  <c r="AE30" i="2"/>
  <c r="T30" i="2"/>
  <c r="V30" i="2"/>
  <c r="U30" i="2"/>
  <c r="K30" i="2"/>
  <c r="L30" i="2"/>
  <c r="AE29" i="2"/>
  <c r="Z29" i="2"/>
  <c r="AA29" i="2"/>
  <c r="T29" i="2"/>
  <c r="U29" i="2"/>
  <c r="AB29" i="2"/>
  <c r="V29" i="2"/>
  <c r="K29" i="2"/>
  <c r="L29" i="2"/>
  <c r="AE28" i="2"/>
  <c r="Z28" i="2"/>
  <c r="AA28" i="2"/>
  <c r="T28" i="2"/>
  <c r="U28" i="2"/>
  <c r="AB28" i="2"/>
  <c r="V28" i="2"/>
  <c r="K28" i="2"/>
  <c r="L28" i="2"/>
  <c r="AE27" i="2"/>
  <c r="Z27" i="2"/>
  <c r="AA27" i="2"/>
  <c r="T27" i="2"/>
  <c r="U27" i="2"/>
  <c r="AB27" i="2"/>
  <c r="V27" i="2"/>
  <c r="K27" i="2"/>
  <c r="L27" i="2"/>
  <c r="AE26" i="2"/>
  <c r="T26" i="2"/>
  <c r="V26" i="2"/>
  <c r="U26" i="2"/>
  <c r="K26" i="2"/>
  <c r="L26" i="2"/>
  <c r="AE25" i="2"/>
  <c r="Z25" i="2"/>
  <c r="AA25" i="2"/>
  <c r="T25" i="2"/>
  <c r="U25" i="2"/>
  <c r="AB25" i="2"/>
  <c r="V25" i="2"/>
  <c r="K25" i="2"/>
  <c r="L25" i="2"/>
  <c r="AE24" i="2"/>
  <c r="Z24" i="2"/>
  <c r="AA24" i="2"/>
  <c r="T24" i="2"/>
  <c r="U24" i="2"/>
  <c r="AB24" i="2"/>
  <c r="V24" i="2"/>
  <c r="K24" i="2"/>
  <c r="L24" i="2"/>
  <c r="AE23" i="2"/>
  <c r="Z23" i="2"/>
  <c r="AA23" i="2"/>
  <c r="T23" i="2"/>
  <c r="U23" i="2"/>
  <c r="AB23" i="2"/>
  <c r="V23" i="2"/>
  <c r="K23" i="2"/>
  <c r="L23" i="2"/>
  <c r="AE22" i="2"/>
  <c r="Z22" i="2"/>
  <c r="AA22" i="2"/>
  <c r="T22" i="2"/>
  <c r="U22" i="2"/>
  <c r="AB22" i="2"/>
  <c r="V22" i="2"/>
  <c r="K22" i="2"/>
  <c r="L22" i="2"/>
  <c r="AE21" i="2"/>
  <c r="Z21" i="2"/>
  <c r="AA21" i="2"/>
  <c r="T21" i="2"/>
  <c r="U21" i="2"/>
  <c r="AB21" i="2"/>
  <c r="V21" i="2"/>
  <c r="K21" i="2"/>
  <c r="L21" i="2"/>
  <c r="AE20" i="2"/>
  <c r="Z20" i="2"/>
  <c r="AA20" i="2"/>
  <c r="T20" i="2"/>
  <c r="U20" i="2"/>
  <c r="AB20" i="2"/>
  <c r="V20" i="2"/>
  <c r="K20" i="2"/>
  <c r="L20" i="2"/>
  <c r="AE19" i="2"/>
  <c r="Z19" i="2"/>
  <c r="AA19" i="2"/>
  <c r="T19" i="2"/>
  <c r="U19" i="2"/>
  <c r="AB19" i="2"/>
  <c r="V19" i="2"/>
  <c r="K19" i="2"/>
  <c r="L19" i="2"/>
  <c r="AE18" i="2"/>
  <c r="Z18" i="2"/>
  <c r="AA18" i="2"/>
  <c r="T18" i="2"/>
  <c r="U18" i="2"/>
  <c r="AB18" i="2"/>
  <c r="V18" i="2"/>
  <c r="K18" i="2"/>
  <c r="L18" i="2"/>
  <c r="AE17" i="2"/>
  <c r="Z17" i="2"/>
  <c r="AA17" i="2"/>
  <c r="T17" i="2"/>
  <c r="U17" i="2"/>
  <c r="AB17" i="2"/>
  <c r="V17" i="2"/>
  <c r="K17" i="2"/>
  <c r="L17" i="2"/>
  <c r="AE16" i="2"/>
  <c r="Z16" i="2"/>
  <c r="AA16" i="2"/>
  <c r="T16" i="2"/>
  <c r="U16" i="2"/>
  <c r="AB16" i="2"/>
  <c r="V16" i="2"/>
  <c r="K16" i="2"/>
  <c r="L16" i="2"/>
  <c r="AE15" i="2"/>
  <c r="Z15" i="2"/>
  <c r="AA15" i="2"/>
  <c r="T15" i="2"/>
  <c r="U15" i="2"/>
  <c r="AB15" i="2"/>
  <c r="V15" i="2"/>
  <c r="K15" i="2"/>
  <c r="L15" i="2"/>
  <c r="AE13" i="2"/>
  <c r="T13" i="2"/>
  <c r="V13" i="2"/>
  <c r="U13" i="2"/>
  <c r="K13" i="2"/>
  <c r="L13" i="2"/>
  <c r="AE12" i="2"/>
  <c r="Z12" i="2"/>
  <c r="AA12" i="2"/>
  <c r="T12" i="2"/>
  <c r="U12" i="2"/>
  <c r="AB12" i="2"/>
  <c r="V12" i="2"/>
  <c r="K12" i="2"/>
  <c r="L12" i="2"/>
  <c r="AE11" i="2"/>
  <c r="Z11" i="2"/>
  <c r="AA11" i="2"/>
  <c r="T11" i="2"/>
  <c r="U11" i="2"/>
  <c r="AB11" i="2"/>
  <c r="V11" i="2"/>
  <c r="K11" i="2"/>
  <c r="L11" i="2"/>
  <c r="AE10" i="2"/>
  <c r="Z10" i="2"/>
  <c r="AA10" i="2"/>
  <c r="T10" i="2"/>
  <c r="U10" i="2"/>
  <c r="AB10" i="2"/>
  <c r="V10" i="2"/>
  <c r="K10" i="2"/>
  <c r="L10" i="2"/>
  <c r="AE9" i="2"/>
  <c r="Z9" i="2"/>
  <c r="AA9" i="2"/>
  <c r="T9" i="2"/>
  <c r="U9" i="2"/>
  <c r="AB9" i="2"/>
  <c r="V9" i="2"/>
  <c r="K9" i="2"/>
  <c r="L9" i="2"/>
  <c r="AE8" i="2"/>
  <c r="Z8" i="2"/>
  <c r="AA8" i="2"/>
  <c r="T8" i="2"/>
  <c r="U8" i="2"/>
  <c r="AB8" i="2"/>
  <c r="V8" i="2"/>
  <c r="K8" i="2"/>
  <c r="L8" i="2"/>
  <c r="AE7" i="2"/>
  <c r="Z7" i="2"/>
  <c r="AA7" i="2"/>
  <c r="T7" i="2"/>
  <c r="U7" i="2"/>
  <c r="AB7" i="2"/>
  <c r="V7" i="2"/>
  <c r="K7" i="2"/>
  <c r="L7" i="2"/>
  <c r="AE6" i="2"/>
  <c r="Z6" i="2"/>
  <c r="AA6" i="2"/>
  <c r="T6" i="2"/>
  <c r="U6" i="2"/>
  <c r="AB6" i="2"/>
  <c r="V6" i="2"/>
  <c r="K6" i="2"/>
  <c r="L6" i="2"/>
  <c r="AE5" i="2"/>
  <c r="Z5" i="2"/>
  <c r="AA5" i="2"/>
  <c r="T5" i="2"/>
  <c r="U5" i="2"/>
  <c r="AB5" i="2"/>
  <c r="V5" i="2"/>
  <c r="K5" i="2"/>
  <c r="L5" i="2"/>
  <c r="AE4" i="2"/>
  <c r="Z4" i="2"/>
  <c r="AA4" i="2"/>
  <c r="T4" i="2"/>
  <c r="U4" i="2"/>
  <c r="AB4" i="2"/>
  <c r="V4" i="2"/>
  <c r="K4" i="2"/>
  <c r="L4" i="2"/>
  <c r="AE3" i="2"/>
  <c r="Z3" i="2"/>
  <c r="AA3" i="2"/>
  <c r="T3" i="2"/>
  <c r="U3" i="2"/>
  <c r="AB3" i="2"/>
  <c r="V3" i="2"/>
  <c r="K3" i="2"/>
  <c r="L3" i="2"/>
  <c r="AE2" i="2"/>
  <c r="Z2" i="2"/>
  <c r="AA2" i="2"/>
  <c r="T2" i="2"/>
  <c r="U2" i="2"/>
  <c r="AB2" i="2"/>
  <c r="V2" i="2"/>
  <c r="K2" i="2"/>
  <c r="L2" i="2"/>
  <c r="AG99" i="1"/>
  <c r="AG91" i="1"/>
  <c r="U80" i="1"/>
  <c r="V80" i="1"/>
  <c r="W80" i="1"/>
  <c r="W81" i="1"/>
  <c r="W82" i="1"/>
  <c r="W83" i="1"/>
  <c r="W84" i="1"/>
  <c r="W85" i="1"/>
  <c r="U86" i="1"/>
  <c r="V86" i="1"/>
  <c r="W86" i="1"/>
  <c r="W87" i="1"/>
  <c r="W88" i="1"/>
  <c r="W90" i="1"/>
  <c r="W91" i="1"/>
  <c r="W9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50" i="1"/>
  <c r="AG47" i="1"/>
  <c r="AG48" i="1"/>
  <c r="U49" i="1"/>
  <c r="V49" i="1"/>
  <c r="AG49" i="1"/>
  <c r="U51" i="1"/>
  <c r="V51" i="1"/>
  <c r="AG51" i="1"/>
  <c r="AG52" i="1"/>
  <c r="AG53" i="1"/>
  <c r="AG54" i="1"/>
  <c r="AG55" i="1"/>
  <c r="AG56" i="1"/>
  <c r="AG57" i="1"/>
  <c r="AG58" i="1"/>
  <c r="AG61" i="1"/>
  <c r="AG62" i="1"/>
  <c r="AG63" i="1"/>
  <c r="AG64" i="1"/>
  <c r="AG65" i="1"/>
  <c r="AG59" i="1"/>
  <c r="AG66" i="1"/>
  <c r="AG67" i="1"/>
  <c r="AG69" i="1"/>
  <c r="AG70" i="1"/>
  <c r="AG71" i="1"/>
  <c r="AG72" i="1"/>
  <c r="AG73" i="1"/>
  <c r="AG15" i="1"/>
  <c r="AG3" i="1"/>
  <c r="AG4" i="1"/>
  <c r="AG5" i="1"/>
  <c r="AG6" i="1"/>
  <c r="AG7" i="1"/>
  <c r="AG8" i="1"/>
  <c r="AG9" i="1"/>
  <c r="AG10" i="1"/>
  <c r="AG11" i="1"/>
  <c r="AG12" i="1"/>
  <c r="AG13" i="1"/>
  <c r="AG14" i="1"/>
  <c r="AG16" i="1"/>
  <c r="AG17" i="1"/>
  <c r="AG74" i="1"/>
  <c r="AG75" i="1"/>
  <c r="AG76" i="1"/>
  <c r="AG103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90" i="1"/>
  <c r="AG92" i="1"/>
  <c r="AG93" i="1"/>
  <c r="AG94" i="1"/>
  <c r="AG95" i="1"/>
  <c r="AG96" i="1"/>
  <c r="AG97" i="1"/>
  <c r="AG98" i="1"/>
  <c r="AG100" i="1"/>
  <c r="AG101" i="1"/>
  <c r="AG102" i="1"/>
  <c r="AG104" i="1"/>
  <c r="AG105" i="1"/>
  <c r="AG106" i="1"/>
  <c r="AG107" i="1"/>
  <c r="AG108" i="1"/>
  <c r="AG109" i="1"/>
  <c r="AG60" i="1"/>
  <c r="AG68" i="1"/>
  <c r="AG89" i="1"/>
  <c r="AG110" i="1"/>
  <c r="AG111" i="1"/>
  <c r="AG112" i="1"/>
  <c r="AG113" i="1"/>
  <c r="AG114" i="1"/>
  <c r="AG115" i="1"/>
  <c r="AG116" i="1"/>
  <c r="AG117" i="1"/>
  <c r="AG118" i="1"/>
  <c r="AG126" i="1"/>
  <c r="AG119" i="1"/>
  <c r="AG120" i="1"/>
  <c r="AG121" i="1"/>
  <c r="AG122" i="1"/>
  <c r="AG123" i="1"/>
  <c r="AG124" i="1"/>
  <c r="AG125" i="1"/>
  <c r="AG127" i="1"/>
  <c r="AG128" i="1"/>
  <c r="AG129" i="1"/>
  <c r="AG130" i="1"/>
  <c r="AG131" i="1"/>
  <c r="AG132" i="1"/>
  <c r="AG133" i="1"/>
  <c r="U7" i="1"/>
  <c r="V7" i="1"/>
  <c r="U18" i="1"/>
  <c r="V18" i="1"/>
  <c r="U23" i="1"/>
  <c r="V23" i="1"/>
  <c r="U24" i="1"/>
  <c r="V24" i="1"/>
  <c r="U26" i="1"/>
  <c r="V26" i="1"/>
  <c r="U32" i="1"/>
  <c r="V32" i="1"/>
  <c r="U36" i="1"/>
  <c r="V36" i="1"/>
  <c r="U37" i="1"/>
  <c r="V37" i="1"/>
  <c r="U38" i="1"/>
  <c r="V38" i="1"/>
  <c r="U40" i="1"/>
  <c r="V40" i="1"/>
  <c r="U41" i="1"/>
  <c r="V41" i="1"/>
  <c r="U45" i="1"/>
  <c r="V45" i="1"/>
  <c r="U103" i="1"/>
  <c r="V103" i="1"/>
  <c r="U96" i="1"/>
  <c r="V96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50" i="1"/>
  <c r="K50" i="1"/>
  <c r="J47" i="1"/>
  <c r="K47" i="1"/>
  <c r="J48" i="1"/>
  <c r="K48" i="1"/>
  <c r="J49" i="1"/>
  <c r="K49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61" i="1"/>
  <c r="K61" i="1"/>
  <c r="J62" i="1"/>
  <c r="K62" i="1"/>
  <c r="J63" i="1"/>
  <c r="K63" i="1"/>
  <c r="J64" i="1"/>
  <c r="K64" i="1"/>
  <c r="J65" i="1"/>
  <c r="K65" i="1"/>
  <c r="J59" i="1"/>
  <c r="K59" i="1"/>
  <c r="J66" i="1"/>
  <c r="K66" i="1"/>
  <c r="J67" i="1"/>
  <c r="K67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103" i="1"/>
  <c r="K103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60" i="1"/>
  <c r="K60" i="1"/>
  <c r="J68" i="1"/>
  <c r="K68" i="1"/>
  <c r="J89" i="1"/>
  <c r="K8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26" i="1"/>
  <c r="K126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50" i="1"/>
  <c r="W47" i="1"/>
  <c r="W48" i="1"/>
  <c r="W49" i="1"/>
  <c r="W51" i="1"/>
  <c r="W52" i="1"/>
  <c r="W53" i="1"/>
  <c r="W54" i="1"/>
  <c r="W55" i="1"/>
  <c r="W56" i="1"/>
  <c r="W57" i="1"/>
  <c r="W58" i="1"/>
  <c r="W61" i="1"/>
  <c r="W62" i="1"/>
  <c r="W63" i="1"/>
  <c r="W64" i="1"/>
  <c r="W65" i="1"/>
  <c r="W59" i="1"/>
  <c r="W66" i="1"/>
  <c r="W67" i="1"/>
  <c r="W69" i="1"/>
  <c r="W70" i="1"/>
  <c r="W71" i="1"/>
  <c r="W72" i="1"/>
  <c r="W73" i="1"/>
  <c r="W74" i="1"/>
  <c r="W75" i="1"/>
  <c r="W76" i="1"/>
  <c r="W103" i="1"/>
  <c r="W77" i="1"/>
  <c r="W78" i="1"/>
  <c r="W79" i="1"/>
  <c r="W93" i="1"/>
  <c r="W94" i="1"/>
  <c r="W95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09" i="1"/>
  <c r="W60" i="1"/>
  <c r="W68" i="1"/>
  <c r="W89" i="1"/>
  <c r="W110" i="1"/>
  <c r="W111" i="1"/>
  <c r="W112" i="1"/>
  <c r="W113" i="1"/>
  <c r="W114" i="1"/>
  <c r="W115" i="1"/>
  <c r="W116" i="1"/>
  <c r="W117" i="1"/>
  <c r="W118" i="1"/>
  <c r="W126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AG2" i="1"/>
  <c r="U2" i="1"/>
  <c r="W2" i="1"/>
  <c r="V2" i="1"/>
  <c r="J2" i="1"/>
  <c r="K2" i="1"/>
</calcChain>
</file>

<file path=xl/comments1.xml><?xml version="1.0" encoding="utf-8"?>
<comments xmlns="http://schemas.openxmlformats.org/spreadsheetml/2006/main">
  <authors>
    <author>Edward Jung</author>
    <author/>
    <author>sjk</author>
  </authors>
  <commentList>
    <comment ref="D1" authorId="0">
      <text>
        <r>
          <rPr>
            <b/>
            <sz val="9"/>
            <color indexed="81"/>
            <rFont val="Calibri"/>
            <family val="2"/>
            <charset val="129"/>
          </rPr>
          <t>Edward Jung: in days</t>
        </r>
        <r>
          <rPr>
            <sz val="9"/>
            <color indexed="81"/>
            <rFont val="Calibri"/>
            <family val="2"/>
            <charset val="129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at set up (from in the humidor)</t>
        </r>
      </text>
    </comment>
    <comment ref="Q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5 minutes acclimization post set up</t>
        </r>
      </text>
    </comment>
    <comment ref="AC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Latency to hatch (mins)</t>
        </r>
      </text>
    </comment>
    <comment ref="AE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playback</t>
        </r>
      </text>
    </comment>
    <comment ref="AN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Note if ruptured/sunken eggs. If no note, difference = already hatched, not test eggs. </t>
        </r>
      </text>
    </comment>
    <comment ref="Z1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one rup @ 8:39:24
another/diff egg hatched @ 9:39:41</t>
        </r>
      </text>
    </comment>
    <comment ref="Z12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definitely ruptured  before this (8:58:0), but it was really hard to tell… this one hatched completely at 9:00:00 exactly.. Another/different egg hatched at 8:59:30. </t>
        </r>
      </text>
    </comment>
    <comment ref="AK46" authorId="1">
      <text>
        <r>
          <rPr>
            <sz val="12"/>
            <color rgb="FF000000"/>
            <rFont val="Calibri"/>
          </rPr>
          <t>5283: 12.726, 5284: 12.484
	-Su Jin Kim</t>
        </r>
      </text>
    </comment>
    <comment ref="AL52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cut off at 12mm</t>
        </r>
      </text>
    </comment>
    <comment ref="Z57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second hatch was 9:6:39</t>
        </r>
      </text>
    </comment>
    <comment ref="Z66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slow rup- H at 24:53</t>
        </r>
      </text>
    </comment>
    <comment ref="Z67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2nd H: 56:38</t>
        </r>
      </text>
    </comment>
    <comment ref="Z69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2nd H: 12:6:45
</t>
        </r>
      </text>
    </comment>
    <comment ref="Z70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 12:24:18--&gt; slow deflation --&gt; H</t>
        </r>
      </text>
    </comment>
    <comment ref="AL73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cut completely</t>
        </r>
      </text>
    </comment>
    <comment ref="AL74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cut at 6mm</t>
        </r>
      </text>
    </comment>
    <comment ref="AM100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cut at 11mm</t>
        </r>
      </text>
    </comment>
    <comment ref="AK103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cut at 11mm but used different scale</t>
        </r>
      </text>
    </comment>
    <comment ref="AL110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cut at 10mm but used scale from another image 15+mm </t>
        </r>
      </text>
    </comment>
    <comment ref="AL111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cut at 10mm</t>
        </r>
      </text>
    </comment>
    <comment ref="AM112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was 12mm, tadpole measured is slightly out of range</t>
        </r>
      </text>
    </comment>
    <comment ref="AL117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cut at 7mm</t>
        </r>
      </text>
    </comment>
    <comment ref="AK118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at 12mm measurement is outside of range</t>
        </r>
      </text>
    </comment>
    <comment ref="AK121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at 12mm </t>
        </r>
      </text>
    </comment>
    <comment ref="AM124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11mm</t>
        </r>
      </text>
    </comment>
    <comment ref="AL127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cut at 7mm</t>
        </r>
      </text>
    </comment>
    <comment ref="AM128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stops at 11mm</t>
        </r>
      </text>
    </comment>
    <comment ref="AL129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stops at 11mm</t>
        </r>
      </text>
    </comment>
    <comment ref="AM129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stops at 11mm</t>
        </r>
      </text>
    </comment>
    <comment ref="AK130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scale is at 8mm</t>
        </r>
      </text>
    </comment>
    <comment ref="AK132" authorId="2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oddly short for 6d</t>
        </r>
      </text>
    </comment>
  </commentList>
</comments>
</file>

<file path=xl/comments2.xml><?xml version="1.0" encoding="utf-8"?>
<comments xmlns="http://schemas.openxmlformats.org/spreadsheetml/2006/main">
  <authors>
    <author>Edward Jung</author>
  </authors>
  <commentList>
    <comment ref="D1" authorId="0">
      <text>
        <r>
          <rPr>
            <b/>
            <sz val="9"/>
            <color indexed="81"/>
            <rFont val="Calibri"/>
            <family val="2"/>
            <charset val="129"/>
          </rPr>
          <t>Edward Jung: in days</t>
        </r>
        <r>
          <rPr>
            <sz val="9"/>
            <color indexed="81"/>
            <rFont val="Calibri"/>
            <family val="2"/>
            <charset val="129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at set up (from in the humidor)</t>
        </r>
      </text>
    </comment>
    <comment ref="P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5 minutes acclimization post set up</t>
        </r>
      </text>
    </comment>
    <comment ref="AB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Latency to hatch (mins)</t>
        </r>
      </text>
    </comment>
    <comment ref="AC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Number of eggs post playback</t>
        </r>
      </text>
    </comment>
    <comment ref="AI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Note if ruptured/sunken eggs. If no note, difference = already hatched, not test eggs. </t>
        </r>
      </text>
    </comment>
    <comment ref="Y56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2nd H: 22:19:57</t>
        </r>
      </text>
    </comment>
    <comment ref="Y71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 5;26;13
HAT 5;26;28</t>
        </r>
      </text>
    </comment>
    <comment ref="Y74" authorId="0">
      <text>
        <r>
          <rPr>
            <b/>
            <sz val="9"/>
            <color indexed="81"/>
            <rFont val="Calibri"/>
            <family val="2"/>
            <charset val="129"/>
          </rPr>
          <t>Edward Jung:</t>
        </r>
        <r>
          <rPr>
            <sz val="9"/>
            <color indexed="81"/>
            <rFont val="Calibri"/>
            <family val="2"/>
            <charset val="129"/>
          </rPr>
          <t xml:space="preserve">
rup 6:16:52
hat 6:17:02</t>
        </r>
      </text>
    </comment>
  </commentList>
</comments>
</file>

<file path=xl/sharedStrings.xml><?xml version="1.0" encoding="utf-8"?>
<sst xmlns="http://schemas.openxmlformats.org/spreadsheetml/2006/main" count="1201" uniqueCount="241">
  <si>
    <t>Date</t>
  </si>
  <si>
    <t>Set</t>
  </si>
  <si>
    <t>Order</t>
  </si>
  <si>
    <t>Age</t>
  </si>
  <si>
    <t>Complete</t>
  </si>
  <si>
    <t>SUhour</t>
  </si>
  <si>
    <t>SUmin</t>
  </si>
  <si>
    <t>SUsec</t>
  </si>
  <si>
    <t>SUtimehr</t>
  </si>
  <si>
    <t>SUagehr</t>
  </si>
  <si>
    <t>Clutch</t>
  </si>
  <si>
    <t>ESU</t>
  </si>
  <si>
    <t>Stimulus</t>
  </si>
  <si>
    <t>EP5</t>
  </si>
  <si>
    <t>PBKhour</t>
  </si>
  <si>
    <t>PBKmin</t>
  </si>
  <si>
    <t>PBKsec</t>
  </si>
  <si>
    <t>PBKtimehr</t>
  </si>
  <si>
    <t>PBKtimemin</t>
  </si>
  <si>
    <t>PBKage</t>
  </si>
  <si>
    <t>FirstHhour</t>
  </si>
  <si>
    <t>FirstHmin</t>
  </si>
  <si>
    <t>FirstHsec</t>
  </si>
  <si>
    <t>FirstHtimehr</t>
  </si>
  <si>
    <t>FirstHtimemin</t>
  </si>
  <si>
    <t>LtoH</t>
  </si>
  <si>
    <t>EPPBK</t>
  </si>
  <si>
    <t>EP3m</t>
  </si>
  <si>
    <t>PropH</t>
  </si>
  <si>
    <t>DorsalIMG1</t>
  </si>
  <si>
    <t>DorsalIMG2</t>
  </si>
  <si>
    <t>DorsalIMG3</t>
  </si>
  <si>
    <t>Notes</t>
  </si>
  <si>
    <t>Y</t>
  </si>
  <si>
    <t>s</t>
  </si>
  <si>
    <t>NA</t>
  </si>
  <si>
    <t>f</t>
  </si>
  <si>
    <t>1 was underdeveloped at set up - did not count it in the analysis (15--&gt;14 ESU)</t>
  </si>
  <si>
    <t>c</t>
  </si>
  <si>
    <t>1 hatched at set up (11--&gt;10 ESU)</t>
  </si>
  <si>
    <t>started shaking much earlier than LtoH shows</t>
  </si>
  <si>
    <t>all ruptured by 7:21:20 (1 stuck)</t>
  </si>
  <si>
    <t xml:space="preserve">1 may have been deflated to begin with - It was the only one to hatch and it hatched very soon after playback began (10s in). I counted it anyways, but if we were to count it as 12 e instead of 13e, LtoH is NA. Maybe we should change this is LtoH has huge error bars. </t>
  </si>
  <si>
    <t>1 looks underdeveloped. Initially counted it but took it out (11--&gt;10e tested)</t>
  </si>
  <si>
    <t>1 dead egg. Initially counted but took it out (15-&gt;14e tested)</t>
  </si>
  <si>
    <t xml:space="preserve">I think it hatched before the pbk.? But maybe very very soon after (1s). I didn't count it (12e) but if we do, it should be 13e tested instead. </t>
  </si>
  <si>
    <t>C219-1</t>
  </si>
  <si>
    <t>C226-2</t>
  </si>
  <si>
    <t>C226-1</t>
  </si>
  <si>
    <t>C225-2</t>
  </si>
  <si>
    <t>C225-1</t>
  </si>
  <si>
    <t>Is 5e enough? Redo slow if enough trays!</t>
  </si>
  <si>
    <t>C225-3</t>
  </si>
  <si>
    <t>C222-2</t>
  </si>
  <si>
    <t>Is 6e enough?</t>
  </si>
  <si>
    <t>C222-1</t>
  </si>
  <si>
    <t>C224-1</t>
  </si>
  <si>
    <t>Backwards gut development?</t>
  </si>
  <si>
    <t>C228-3</t>
  </si>
  <si>
    <t>Is 5e enough?</t>
  </si>
  <si>
    <t>C228-2</t>
  </si>
  <si>
    <t>Is 7e enough?</t>
  </si>
  <si>
    <t>C228-1</t>
  </si>
  <si>
    <t>C255-1</t>
  </si>
  <si>
    <t>4980-1</t>
  </si>
  <si>
    <t>One hatched at 6:26:55</t>
  </si>
  <si>
    <t>Initially counted one, but it was already dead</t>
  </si>
  <si>
    <t>The LtoH time could have been earlier, rupture but not hatch?</t>
  </si>
  <si>
    <t>The LtoH time could have been earlier</t>
  </si>
  <si>
    <t>C242-2</t>
  </si>
  <si>
    <t>5050-1</t>
  </si>
  <si>
    <t>C241-1</t>
  </si>
  <si>
    <t>C247-1</t>
  </si>
  <si>
    <t>C241-2</t>
  </si>
  <si>
    <t>C247-2</t>
  </si>
  <si>
    <t>C262-1</t>
  </si>
  <si>
    <t>C245-2</t>
  </si>
  <si>
    <t>C245-1</t>
  </si>
  <si>
    <t>Switch slow/control for these ones?</t>
  </si>
  <si>
    <t>C246-1</t>
  </si>
  <si>
    <t>C244-1</t>
  </si>
  <si>
    <t>C240-1</t>
  </si>
  <si>
    <t>C237-1</t>
  </si>
  <si>
    <t>C242-1</t>
  </si>
  <si>
    <t>C249-2</t>
  </si>
  <si>
    <t>C238-2</t>
  </si>
  <si>
    <t>N</t>
  </si>
  <si>
    <t>C249-1</t>
  </si>
  <si>
    <t>All hatched by 7:15:38</t>
  </si>
  <si>
    <t>C255-2</t>
  </si>
  <si>
    <t>C268-3</t>
  </si>
  <si>
    <t>C272-1</t>
  </si>
  <si>
    <t>C258-1</t>
  </si>
  <si>
    <t>LtoH: The egg ruptured and started sinking very slowly. Did not see when egg ruptured though.</t>
  </si>
  <si>
    <t>C292-1</t>
  </si>
  <si>
    <t>C293-1</t>
  </si>
  <si>
    <t>C291-2</t>
  </si>
  <si>
    <t>5220-3</t>
  </si>
  <si>
    <t>one is sunken/possibly ruptured</t>
  </si>
  <si>
    <t>C289-2</t>
  </si>
  <si>
    <t>C289-1</t>
  </si>
  <si>
    <t>C286-1</t>
  </si>
  <si>
    <t>C284-1</t>
  </si>
  <si>
    <t>C280-1</t>
  </si>
  <si>
    <t>C279-1</t>
  </si>
  <si>
    <t>C277-1</t>
  </si>
  <si>
    <t>C278-2</t>
  </si>
  <si>
    <t>slow reupture/deflation, but no hatch (for 3)</t>
  </si>
  <si>
    <t>C282-1</t>
  </si>
  <si>
    <t>5283-4</t>
  </si>
  <si>
    <t>slow rupture/deflation…</t>
  </si>
  <si>
    <t>both hatched within a minute of pbk; only 2 pics because only 2 in the tray from the beginning</t>
  </si>
  <si>
    <t>C314-2</t>
  </si>
  <si>
    <t>C319-2</t>
  </si>
  <si>
    <t>C309-2</t>
  </si>
  <si>
    <t>5306-7</t>
  </si>
  <si>
    <t>C319-1</t>
  </si>
  <si>
    <t>TofDay</t>
  </si>
  <si>
    <t>5dAM</t>
  </si>
  <si>
    <t>5dPM</t>
  </si>
  <si>
    <t>6dAM</t>
  </si>
  <si>
    <t>C320-3</t>
  </si>
  <si>
    <t>C325-1</t>
  </si>
  <si>
    <t>C325-2</t>
  </si>
  <si>
    <t>C326-1</t>
  </si>
  <si>
    <t>C321-1</t>
  </si>
  <si>
    <t>C322-1</t>
  </si>
  <si>
    <t>C328-3</t>
  </si>
  <si>
    <t>C322-2</t>
  </si>
  <si>
    <t>C328-4</t>
  </si>
  <si>
    <t>C328-1</t>
  </si>
  <si>
    <t>C327-1</t>
  </si>
  <si>
    <t>C328-2</t>
  </si>
  <si>
    <t>All hatched by 4:40:58</t>
  </si>
  <si>
    <t>C324-1</t>
  </si>
  <si>
    <t>C324-2</t>
  </si>
  <si>
    <t>C324-3</t>
  </si>
  <si>
    <t>older</t>
  </si>
  <si>
    <t>C332-1</t>
  </si>
  <si>
    <t>C338-1</t>
  </si>
  <si>
    <t>C338-2</t>
  </si>
  <si>
    <t>C331-2</t>
  </si>
  <si>
    <t>5424-5</t>
  </si>
  <si>
    <t>C337-1</t>
  </si>
  <si>
    <t>5852-3</t>
  </si>
  <si>
    <t>5858-9</t>
  </si>
  <si>
    <t>6171-2</t>
  </si>
  <si>
    <t>C218</t>
  </si>
  <si>
    <t>C220</t>
  </si>
  <si>
    <t>C219</t>
  </si>
  <si>
    <t>C230</t>
  </si>
  <si>
    <t>C223</t>
  </si>
  <si>
    <t>C221</t>
  </si>
  <si>
    <t>C255</t>
  </si>
  <si>
    <t>C264</t>
  </si>
  <si>
    <t>C261</t>
  </si>
  <si>
    <t>C263</t>
  </si>
  <si>
    <t>C262</t>
  </si>
  <si>
    <t>C248</t>
  </si>
  <si>
    <t>C238</t>
  </si>
  <si>
    <t>C239</t>
  </si>
  <si>
    <t>C250</t>
  </si>
  <si>
    <t>C267</t>
  </si>
  <si>
    <t>C268</t>
  </si>
  <si>
    <t>C256</t>
  </si>
  <si>
    <t>C266</t>
  </si>
  <si>
    <t>C288</t>
  </si>
  <si>
    <t>C283</t>
  </si>
  <si>
    <t>C287</t>
  </si>
  <si>
    <t>C291</t>
  </si>
  <si>
    <t>C281</t>
  </si>
  <si>
    <t>C285</t>
  </si>
  <si>
    <t>C277</t>
  </si>
  <si>
    <t>C278</t>
  </si>
  <si>
    <t>C290</t>
  </si>
  <si>
    <t>C343</t>
  </si>
  <si>
    <t>C342</t>
  </si>
  <si>
    <t>C353</t>
  </si>
  <si>
    <t>C398</t>
  </si>
  <si>
    <t>C400</t>
  </si>
  <si>
    <t>C402</t>
  </si>
  <si>
    <t>C408</t>
  </si>
  <si>
    <t>C409</t>
  </si>
  <si>
    <t>C410</t>
  </si>
  <si>
    <t>C412</t>
  </si>
  <si>
    <t>C424</t>
  </si>
  <si>
    <t>C421</t>
  </si>
  <si>
    <t>C423</t>
  </si>
  <si>
    <t>C422</t>
  </si>
  <si>
    <t>C498</t>
  </si>
  <si>
    <t>C499</t>
  </si>
  <si>
    <t>C497</t>
  </si>
  <si>
    <t>C500</t>
  </si>
  <si>
    <t>C496</t>
  </si>
  <si>
    <t>C514</t>
  </si>
  <si>
    <t>C513</t>
  </si>
  <si>
    <t>C530</t>
  </si>
  <si>
    <t>C528</t>
  </si>
  <si>
    <t>C527</t>
  </si>
  <si>
    <t>C526</t>
  </si>
  <si>
    <t>C533</t>
  </si>
  <si>
    <t>C534</t>
  </si>
  <si>
    <t>C531</t>
  </si>
  <si>
    <t>C535</t>
  </si>
  <si>
    <t>C551</t>
  </si>
  <si>
    <t>C553</t>
  </si>
  <si>
    <t>C540</t>
  </si>
  <si>
    <t>C549</t>
  </si>
  <si>
    <t>C546</t>
  </si>
  <si>
    <t>C542</t>
  </si>
  <si>
    <t>C550</t>
  </si>
  <si>
    <t>Tray</t>
  </si>
  <si>
    <t>C583</t>
  </si>
  <si>
    <t>C585</t>
  </si>
  <si>
    <t>C579</t>
  </si>
  <si>
    <t>C587</t>
  </si>
  <si>
    <t>C584</t>
  </si>
  <si>
    <t>C586</t>
  </si>
  <si>
    <t>C582</t>
  </si>
  <si>
    <t>C588</t>
  </si>
  <si>
    <t>C591</t>
  </si>
  <si>
    <t>C592</t>
  </si>
  <si>
    <t>C610</t>
  </si>
  <si>
    <t>C599</t>
  </si>
  <si>
    <t>6763-5</t>
  </si>
  <si>
    <t>C618</t>
  </si>
  <si>
    <t>C611</t>
  </si>
  <si>
    <t>C617</t>
  </si>
  <si>
    <t>C613</t>
  </si>
  <si>
    <t>C612</t>
  </si>
  <si>
    <t>C621</t>
  </si>
  <si>
    <t>C623</t>
  </si>
  <si>
    <t>C620</t>
  </si>
  <si>
    <t>C622</t>
  </si>
  <si>
    <t>C619</t>
  </si>
  <si>
    <t>MinTo30y30</t>
  </si>
  <si>
    <t>LatCycles</t>
  </si>
  <si>
    <t>Dorsal1</t>
  </si>
  <si>
    <t>Dorsal2</t>
  </si>
  <si>
    <t>Dorsal3</t>
  </si>
  <si>
    <t>not measurable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</si>
</sst>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b/>
      <sz val="9"/>
      <color indexed="81"/>
      <name val="Calibri"/>
      <family val="2"/>
      <charset val="129"/>
    </font>
    <font>
      <sz val="9"/>
      <color indexed="81"/>
      <name val="Calibri"/>
      <family val="2"/>
      <charset val="129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name val="Calibri"/>
      <scheme val="minor"/>
    </font>
    <font>
      <sz val="12"/>
      <name val="Calibri"/>
    </font>
    <font>
      <sz val="12"/>
      <color rgb="FF000000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A3636"/>
        <bgColor rgb="FFE06666"/>
      </patternFill>
    </fill>
    <fill>
      <patternFill patternType="solid">
        <fgColor rgb="FFFFFF00"/>
        <bgColor rgb="FFDD7E6B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3636"/>
        <bgColor indexed="64"/>
      </patternFill>
    </fill>
  </fills>
  <borders count="1">
    <border>
      <left/>
      <right/>
      <top/>
      <bottom/>
      <diagonal/>
    </border>
  </borders>
  <cellStyleXfs count="3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 applyFill="1"/>
    <xf numFmtId="0" fontId="0" fillId="0" borderId="0" xfId="0" applyFont="1" applyAlignment="1"/>
    <xf numFmtId="0" fontId="7" fillId="0" borderId="0" xfId="0" applyFont="1" applyAlignment="1"/>
    <xf numFmtId="0" fontId="7" fillId="5" borderId="0" xfId="0" applyFont="1" applyFill="1" applyAlignment="1"/>
    <xf numFmtId="0" fontId="7" fillId="6" borderId="0" xfId="0" applyFont="1" applyFill="1"/>
    <xf numFmtId="0" fontId="7" fillId="2" borderId="0" xfId="0" applyFont="1" applyFill="1" applyAlignment="1"/>
    <xf numFmtId="0" fontId="7" fillId="0" borderId="0" xfId="0" applyFont="1" applyFill="1"/>
    <xf numFmtId="0" fontId="7" fillId="6" borderId="0" xfId="0" applyFont="1" applyFill="1" applyAlignment="1"/>
    <xf numFmtId="0" fontId="7" fillId="0" borderId="0" xfId="0" applyFont="1" applyFill="1" applyAlignment="1"/>
    <xf numFmtId="0" fontId="7" fillId="7" borderId="0" xfId="0" applyFont="1" applyFill="1" applyAlignment="1"/>
    <xf numFmtId="0" fontId="7" fillId="8" borderId="0" xfId="0" applyFont="1" applyFill="1"/>
    <xf numFmtId="0" fontId="7" fillId="2" borderId="0" xfId="0" applyFont="1" applyFill="1"/>
    <xf numFmtId="0" fontId="7" fillId="9" borderId="0" xfId="0" applyFont="1" applyFill="1"/>
    <xf numFmtId="0" fontId="0" fillId="2" borderId="0" xfId="0" applyFont="1" applyFill="1" applyAlignment="1"/>
    <xf numFmtId="0" fontId="0" fillId="9" borderId="0" xfId="0" applyFont="1" applyFill="1" applyAlignment="1"/>
    <xf numFmtId="0" fontId="0" fillId="0" borderId="0" xfId="0" applyFont="1" applyFill="1" applyAlignment="1"/>
  </cellXfs>
  <cellStyles count="319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3"/>
  <sheetViews>
    <sheetView tabSelected="1" topLeftCell="AB1" workbookViewId="0">
      <pane ySplit="1" topLeftCell="A2" activePane="bottomLeft" state="frozen"/>
      <selection pane="bottomLeft" activeCell="AD7" sqref="AD7"/>
    </sheetView>
  </sheetViews>
  <sheetFormatPr baseColWidth="10" defaultColWidth="11" defaultRowHeight="15" x14ac:dyDescent="0"/>
  <cols>
    <col min="3" max="3" width="11" customWidth="1"/>
    <col min="4" max="5" width="6.5" customWidth="1"/>
    <col min="6" max="14" width="11" customWidth="1"/>
    <col min="17" max="28" width="11" customWidth="1"/>
    <col min="37" max="39" width="11" style="7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117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211</v>
      </c>
      <c r="N1" t="s">
        <v>11</v>
      </c>
      <c r="O1" t="s">
        <v>12</v>
      </c>
      <c r="P1" t="s">
        <v>235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236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s="2" t="s">
        <v>31</v>
      </c>
      <c r="AK1" s="7" t="s">
        <v>237</v>
      </c>
      <c r="AL1" s="7" t="s">
        <v>238</v>
      </c>
      <c r="AM1" s="7" t="s">
        <v>239</v>
      </c>
      <c r="AN1" t="s">
        <v>32</v>
      </c>
      <c r="AO1" s="2"/>
      <c r="AP1" s="2"/>
    </row>
    <row r="2" spans="1:42">
      <c r="A2">
        <v>20160704</v>
      </c>
      <c r="B2">
        <v>1</v>
      </c>
      <c r="C2">
        <v>1</v>
      </c>
      <c r="D2">
        <v>5</v>
      </c>
      <c r="E2" t="s">
        <v>118</v>
      </c>
      <c r="F2" s="1" t="s">
        <v>33</v>
      </c>
      <c r="G2">
        <v>6</v>
      </c>
      <c r="H2">
        <v>0</v>
      </c>
      <c r="I2">
        <v>45</v>
      </c>
      <c r="J2">
        <f t="shared" ref="J2:J33" si="0">G2+H2/60+I2/(60*60)</f>
        <v>6.0125000000000002</v>
      </c>
      <c r="K2">
        <f t="shared" ref="K2:K65" si="1">J2+D2*24</f>
        <v>126.0125</v>
      </c>
      <c r="L2" t="s">
        <v>147</v>
      </c>
      <c r="M2">
        <v>1</v>
      </c>
      <c r="N2">
        <v>15</v>
      </c>
      <c r="O2" t="s">
        <v>34</v>
      </c>
      <c r="P2">
        <f>60/17</f>
        <v>3.5294117647058822</v>
      </c>
      <c r="Q2">
        <v>9</v>
      </c>
      <c r="R2">
        <v>6</v>
      </c>
      <c r="S2" s="1">
        <v>7</v>
      </c>
      <c r="T2" s="1">
        <v>0</v>
      </c>
      <c r="U2" s="1">
        <f t="shared" ref="U2:U33" si="2">R2+S2/60+T2/3600</f>
        <v>6.1166666666666663</v>
      </c>
      <c r="V2" s="1">
        <f t="shared" ref="V2:V33" si="3">U2*60</f>
        <v>367</v>
      </c>
      <c r="W2" s="1">
        <f t="shared" ref="W2:W65" si="4">D2*24+U2</f>
        <v>126.11666666666666</v>
      </c>
      <c r="X2" s="1" t="s">
        <v>35</v>
      </c>
      <c r="Y2" s="1" t="s">
        <v>35</v>
      </c>
      <c r="Z2" s="1" t="s">
        <v>35</v>
      </c>
      <c r="AA2" s="1" t="s">
        <v>35</v>
      </c>
      <c r="AB2" s="1" t="s">
        <v>35</v>
      </c>
      <c r="AC2" s="1" t="s">
        <v>35</v>
      </c>
      <c r="AD2" s="1" t="s">
        <v>35</v>
      </c>
      <c r="AE2">
        <v>9</v>
      </c>
      <c r="AF2">
        <v>9</v>
      </c>
      <c r="AG2">
        <f t="shared" ref="AG2:AG33" si="5">(Q2-AF2)/Q2</f>
        <v>0</v>
      </c>
      <c r="AH2">
        <v>4838</v>
      </c>
      <c r="AI2">
        <v>4839</v>
      </c>
      <c r="AJ2">
        <v>4840</v>
      </c>
      <c r="AK2" s="8">
        <v>11.901</v>
      </c>
      <c r="AL2" s="8">
        <v>12.340999999999999</v>
      </c>
      <c r="AM2" s="8">
        <v>12.366</v>
      </c>
      <c r="AN2" t="s">
        <v>35</v>
      </c>
    </row>
    <row r="3" spans="1:42">
      <c r="A3">
        <v>20160704</v>
      </c>
      <c r="B3">
        <v>1</v>
      </c>
      <c r="C3">
        <v>2</v>
      </c>
      <c r="D3">
        <v>5</v>
      </c>
      <c r="E3" t="s">
        <v>118</v>
      </c>
      <c r="F3" s="1" t="s">
        <v>33</v>
      </c>
      <c r="G3">
        <v>6</v>
      </c>
      <c r="H3">
        <v>21</v>
      </c>
      <c r="I3">
        <v>10</v>
      </c>
      <c r="J3">
        <f t="shared" si="0"/>
        <v>6.3527777777777779</v>
      </c>
      <c r="K3">
        <f t="shared" si="1"/>
        <v>126.35277777777777</v>
      </c>
      <c r="L3" t="s">
        <v>147</v>
      </c>
      <c r="M3">
        <v>2</v>
      </c>
      <c r="N3">
        <v>14</v>
      </c>
      <c r="O3" t="s">
        <v>36</v>
      </c>
      <c r="P3">
        <v>100</v>
      </c>
      <c r="Q3">
        <v>13</v>
      </c>
      <c r="R3">
        <v>6</v>
      </c>
      <c r="S3" s="1">
        <v>27</v>
      </c>
      <c r="T3" s="1">
        <v>0</v>
      </c>
      <c r="U3" s="1">
        <f t="shared" si="2"/>
        <v>6.45</v>
      </c>
      <c r="V3" s="1">
        <f t="shared" si="3"/>
        <v>387</v>
      </c>
      <c r="W3" s="1">
        <f t="shared" si="4"/>
        <v>126.45</v>
      </c>
      <c r="X3" s="1">
        <v>6</v>
      </c>
      <c r="Y3" s="1">
        <v>30</v>
      </c>
      <c r="Z3" s="1">
        <v>31</v>
      </c>
      <c r="AA3" s="1">
        <f>X3+Y3/60+Z3/3600</f>
        <v>6.5086111111111107</v>
      </c>
      <c r="AB3" s="1">
        <f>AA3*60</f>
        <v>390.51666666666665</v>
      </c>
      <c r="AC3" s="1">
        <f>AB3-V3</f>
        <v>3.5166666666666515</v>
      </c>
      <c r="AD3" s="1">
        <f>AC3*P3</f>
        <v>351.66666666666515</v>
      </c>
      <c r="AE3">
        <v>12</v>
      </c>
      <c r="AF3">
        <v>12</v>
      </c>
      <c r="AG3">
        <f t="shared" si="5"/>
        <v>7.6923076923076927E-2</v>
      </c>
      <c r="AH3">
        <v>4842</v>
      </c>
      <c r="AI3">
        <v>4844</v>
      </c>
      <c r="AJ3">
        <v>4845</v>
      </c>
      <c r="AK3" s="8">
        <v>12.167999999999999</v>
      </c>
      <c r="AL3" s="8">
        <v>12.627000000000001</v>
      </c>
      <c r="AM3" s="8">
        <v>12.19</v>
      </c>
      <c r="AN3" t="s">
        <v>37</v>
      </c>
    </row>
    <row r="4" spans="1:42">
      <c r="A4">
        <v>20160704</v>
      </c>
      <c r="B4">
        <v>1</v>
      </c>
      <c r="C4">
        <v>3</v>
      </c>
      <c r="D4">
        <v>5</v>
      </c>
      <c r="E4" t="s">
        <v>118</v>
      </c>
      <c r="F4" s="1" t="s">
        <v>33</v>
      </c>
      <c r="G4">
        <v>6</v>
      </c>
      <c r="H4">
        <v>39</v>
      </c>
      <c r="I4">
        <v>10</v>
      </c>
      <c r="J4">
        <f t="shared" si="0"/>
        <v>6.6527777777777786</v>
      </c>
      <c r="K4">
        <f t="shared" si="1"/>
        <v>126.65277777777777</v>
      </c>
      <c r="L4" t="s">
        <v>148</v>
      </c>
      <c r="M4">
        <v>1</v>
      </c>
      <c r="N4">
        <v>10</v>
      </c>
      <c r="O4" t="s">
        <v>38</v>
      </c>
      <c r="P4">
        <v>30</v>
      </c>
      <c r="Q4">
        <v>8</v>
      </c>
      <c r="R4">
        <v>6</v>
      </c>
      <c r="S4" s="1">
        <v>44</v>
      </c>
      <c r="T4" s="1">
        <v>55</v>
      </c>
      <c r="U4" s="1">
        <f t="shared" si="2"/>
        <v>6.7486111111111109</v>
      </c>
      <c r="V4" s="1">
        <f t="shared" si="3"/>
        <v>404.91666666666663</v>
      </c>
      <c r="W4" s="1">
        <f t="shared" si="4"/>
        <v>126.74861111111112</v>
      </c>
      <c r="X4" s="1">
        <v>6</v>
      </c>
      <c r="Y4" s="1">
        <v>45</v>
      </c>
      <c r="Z4" s="1">
        <v>3</v>
      </c>
      <c r="AA4" s="1">
        <f>X4+Y4/60+Z4/3600</f>
        <v>6.7508333333333335</v>
      </c>
      <c r="AB4" s="1">
        <f>AA4*60</f>
        <v>405.05</v>
      </c>
      <c r="AC4" s="1">
        <f>AB4-V4</f>
        <v>0.1333333333333826</v>
      </c>
      <c r="AD4" s="1">
        <f t="shared" ref="AD4:AD67" si="6">AC4*P4</f>
        <v>4.0000000000014779</v>
      </c>
      <c r="AE4">
        <v>1</v>
      </c>
      <c r="AF4">
        <v>1</v>
      </c>
      <c r="AG4">
        <f t="shared" si="5"/>
        <v>0.875</v>
      </c>
      <c r="AH4">
        <v>4846</v>
      </c>
      <c r="AI4">
        <v>4847</v>
      </c>
      <c r="AJ4">
        <v>4850</v>
      </c>
      <c r="AK4" s="8">
        <v>11.372</v>
      </c>
      <c r="AL4" s="8">
        <v>11.521000000000001</v>
      </c>
      <c r="AM4" s="8">
        <v>8.6460000000000008</v>
      </c>
      <c r="AN4" t="s">
        <v>39</v>
      </c>
    </row>
    <row r="5" spans="1:42">
      <c r="A5">
        <v>20160704</v>
      </c>
      <c r="B5">
        <v>2</v>
      </c>
      <c r="C5">
        <v>4</v>
      </c>
      <c r="D5">
        <v>5</v>
      </c>
      <c r="E5" t="s">
        <v>118</v>
      </c>
      <c r="F5" s="1" t="s">
        <v>33</v>
      </c>
      <c r="G5" s="1">
        <v>6</v>
      </c>
      <c r="H5" s="1">
        <v>55</v>
      </c>
      <c r="I5" s="1">
        <v>40</v>
      </c>
      <c r="J5">
        <f t="shared" si="0"/>
        <v>6.927777777777778</v>
      </c>
      <c r="K5">
        <f t="shared" si="1"/>
        <v>126.92777777777778</v>
      </c>
      <c r="L5" t="s">
        <v>149</v>
      </c>
      <c r="M5">
        <v>4</v>
      </c>
      <c r="N5">
        <v>15</v>
      </c>
      <c r="O5" t="s">
        <v>36</v>
      </c>
      <c r="P5">
        <v>100</v>
      </c>
      <c r="Q5">
        <v>15</v>
      </c>
      <c r="R5">
        <v>7</v>
      </c>
      <c r="S5" s="1">
        <v>2</v>
      </c>
      <c r="T5" s="1">
        <v>0</v>
      </c>
      <c r="U5" s="1">
        <f t="shared" si="2"/>
        <v>7.0333333333333332</v>
      </c>
      <c r="V5" s="1">
        <f t="shared" si="3"/>
        <v>422</v>
      </c>
      <c r="W5" s="1">
        <f t="shared" si="4"/>
        <v>127.03333333333333</v>
      </c>
      <c r="X5" s="1">
        <v>7</v>
      </c>
      <c r="Y5" s="1">
        <v>2</v>
      </c>
      <c r="Z5" s="1">
        <v>52</v>
      </c>
      <c r="AA5" s="1">
        <f>X5+Y5/60+Z5/3600</f>
        <v>7.0477777777777773</v>
      </c>
      <c r="AB5" s="1">
        <f>AA5*60</f>
        <v>422.86666666666662</v>
      </c>
      <c r="AC5" s="1">
        <f>AB5-V5</f>
        <v>0.8666666666666174</v>
      </c>
      <c r="AD5" s="1">
        <f t="shared" si="6"/>
        <v>86.66666666666174</v>
      </c>
      <c r="AE5">
        <v>9</v>
      </c>
      <c r="AF5">
        <v>9</v>
      </c>
      <c r="AG5">
        <f t="shared" si="5"/>
        <v>0.4</v>
      </c>
      <c r="AH5">
        <v>4854</v>
      </c>
      <c r="AI5">
        <v>4855</v>
      </c>
      <c r="AJ5">
        <v>4857</v>
      </c>
      <c r="AK5" s="8">
        <v>11.199</v>
      </c>
      <c r="AL5" s="8">
        <v>10.906000000000001</v>
      </c>
      <c r="AM5" s="8">
        <v>11.183</v>
      </c>
      <c r="AN5" t="s">
        <v>40</v>
      </c>
    </row>
    <row r="6" spans="1:42">
      <c r="A6">
        <v>20160704</v>
      </c>
      <c r="B6">
        <v>2</v>
      </c>
      <c r="C6">
        <v>5</v>
      </c>
      <c r="D6">
        <v>5</v>
      </c>
      <c r="E6" t="s">
        <v>118</v>
      </c>
      <c r="F6" s="1" t="s">
        <v>33</v>
      </c>
      <c r="G6" s="1">
        <v>7</v>
      </c>
      <c r="H6" s="1">
        <v>13</v>
      </c>
      <c r="I6" s="1">
        <v>12</v>
      </c>
      <c r="J6">
        <f t="shared" si="0"/>
        <v>7.22</v>
      </c>
      <c r="K6">
        <f t="shared" si="1"/>
        <v>127.22</v>
      </c>
      <c r="L6" t="s">
        <v>149</v>
      </c>
      <c r="M6">
        <v>3</v>
      </c>
      <c r="N6">
        <v>15</v>
      </c>
      <c r="O6" t="s">
        <v>38</v>
      </c>
      <c r="P6">
        <v>30</v>
      </c>
      <c r="Q6">
        <v>15</v>
      </c>
      <c r="R6">
        <v>7</v>
      </c>
      <c r="S6" s="1">
        <v>18</v>
      </c>
      <c r="T6" s="1">
        <v>15</v>
      </c>
      <c r="U6" s="1">
        <f t="shared" si="2"/>
        <v>7.3041666666666663</v>
      </c>
      <c r="V6" s="1">
        <f t="shared" si="3"/>
        <v>438.25</v>
      </c>
      <c r="W6" s="1">
        <f t="shared" si="4"/>
        <v>127.30416666666666</v>
      </c>
      <c r="X6" s="1">
        <v>7</v>
      </c>
      <c r="Y6" s="1">
        <v>18</v>
      </c>
      <c r="Z6" s="1">
        <v>21</v>
      </c>
      <c r="AA6" s="1">
        <f>X6+Y6/60+Z6/3600</f>
        <v>7.3058333333333332</v>
      </c>
      <c r="AB6" s="1">
        <f>AA6*60</f>
        <v>438.34999999999997</v>
      </c>
      <c r="AC6" s="1">
        <f>AB6-V6</f>
        <v>9.9999999999965894E-2</v>
      </c>
      <c r="AD6" s="1">
        <f t="shared" si="6"/>
        <v>2.9999999999989768</v>
      </c>
      <c r="AE6">
        <v>0</v>
      </c>
      <c r="AF6">
        <v>0</v>
      </c>
      <c r="AG6">
        <f t="shared" si="5"/>
        <v>1</v>
      </c>
      <c r="AH6">
        <v>4858</v>
      </c>
      <c r="AI6">
        <v>4860</v>
      </c>
      <c r="AJ6">
        <v>4861</v>
      </c>
      <c r="AK6" s="8">
        <v>11.516</v>
      </c>
      <c r="AL6" s="8">
        <v>10.978</v>
      </c>
      <c r="AM6" s="8">
        <v>10.888</v>
      </c>
      <c r="AN6" t="s">
        <v>41</v>
      </c>
    </row>
    <row r="7" spans="1:42">
      <c r="A7">
        <v>20160704</v>
      </c>
      <c r="B7">
        <v>2</v>
      </c>
      <c r="C7">
        <v>6</v>
      </c>
      <c r="D7">
        <v>5</v>
      </c>
      <c r="E7" t="s">
        <v>118</v>
      </c>
      <c r="F7" s="1" t="s">
        <v>33</v>
      </c>
      <c r="G7" s="1">
        <v>7</v>
      </c>
      <c r="H7" s="1">
        <v>24</v>
      </c>
      <c r="I7" s="1">
        <v>30</v>
      </c>
      <c r="J7">
        <f t="shared" si="0"/>
        <v>7.4083333333333341</v>
      </c>
      <c r="K7">
        <f t="shared" si="1"/>
        <v>127.40833333333333</v>
      </c>
      <c r="L7" t="s">
        <v>149</v>
      </c>
      <c r="M7">
        <v>2</v>
      </c>
      <c r="N7">
        <v>15</v>
      </c>
      <c r="O7" t="s">
        <v>34</v>
      </c>
      <c r="P7">
        <f>60/17</f>
        <v>3.5294117647058822</v>
      </c>
      <c r="Q7">
        <v>15</v>
      </c>
      <c r="R7">
        <v>7</v>
      </c>
      <c r="S7" s="1">
        <v>30</v>
      </c>
      <c r="T7" s="1">
        <v>20</v>
      </c>
      <c r="U7" s="1">
        <f t="shared" si="2"/>
        <v>7.5055555555555555</v>
      </c>
      <c r="V7" s="1">
        <f t="shared" si="3"/>
        <v>450.33333333333331</v>
      </c>
      <c r="W7" s="1">
        <f t="shared" si="4"/>
        <v>127.50555555555556</v>
      </c>
      <c r="X7" s="1" t="s">
        <v>35</v>
      </c>
      <c r="Y7" s="1" t="s">
        <v>35</v>
      </c>
      <c r="Z7" s="1" t="s">
        <v>35</v>
      </c>
      <c r="AA7" s="1" t="s">
        <v>35</v>
      </c>
      <c r="AB7" s="1" t="s">
        <v>35</v>
      </c>
      <c r="AC7" s="1" t="s">
        <v>35</v>
      </c>
      <c r="AD7" s="1" t="s">
        <v>35</v>
      </c>
      <c r="AE7">
        <v>15</v>
      </c>
      <c r="AF7">
        <v>15</v>
      </c>
      <c r="AG7">
        <f t="shared" si="5"/>
        <v>0</v>
      </c>
      <c r="AH7">
        <v>4862</v>
      </c>
      <c r="AI7">
        <v>4866</v>
      </c>
      <c r="AJ7">
        <v>4867</v>
      </c>
      <c r="AK7" s="8">
        <v>13.169</v>
      </c>
      <c r="AL7" s="8">
        <v>11.278</v>
      </c>
      <c r="AM7" s="8">
        <v>11.478</v>
      </c>
      <c r="AN7" t="s">
        <v>42</v>
      </c>
    </row>
    <row r="8" spans="1:42">
      <c r="A8">
        <v>20160704</v>
      </c>
      <c r="B8">
        <v>3</v>
      </c>
      <c r="C8">
        <v>7</v>
      </c>
      <c r="D8">
        <v>5</v>
      </c>
      <c r="E8" t="s">
        <v>118</v>
      </c>
      <c r="F8" s="1" t="s">
        <v>33</v>
      </c>
      <c r="G8" s="1">
        <v>7</v>
      </c>
      <c r="H8" s="1">
        <v>42</v>
      </c>
      <c r="I8" s="1">
        <v>20</v>
      </c>
      <c r="J8">
        <f t="shared" si="0"/>
        <v>7.7055555555555557</v>
      </c>
      <c r="K8">
        <f t="shared" si="1"/>
        <v>127.70555555555555</v>
      </c>
      <c r="L8" t="s">
        <v>150</v>
      </c>
      <c r="M8">
        <v>1</v>
      </c>
      <c r="N8">
        <v>15</v>
      </c>
      <c r="O8" t="s">
        <v>36</v>
      </c>
      <c r="P8">
        <v>100</v>
      </c>
      <c r="Q8">
        <v>13</v>
      </c>
      <c r="R8">
        <v>7</v>
      </c>
      <c r="S8" s="1">
        <v>49</v>
      </c>
      <c r="T8" s="1">
        <v>0</v>
      </c>
      <c r="U8" s="1">
        <f t="shared" si="2"/>
        <v>7.8166666666666664</v>
      </c>
      <c r="V8" s="1">
        <f t="shared" si="3"/>
        <v>469</v>
      </c>
      <c r="W8" s="1">
        <f t="shared" si="4"/>
        <v>127.81666666666666</v>
      </c>
      <c r="X8" s="1">
        <v>7</v>
      </c>
      <c r="Y8" s="1">
        <v>49</v>
      </c>
      <c r="Z8" s="1">
        <v>10</v>
      </c>
      <c r="AA8" s="1">
        <f t="shared" ref="AA8:AA17" si="7">X8+Y8/60+Z8/3600</f>
        <v>7.8194444444444446</v>
      </c>
      <c r="AB8" s="1">
        <f t="shared" ref="AB8:AB17" si="8">AA8*60</f>
        <v>469.16666666666669</v>
      </c>
      <c r="AC8" s="1">
        <f t="shared" ref="AC8:AC17" si="9">AB8-V8</f>
        <v>0.16666666666668561</v>
      </c>
      <c r="AD8" s="1">
        <f t="shared" si="6"/>
        <v>16.666666666668561</v>
      </c>
      <c r="AE8">
        <v>12</v>
      </c>
      <c r="AF8">
        <v>12</v>
      </c>
      <c r="AG8">
        <f t="shared" si="5"/>
        <v>7.6923076923076927E-2</v>
      </c>
      <c r="AH8">
        <v>4868</v>
      </c>
      <c r="AI8">
        <v>4871</v>
      </c>
      <c r="AJ8">
        <v>4873</v>
      </c>
      <c r="AK8" s="8">
        <v>10.862</v>
      </c>
      <c r="AL8" s="8">
        <v>11.712999999999999</v>
      </c>
      <c r="AM8" s="8">
        <v>11.627000000000001</v>
      </c>
      <c r="AN8" t="s">
        <v>43</v>
      </c>
    </row>
    <row r="9" spans="1:42">
      <c r="A9">
        <v>20160704</v>
      </c>
      <c r="B9">
        <v>3</v>
      </c>
      <c r="C9">
        <v>8</v>
      </c>
      <c r="D9">
        <v>5</v>
      </c>
      <c r="E9" t="s">
        <v>118</v>
      </c>
      <c r="F9" s="1" t="s">
        <v>33</v>
      </c>
      <c r="G9" s="1">
        <v>8</v>
      </c>
      <c r="H9" s="1">
        <v>1</v>
      </c>
      <c r="I9" s="1">
        <v>50</v>
      </c>
      <c r="J9">
        <f t="shared" si="0"/>
        <v>8.0305555555555568</v>
      </c>
      <c r="K9">
        <f t="shared" si="1"/>
        <v>128.03055555555557</v>
      </c>
      <c r="L9" t="s">
        <v>151</v>
      </c>
      <c r="M9">
        <v>1</v>
      </c>
      <c r="N9">
        <v>13</v>
      </c>
      <c r="O9" t="s">
        <v>34</v>
      </c>
      <c r="P9">
        <f>60/17</f>
        <v>3.5294117647058822</v>
      </c>
      <c r="Q9">
        <v>12</v>
      </c>
      <c r="R9">
        <v>8</v>
      </c>
      <c r="S9" s="1">
        <v>6</v>
      </c>
      <c r="T9" s="1">
        <v>45</v>
      </c>
      <c r="U9" s="1">
        <f t="shared" si="2"/>
        <v>8.1124999999999989</v>
      </c>
      <c r="V9" s="1">
        <f t="shared" si="3"/>
        <v>486.74999999999994</v>
      </c>
      <c r="W9" s="1">
        <f t="shared" si="4"/>
        <v>128.11250000000001</v>
      </c>
      <c r="X9" s="1">
        <v>8</v>
      </c>
      <c r="Y9" s="1">
        <v>7</v>
      </c>
      <c r="Z9" s="1">
        <v>15</v>
      </c>
      <c r="AA9" s="1">
        <f t="shared" si="7"/>
        <v>8.1208333333333336</v>
      </c>
      <c r="AB9" s="1">
        <f t="shared" si="8"/>
        <v>487.25</v>
      </c>
      <c r="AC9" s="1">
        <f t="shared" si="9"/>
        <v>0.50000000000005684</v>
      </c>
      <c r="AD9" s="1">
        <f t="shared" si="6"/>
        <v>1.7647058823531419</v>
      </c>
      <c r="AE9">
        <v>9</v>
      </c>
      <c r="AF9">
        <v>9</v>
      </c>
      <c r="AG9">
        <f t="shared" si="5"/>
        <v>0.25</v>
      </c>
      <c r="AH9">
        <v>4874</v>
      </c>
      <c r="AI9">
        <v>4878</v>
      </c>
      <c r="AJ9">
        <v>4879</v>
      </c>
      <c r="AK9" s="8">
        <v>11.536</v>
      </c>
      <c r="AL9" s="8">
        <v>11.701000000000001</v>
      </c>
      <c r="AM9" s="8">
        <v>11.750999999999999</v>
      </c>
      <c r="AN9" t="s">
        <v>44</v>
      </c>
    </row>
    <row r="10" spans="1:42">
      <c r="A10">
        <v>20160704</v>
      </c>
      <c r="B10">
        <v>3</v>
      </c>
      <c r="C10">
        <v>9</v>
      </c>
      <c r="D10">
        <v>5</v>
      </c>
      <c r="E10" t="s">
        <v>118</v>
      </c>
      <c r="F10" s="1" t="s">
        <v>33</v>
      </c>
      <c r="G10" s="1">
        <v>8</v>
      </c>
      <c r="H10" s="1">
        <v>16</v>
      </c>
      <c r="I10" s="1">
        <v>30</v>
      </c>
      <c r="J10">
        <f t="shared" si="0"/>
        <v>8.2750000000000004</v>
      </c>
      <c r="K10">
        <f t="shared" si="1"/>
        <v>128.27500000000001</v>
      </c>
      <c r="L10" t="s">
        <v>151</v>
      </c>
      <c r="M10">
        <v>2</v>
      </c>
      <c r="N10">
        <v>13</v>
      </c>
      <c r="O10" t="s">
        <v>38</v>
      </c>
      <c r="P10">
        <v>30</v>
      </c>
      <c r="Q10">
        <v>10</v>
      </c>
      <c r="R10">
        <v>8</v>
      </c>
      <c r="S10" s="1">
        <v>21</v>
      </c>
      <c r="T10" s="1">
        <v>30</v>
      </c>
      <c r="U10" s="1">
        <f t="shared" si="2"/>
        <v>8.3583333333333325</v>
      </c>
      <c r="V10" s="1">
        <f t="shared" si="3"/>
        <v>501.49999999999994</v>
      </c>
      <c r="W10" s="1">
        <f t="shared" si="4"/>
        <v>128.35833333333332</v>
      </c>
      <c r="X10" s="1">
        <v>8</v>
      </c>
      <c r="Y10" s="1">
        <v>21</v>
      </c>
      <c r="Z10" s="1">
        <v>43</v>
      </c>
      <c r="AA10" s="1">
        <f t="shared" si="7"/>
        <v>8.3619444444444433</v>
      </c>
      <c r="AB10" s="1">
        <f t="shared" si="8"/>
        <v>501.71666666666658</v>
      </c>
      <c r="AC10" s="1">
        <f t="shared" si="9"/>
        <v>0.21666666666664014</v>
      </c>
      <c r="AD10" s="1">
        <f t="shared" si="6"/>
        <v>6.4999999999992042</v>
      </c>
      <c r="AE10">
        <v>3</v>
      </c>
      <c r="AF10">
        <v>3</v>
      </c>
      <c r="AG10">
        <f t="shared" si="5"/>
        <v>0.7</v>
      </c>
      <c r="AH10">
        <v>4881</v>
      </c>
      <c r="AI10">
        <v>4882</v>
      </c>
      <c r="AJ10">
        <v>4886</v>
      </c>
      <c r="AK10" s="8">
        <v>10.667999999999999</v>
      </c>
      <c r="AL10" s="8">
        <v>11.577</v>
      </c>
      <c r="AM10" s="8">
        <v>11.404999999999999</v>
      </c>
      <c r="AN10" t="s">
        <v>45</v>
      </c>
    </row>
    <row r="11" spans="1:42">
      <c r="A11">
        <v>20160704</v>
      </c>
      <c r="B11">
        <v>4</v>
      </c>
      <c r="C11">
        <v>10</v>
      </c>
      <c r="D11">
        <v>5</v>
      </c>
      <c r="E11" t="s">
        <v>118</v>
      </c>
      <c r="F11" s="1" t="s">
        <v>33</v>
      </c>
      <c r="G11" s="1">
        <v>8</v>
      </c>
      <c r="H11" s="1">
        <v>33</v>
      </c>
      <c r="I11" s="1">
        <v>35</v>
      </c>
      <c r="J11">
        <f t="shared" si="0"/>
        <v>8.5597222222222236</v>
      </c>
      <c r="K11">
        <f t="shared" si="1"/>
        <v>128.55972222222223</v>
      </c>
      <c r="L11" t="s">
        <v>152</v>
      </c>
      <c r="M11">
        <v>1</v>
      </c>
      <c r="N11">
        <v>14</v>
      </c>
      <c r="O11" t="s">
        <v>38</v>
      </c>
      <c r="P11">
        <v>30</v>
      </c>
      <c r="Q11">
        <v>14</v>
      </c>
      <c r="R11">
        <v>8</v>
      </c>
      <c r="S11" s="1">
        <v>39</v>
      </c>
      <c r="T11" s="1">
        <v>0</v>
      </c>
      <c r="U11" s="1">
        <f t="shared" si="2"/>
        <v>8.65</v>
      </c>
      <c r="V11" s="1">
        <f t="shared" si="3"/>
        <v>519</v>
      </c>
      <c r="W11" s="1">
        <f t="shared" si="4"/>
        <v>128.65</v>
      </c>
      <c r="X11" s="1">
        <v>8</v>
      </c>
      <c r="Y11" s="1">
        <v>39</v>
      </c>
      <c r="Z11" s="1">
        <v>24</v>
      </c>
      <c r="AA11" s="1">
        <f t="shared" si="7"/>
        <v>8.6566666666666663</v>
      </c>
      <c r="AB11" s="1">
        <f t="shared" si="8"/>
        <v>519.4</v>
      </c>
      <c r="AC11" s="1">
        <f t="shared" si="9"/>
        <v>0.39999999999997726</v>
      </c>
      <c r="AD11" s="1">
        <f t="shared" si="6"/>
        <v>11.999999999999318</v>
      </c>
      <c r="AE11">
        <v>10</v>
      </c>
      <c r="AF11">
        <v>10</v>
      </c>
      <c r="AG11">
        <f t="shared" si="5"/>
        <v>0.2857142857142857</v>
      </c>
      <c r="AH11">
        <v>4888</v>
      </c>
      <c r="AI11">
        <v>4891</v>
      </c>
      <c r="AJ11">
        <v>4892</v>
      </c>
      <c r="AK11" s="8">
        <v>11.538</v>
      </c>
      <c r="AL11" s="8">
        <v>11.497</v>
      </c>
      <c r="AM11" s="8">
        <v>10.673999999999999</v>
      </c>
      <c r="AN11" t="s">
        <v>35</v>
      </c>
    </row>
    <row r="12" spans="1:42">
      <c r="A12">
        <v>20160704</v>
      </c>
      <c r="B12">
        <v>4</v>
      </c>
      <c r="C12">
        <v>11</v>
      </c>
      <c r="D12">
        <v>5</v>
      </c>
      <c r="E12" t="s">
        <v>118</v>
      </c>
      <c r="F12" s="1" t="s">
        <v>33</v>
      </c>
      <c r="G12" s="1">
        <v>8</v>
      </c>
      <c r="H12" s="1">
        <v>50</v>
      </c>
      <c r="I12" s="1">
        <v>45</v>
      </c>
      <c r="J12">
        <f t="shared" si="0"/>
        <v>8.8458333333333332</v>
      </c>
      <c r="K12">
        <f t="shared" si="1"/>
        <v>128.84583333333333</v>
      </c>
      <c r="L12" t="s">
        <v>152</v>
      </c>
      <c r="M12">
        <v>2</v>
      </c>
      <c r="N12">
        <v>15</v>
      </c>
      <c r="O12" t="s">
        <v>36</v>
      </c>
      <c r="P12">
        <v>100</v>
      </c>
      <c r="Q12">
        <v>14</v>
      </c>
      <c r="R12">
        <v>8</v>
      </c>
      <c r="S12" s="1">
        <v>55</v>
      </c>
      <c r="T12" s="1">
        <v>45</v>
      </c>
      <c r="U12" s="1">
        <f t="shared" si="2"/>
        <v>8.9291666666666654</v>
      </c>
      <c r="V12" s="1">
        <f t="shared" si="3"/>
        <v>535.74999999999989</v>
      </c>
      <c r="W12" s="1">
        <f t="shared" si="4"/>
        <v>128.92916666666667</v>
      </c>
      <c r="X12" s="1">
        <v>8</v>
      </c>
      <c r="Y12" s="1">
        <v>58</v>
      </c>
      <c r="Z12" s="1">
        <v>0</v>
      </c>
      <c r="AA12" s="1">
        <f t="shared" si="7"/>
        <v>8.9666666666666668</v>
      </c>
      <c r="AB12" s="1">
        <f t="shared" si="8"/>
        <v>538</v>
      </c>
      <c r="AC12" s="1">
        <f t="shared" si="9"/>
        <v>2.2500000000001137</v>
      </c>
      <c r="AD12" s="1">
        <f t="shared" si="6"/>
        <v>225.00000000001137</v>
      </c>
      <c r="AE12">
        <v>12</v>
      </c>
      <c r="AF12">
        <v>12</v>
      </c>
      <c r="AG12">
        <f t="shared" si="5"/>
        <v>0.14285714285714285</v>
      </c>
      <c r="AH12">
        <v>4893</v>
      </c>
      <c r="AI12">
        <v>4895</v>
      </c>
      <c r="AJ12">
        <v>4897</v>
      </c>
      <c r="AK12" s="8">
        <v>11.475</v>
      </c>
      <c r="AL12" s="8">
        <v>11.538</v>
      </c>
      <c r="AM12" s="8">
        <v>11.106999999999999</v>
      </c>
      <c r="AN12" t="s">
        <v>35</v>
      </c>
    </row>
    <row r="13" spans="1:42">
      <c r="A13">
        <v>20160704</v>
      </c>
      <c r="B13">
        <v>4</v>
      </c>
      <c r="C13">
        <v>12</v>
      </c>
      <c r="D13">
        <v>5</v>
      </c>
      <c r="E13" t="s">
        <v>118</v>
      </c>
      <c r="F13" s="1" t="s">
        <v>33</v>
      </c>
      <c r="G13" s="1">
        <v>9</v>
      </c>
      <c r="H13" s="1">
        <v>8</v>
      </c>
      <c r="I13" s="1">
        <v>50</v>
      </c>
      <c r="J13">
        <f t="shared" si="0"/>
        <v>9.1472222222222221</v>
      </c>
      <c r="K13">
        <f t="shared" si="1"/>
        <v>129.14722222222221</v>
      </c>
      <c r="L13" t="s">
        <v>151</v>
      </c>
      <c r="M13">
        <v>3</v>
      </c>
      <c r="N13">
        <v>13</v>
      </c>
      <c r="O13" t="s">
        <v>34</v>
      </c>
      <c r="P13">
        <f>60/17</f>
        <v>3.5294117647058822</v>
      </c>
      <c r="Q13">
        <v>12</v>
      </c>
      <c r="R13">
        <v>9</v>
      </c>
      <c r="S13" s="1">
        <v>14</v>
      </c>
      <c r="T13" s="1">
        <v>15</v>
      </c>
      <c r="U13" s="1">
        <f t="shared" si="2"/>
        <v>9.2374999999999989</v>
      </c>
      <c r="V13" s="1">
        <f t="shared" si="3"/>
        <v>554.24999999999989</v>
      </c>
      <c r="W13" s="1">
        <f t="shared" si="4"/>
        <v>129.23750000000001</v>
      </c>
      <c r="X13" s="1">
        <v>9</v>
      </c>
      <c r="Y13" s="1">
        <v>14</v>
      </c>
      <c r="Z13" s="1">
        <v>35</v>
      </c>
      <c r="AA13" s="1">
        <f t="shared" si="7"/>
        <v>9.2430555555555554</v>
      </c>
      <c r="AB13" s="1">
        <f t="shared" si="8"/>
        <v>554.58333333333337</v>
      </c>
      <c r="AC13" s="1">
        <f t="shared" si="9"/>
        <v>0.33333333333348492</v>
      </c>
      <c r="AD13" s="1">
        <f t="shared" si="6"/>
        <v>1.1764705882358291</v>
      </c>
      <c r="AE13">
        <v>7</v>
      </c>
      <c r="AF13">
        <v>7</v>
      </c>
      <c r="AG13">
        <f t="shared" si="5"/>
        <v>0.41666666666666669</v>
      </c>
      <c r="AH13">
        <v>4898</v>
      </c>
      <c r="AI13">
        <v>4899</v>
      </c>
      <c r="AJ13">
        <v>4903</v>
      </c>
      <c r="AK13" s="8">
        <v>11.215999999999999</v>
      </c>
      <c r="AL13" s="8">
        <v>10.988</v>
      </c>
      <c r="AM13" s="8">
        <v>10.907</v>
      </c>
      <c r="AN13" t="s">
        <v>35</v>
      </c>
    </row>
    <row r="14" spans="1:42">
      <c r="A14">
        <v>20160705</v>
      </c>
      <c r="B14">
        <v>5</v>
      </c>
      <c r="C14">
        <v>13</v>
      </c>
      <c r="D14">
        <v>5</v>
      </c>
      <c r="E14" t="s">
        <v>118</v>
      </c>
      <c r="F14" s="1" t="s">
        <v>33</v>
      </c>
      <c r="G14" s="1">
        <v>5</v>
      </c>
      <c r="H14" s="1">
        <v>57</v>
      </c>
      <c r="I14" s="1">
        <v>25</v>
      </c>
      <c r="J14">
        <f t="shared" si="0"/>
        <v>5.9569444444444448</v>
      </c>
      <c r="K14">
        <f t="shared" si="1"/>
        <v>125.95694444444445</v>
      </c>
      <c r="L14" t="s">
        <v>153</v>
      </c>
      <c r="M14">
        <v>1</v>
      </c>
      <c r="N14">
        <v>14</v>
      </c>
      <c r="O14" t="s">
        <v>34</v>
      </c>
      <c r="P14">
        <f>60/17</f>
        <v>3.5294117647058822</v>
      </c>
      <c r="Q14">
        <v>13</v>
      </c>
      <c r="R14">
        <v>6</v>
      </c>
      <c r="S14" s="1">
        <v>3</v>
      </c>
      <c r="T14" s="1">
        <v>15</v>
      </c>
      <c r="U14" s="1">
        <f t="shared" si="2"/>
        <v>6.0541666666666663</v>
      </c>
      <c r="V14" s="1">
        <f t="shared" si="3"/>
        <v>363.25</v>
      </c>
      <c r="W14" s="1">
        <f t="shared" si="4"/>
        <v>126.05416666666666</v>
      </c>
      <c r="X14" s="1">
        <v>6</v>
      </c>
      <c r="Y14" s="1">
        <v>4</v>
      </c>
      <c r="Z14" s="1">
        <v>11</v>
      </c>
      <c r="AA14" s="1">
        <f t="shared" si="7"/>
        <v>6.0697222222222216</v>
      </c>
      <c r="AB14" s="1">
        <f t="shared" si="8"/>
        <v>364.18333333333328</v>
      </c>
      <c r="AC14" s="1">
        <f t="shared" si="9"/>
        <v>0.93333333333328028</v>
      </c>
      <c r="AD14" s="1">
        <f t="shared" si="6"/>
        <v>3.294117647058636</v>
      </c>
      <c r="AE14">
        <v>12</v>
      </c>
      <c r="AF14">
        <v>12</v>
      </c>
      <c r="AG14">
        <f t="shared" si="5"/>
        <v>7.6923076923076927E-2</v>
      </c>
      <c r="AH14">
        <v>4972</v>
      </c>
      <c r="AI14">
        <v>4977</v>
      </c>
      <c r="AJ14">
        <v>4979</v>
      </c>
      <c r="AK14" s="8">
        <v>11.846</v>
      </c>
      <c r="AL14" s="8">
        <v>11.99</v>
      </c>
      <c r="AM14" s="8">
        <v>11.724</v>
      </c>
    </row>
    <row r="15" spans="1:42">
      <c r="A15">
        <v>20160705</v>
      </c>
      <c r="B15">
        <v>5</v>
      </c>
      <c r="C15">
        <v>14</v>
      </c>
      <c r="D15">
        <v>5</v>
      </c>
      <c r="E15" t="s">
        <v>118</v>
      </c>
      <c r="F15" s="1" t="s">
        <v>33</v>
      </c>
      <c r="G15" s="1">
        <v>6</v>
      </c>
      <c r="H15" s="1">
        <v>16</v>
      </c>
      <c r="I15" s="1">
        <v>5</v>
      </c>
      <c r="J15">
        <f t="shared" si="0"/>
        <v>6.2680555555555557</v>
      </c>
      <c r="K15">
        <f t="shared" si="1"/>
        <v>126.26805555555555</v>
      </c>
      <c r="L15" t="s">
        <v>154</v>
      </c>
      <c r="M15">
        <v>1</v>
      </c>
      <c r="N15">
        <v>15</v>
      </c>
      <c r="O15" t="s">
        <v>38</v>
      </c>
      <c r="P15">
        <v>30</v>
      </c>
      <c r="Q15">
        <v>15</v>
      </c>
      <c r="R15">
        <v>6</v>
      </c>
      <c r="S15" s="1">
        <v>21</v>
      </c>
      <c r="T15" s="1">
        <v>30</v>
      </c>
      <c r="U15" s="1">
        <f t="shared" si="2"/>
        <v>6.3583333333333334</v>
      </c>
      <c r="V15" s="1">
        <f t="shared" si="3"/>
        <v>381.5</v>
      </c>
      <c r="W15" s="1">
        <f t="shared" si="4"/>
        <v>126.35833333333333</v>
      </c>
      <c r="X15" s="1">
        <v>6</v>
      </c>
      <c r="Y15" s="1">
        <v>22</v>
      </c>
      <c r="Z15" s="1">
        <v>7</v>
      </c>
      <c r="AA15" s="1">
        <f t="shared" si="7"/>
        <v>6.368611111111111</v>
      </c>
      <c r="AB15" s="1">
        <f t="shared" si="8"/>
        <v>382.11666666666667</v>
      </c>
      <c r="AC15" s="1">
        <f t="shared" si="9"/>
        <v>0.61666666666667425</v>
      </c>
      <c r="AD15" s="1">
        <f t="shared" si="6"/>
        <v>18.500000000000227</v>
      </c>
      <c r="AE15">
        <v>9</v>
      </c>
      <c r="AF15">
        <v>8</v>
      </c>
      <c r="AG15">
        <f t="shared" si="5"/>
        <v>0.46666666666666667</v>
      </c>
      <c r="AH15" t="s">
        <v>64</v>
      </c>
      <c r="AI15">
        <v>4982</v>
      </c>
      <c r="AJ15">
        <v>4984</v>
      </c>
      <c r="AK15" s="8">
        <v>11.605</v>
      </c>
      <c r="AL15" s="8">
        <v>11.77</v>
      </c>
      <c r="AM15" s="8">
        <v>11.772</v>
      </c>
      <c r="AN15" t="s">
        <v>65</v>
      </c>
    </row>
    <row r="16" spans="1:42">
      <c r="A16">
        <v>20160705</v>
      </c>
      <c r="B16">
        <v>5</v>
      </c>
      <c r="C16">
        <v>15</v>
      </c>
      <c r="D16">
        <v>5</v>
      </c>
      <c r="E16" t="s">
        <v>118</v>
      </c>
      <c r="F16" s="1" t="s">
        <v>33</v>
      </c>
      <c r="G16" s="1">
        <v>6</v>
      </c>
      <c r="H16" s="1">
        <v>32</v>
      </c>
      <c r="I16" s="1">
        <v>40</v>
      </c>
      <c r="J16">
        <f t="shared" si="0"/>
        <v>6.5444444444444443</v>
      </c>
      <c r="K16">
        <f t="shared" si="1"/>
        <v>126.54444444444445</v>
      </c>
      <c r="L16" t="s">
        <v>155</v>
      </c>
      <c r="M16">
        <v>2</v>
      </c>
      <c r="N16">
        <v>15</v>
      </c>
      <c r="O16" t="s">
        <v>36</v>
      </c>
      <c r="P16">
        <v>100</v>
      </c>
      <c r="Q16">
        <v>14</v>
      </c>
      <c r="R16">
        <v>6</v>
      </c>
      <c r="S16" s="1">
        <v>39</v>
      </c>
      <c r="T16" s="1">
        <v>0</v>
      </c>
      <c r="U16" s="1">
        <f t="shared" si="2"/>
        <v>6.65</v>
      </c>
      <c r="V16" s="1">
        <f t="shared" si="3"/>
        <v>399</v>
      </c>
      <c r="W16" s="1">
        <f t="shared" si="4"/>
        <v>126.65</v>
      </c>
      <c r="X16" s="1">
        <v>6</v>
      </c>
      <c r="Y16" s="1">
        <v>39</v>
      </c>
      <c r="Z16" s="1">
        <v>50</v>
      </c>
      <c r="AA16" s="1">
        <f t="shared" si="7"/>
        <v>6.6638888888888896</v>
      </c>
      <c r="AB16" s="1">
        <f t="shared" si="8"/>
        <v>399.83333333333337</v>
      </c>
      <c r="AC16" s="1">
        <f t="shared" si="9"/>
        <v>0.83333333333337123</v>
      </c>
      <c r="AD16" s="1">
        <f t="shared" si="6"/>
        <v>83.333333333337123</v>
      </c>
      <c r="AE16">
        <v>13</v>
      </c>
      <c r="AF16">
        <v>12</v>
      </c>
      <c r="AG16">
        <f t="shared" si="5"/>
        <v>0.14285714285714285</v>
      </c>
      <c r="AH16">
        <v>4994</v>
      </c>
      <c r="AI16">
        <v>4996</v>
      </c>
      <c r="AJ16">
        <v>4998</v>
      </c>
      <c r="AK16" s="8">
        <v>11.429</v>
      </c>
      <c r="AL16" s="8">
        <v>11.192</v>
      </c>
      <c r="AM16" s="8">
        <v>11.236000000000001</v>
      </c>
      <c r="AN16" t="s">
        <v>66</v>
      </c>
    </row>
    <row r="17" spans="1:40">
      <c r="A17">
        <v>20160705</v>
      </c>
      <c r="B17">
        <v>6</v>
      </c>
      <c r="C17">
        <v>16</v>
      </c>
      <c r="D17">
        <v>5</v>
      </c>
      <c r="E17" t="s">
        <v>118</v>
      </c>
      <c r="F17" s="1" t="s">
        <v>33</v>
      </c>
      <c r="G17" s="1">
        <v>6</v>
      </c>
      <c r="H17" s="1">
        <v>51</v>
      </c>
      <c r="I17" s="1">
        <v>30</v>
      </c>
      <c r="J17">
        <f t="shared" si="0"/>
        <v>6.8583333333333334</v>
      </c>
      <c r="K17">
        <f t="shared" si="1"/>
        <v>126.85833333333333</v>
      </c>
      <c r="L17" t="s">
        <v>155</v>
      </c>
      <c r="M17">
        <v>1</v>
      </c>
      <c r="N17">
        <v>15</v>
      </c>
      <c r="O17" t="s">
        <v>34</v>
      </c>
      <c r="P17">
        <f>60/17</f>
        <v>3.5294117647058822</v>
      </c>
      <c r="Q17">
        <v>15</v>
      </c>
      <c r="R17">
        <v>6</v>
      </c>
      <c r="S17" s="1">
        <v>57</v>
      </c>
      <c r="T17" s="1">
        <v>10</v>
      </c>
      <c r="U17" s="1">
        <f t="shared" si="2"/>
        <v>6.9527777777777784</v>
      </c>
      <c r="V17" s="1">
        <f t="shared" si="3"/>
        <v>417.16666666666669</v>
      </c>
      <c r="W17" s="1">
        <f t="shared" si="4"/>
        <v>126.95277777777778</v>
      </c>
      <c r="X17" s="1">
        <v>7</v>
      </c>
      <c r="Y17" s="1">
        <v>0</v>
      </c>
      <c r="Z17" s="1">
        <v>28</v>
      </c>
      <c r="AA17" s="1">
        <f t="shared" si="7"/>
        <v>7.0077777777777781</v>
      </c>
      <c r="AB17" s="1">
        <f t="shared" si="8"/>
        <v>420.4666666666667</v>
      </c>
      <c r="AC17" s="1">
        <f t="shared" si="9"/>
        <v>3.3000000000000114</v>
      </c>
      <c r="AD17" s="1">
        <f t="shared" si="6"/>
        <v>11.647058823529452</v>
      </c>
      <c r="AE17">
        <v>14</v>
      </c>
      <c r="AF17">
        <v>14</v>
      </c>
      <c r="AG17">
        <f t="shared" si="5"/>
        <v>6.6666666666666666E-2</v>
      </c>
      <c r="AH17">
        <v>5000</v>
      </c>
      <c r="AI17">
        <v>5001</v>
      </c>
      <c r="AJ17">
        <v>5003</v>
      </c>
      <c r="AK17" s="8">
        <v>10.172000000000001</v>
      </c>
      <c r="AL17" s="8">
        <v>11.734999999999999</v>
      </c>
      <c r="AM17" s="8">
        <v>11.048</v>
      </c>
      <c r="AN17" t="s">
        <v>67</v>
      </c>
    </row>
    <row r="18" spans="1:40">
      <c r="A18">
        <v>20160705</v>
      </c>
      <c r="B18">
        <v>6</v>
      </c>
      <c r="C18">
        <v>17</v>
      </c>
      <c r="D18">
        <v>5</v>
      </c>
      <c r="E18" t="s">
        <v>118</v>
      </c>
      <c r="F18" s="1" t="s">
        <v>33</v>
      </c>
      <c r="G18" s="1">
        <v>7</v>
      </c>
      <c r="H18" s="1">
        <v>10</v>
      </c>
      <c r="I18" s="1">
        <v>25</v>
      </c>
      <c r="J18">
        <f t="shared" si="0"/>
        <v>7.1736111111111116</v>
      </c>
      <c r="K18">
        <f t="shared" si="1"/>
        <v>127.17361111111111</v>
      </c>
      <c r="L18" t="s">
        <v>156</v>
      </c>
      <c r="M18">
        <v>1</v>
      </c>
      <c r="N18">
        <v>15</v>
      </c>
      <c r="O18" t="s">
        <v>36</v>
      </c>
      <c r="P18">
        <v>100</v>
      </c>
      <c r="Q18">
        <v>15</v>
      </c>
      <c r="R18">
        <v>7</v>
      </c>
      <c r="S18" s="1">
        <v>15</v>
      </c>
      <c r="T18" s="1">
        <v>25</v>
      </c>
      <c r="U18" s="1">
        <f t="shared" si="2"/>
        <v>7.2569444444444446</v>
      </c>
      <c r="V18" s="1">
        <f t="shared" si="3"/>
        <v>435.41666666666669</v>
      </c>
      <c r="W18" s="1">
        <f t="shared" si="4"/>
        <v>127.25694444444444</v>
      </c>
      <c r="X18" s="1" t="s">
        <v>35</v>
      </c>
      <c r="Y18" s="1" t="s">
        <v>35</v>
      </c>
      <c r="Z18" s="1" t="s">
        <v>35</v>
      </c>
      <c r="AA18" s="1" t="s">
        <v>35</v>
      </c>
      <c r="AB18" s="1" t="s">
        <v>35</v>
      </c>
      <c r="AC18" s="1" t="s">
        <v>35</v>
      </c>
      <c r="AD18" s="1" t="s">
        <v>35</v>
      </c>
      <c r="AE18">
        <v>15</v>
      </c>
      <c r="AF18">
        <v>15</v>
      </c>
      <c r="AG18">
        <f t="shared" si="5"/>
        <v>0</v>
      </c>
      <c r="AH18">
        <v>5004</v>
      </c>
      <c r="AI18">
        <v>5006</v>
      </c>
      <c r="AJ18">
        <v>5008</v>
      </c>
      <c r="AK18" s="8">
        <v>11.007</v>
      </c>
      <c r="AL18" s="8">
        <v>11.071999999999999</v>
      </c>
      <c r="AM18" s="8">
        <v>11.19</v>
      </c>
    </row>
    <row r="19" spans="1:40">
      <c r="A19">
        <v>20160705</v>
      </c>
      <c r="B19">
        <v>6</v>
      </c>
      <c r="C19">
        <v>18</v>
      </c>
      <c r="D19">
        <v>5</v>
      </c>
      <c r="E19" t="s">
        <v>118</v>
      </c>
      <c r="F19" s="1" t="s">
        <v>33</v>
      </c>
      <c r="G19" s="1">
        <v>7</v>
      </c>
      <c r="H19" s="1">
        <v>27</v>
      </c>
      <c r="I19" s="1">
        <v>30</v>
      </c>
      <c r="J19">
        <f t="shared" si="0"/>
        <v>7.4583333333333339</v>
      </c>
      <c r="K19">
        <f t="shared" si="1"/>
        <v>127.45833333333333</v>
      </c>
      <c r="L19" t="s">
        <v>157</v>
      </c>
      <c r="M19">
        <v>2</v>
      </c>
      <c r="N19">
        <v>15</v>
      </c>
      <c r="O19" t="s">
        <v>38</v>
      </c>
      <c r="P19">
        <v>30</v>
      </c>
      <c r="Q19">
        <v>15</v>
      </c>
      <c r="R19">
        <v>7</v>
      </c>
      <c r="S19" s="1">
        <v>32</v>
      </c>
      <c r="T19" s="1">
        <v>30</v>
      </c>
      <c r="U19" s="1">
        <f t="shared" si="2"/>
        <v>7.541666666666667</v>
      </c>
      <c r="V19" s="1">
        <f t="shared" si="3"/>
        <v>452.5</v>
      </c>
      <c r="W19" s="1">
        <f t="shared" si="4"/>
        <v>127.54166666666667</v>
      </c>
      <c r="X19" s="1">
        <v>7</v>
      </c>
      <c r="Y19" s="1">
        <v>33</v>
      </c>
      <c r="Z19" s="1">
        <v>6</v>
      </c>
      <c r="AA19" s="1">
        <f>X19+Y19/60+Z19/3600</f>
        <v>7.5516666666666667</v>
      </c>
      <c r="AB19" s="1">
        <f>AA19*60</f>
        <v>453.1</v>
      </c>
      <c r="AC19" s="1">
        <f>AB19-V19</f>
        <v>0.60000000000002274</v>
      </c>
      <c r="AD19" s="1">
        <f t="shared" si="6"/>
        <v>18.000000000000682</v>
      </c>
      <c r="AE19">
        <v>12</v>
      </c>
      <c r="AF19">
        <v>12</v>
      </c>
      <c r="AG19">
        <f t="shared" si="5"/>
        <v>0.2</v>
      </c>
      <c r="AH19">
        <v>5009</v>
      </c>
      <c r="AI19">
        <v>5011</v>
      </c>
      <c r="AJ19">
        <v>5012</v>
      </c>
      <c r="AK19" s="8">
        <v>11.395</v>
      </c>
      <c r="AL19" s="8">
        <v>10.664</v>
      </c>
      <c r="AM19" s="8">
        <v>10.968</v>
      </c>
    </row>
    <row r="20" spans="1:40">
      <c r="A20">
        <v>20160705</v>
      </c>
      <c r="B20">
        <v>7</v>
      </c>
      <c r="C20">
        <v>19</v>
      </c>
      <c r="D20">
        <v>5</v>
      </c>
      <c r="E20" t="s">
        <v>118</v>
      </c>
      <c r="F20" s="1" t="s">
        <v>33</v>
      </c>
      <c r="G20" s="1">
        <v>7</v>
      </c>
      <c r="H20" s="1">
        <v>45</v>
      </c>
      <c r="I20" s="1">
        <v>0</v>
      </c>
      <c r="J20">
        <f t="shared" si="0"/>
        <v>7.75</v>
      </c>
      <c r="K20">
        <f t="shared" si="1"/>
        <v>127.75</v>
      </c>
      <c r="L20" t="s">
        <v>158</v>
      </c>
      <c r="M20">
        <v>1</v>
      </c>
      <c r="N20">
        <v>13</v>
      </c>
      <c r="O20" t="s">
        <v>34</v>
      </c>
      <c r="P20">
        <f>60/17</f>
        <v>3.5294117647058822</v>
      </c>
      <c r="Q20">
        <v>13</v>
      </c>
      <c r="R20">
        <v>7</v>
      </c>
      <c r="S20" s="1">
        <v>51</v>
      </c>
      <c r="T20" s="1">
        <v>15</v>
      </c>
      <c r="U20" s="1">
        <f t="shared" si="2"/>
        <v>7.8541666666666661</v>
      </c>
      <c r="V20" s="1">
        <f t="shared" si="3"/>
        <v>471.24999999999994</v>
      </c>
      <c r="W20" s="1">
        <f t="shared" si="4"/>
        <v>127.85416666666667</v>
      </c>
      <c r="X20" s="1">
        <v>7</v>
      </c>
      <c r="Y20" s="1">
        <v>55</v>
      </c>
      <c r="Z20" s="1">
        <v>5</v>
      </c>
      <c r="AA20" s="1">
        <f>X20+Y20/60+Z20/3600</f>
        <v>7.9180555555555561</v>
      </c>
      <c r="AB20" s="1">
        <f>AA20*60</f>
        <v>475.08333333333337</v>
      </c>
      <c r="AC20" s="1">
        <f>AB20-V20</f>
        <v>3.8333333333334281</v>
      </c>
      <c r="AD20" s="1">
        <f t="shared" si="6"/>
        <v>13.529411764706216</v>
      </c>
      <c r="AE20">
        <v>12</v>
      </c>
      <c r="AF20">
        <v>12</v>
      </c>
      <c r="AG20">
        <f t="shared" si="5"/>
        <v>7.6923076923076927E-2</v>
      </c>
      <c r="AH20">
        <v>5013</v>
      </c>
      <c r="AI20">
        <v>5018</v>
      </c>
      <c r="AJ20">
        <v>5022</v>
      </c>
      <c r="AK20" s="8">
        <v>10.536</v>
      </c>
      <c r="AL20" s="8">
        <v>10.416</v>
      </c>
      <c r="AM20" s="8">
        <v>11.516999999999999</v>
      </c>
      <c r="AN20" t="s">
        <v>68</v>
      </c>
    </row>
    <row r="21" spans="1:40">
      <c r="A21">
        <v>20160705</v>
      </c>
      <c r="B21">
        <v>7</v>
      </c>
      <c r="C21">
        <v>20</v>
      </c>
      <c r="D21">
        <v>5</v>
      </c>
      <c r="E21" t="s">
        <v>118</v>
      </c>
      <c r="F21" s="1" t="s">
        <v>33</v>
      </c>
      <c r="G21" s="1">
        <v>8</v>
      </c>
      <c r="H21" s="1">
        <v>3</v>
      </c>
      <c r="I21" s="1">
        <v>0</v>
      </c>
      <c r="J21">
        <f t="shared" si="0"/>
        <v>8.0500000000000007</v>
      </c>
      <c r="K21">
        <f t="shared" si="1"/>
        <v>128.05000000000001</v>
      </c>
      <c r="L21" t="s">
        <v>159</v>
      </c>
      <c r="M21">
        <v>3</v>
      </c>
      <c r="N21">
        <v>12</v>
      </c>
      <c r="O21" t="s">
        <v>38</v>
      </c>
      <c r="P21">
        <v>30</v>
      </c>
      <c r="Q21">
        <v>12</v>
      </c>
      <c r="R21">
        <v>8</v>
      </c>
      <c r="S21" s="1">
        <v>9</v>
      </c>
      <c r="T21" s="1">
        <v>50</v>
      </c>
      <c r="U21" s="1">
        <f t="shared" si="2"/>
        <v>8.1638888888888896</v>
      </c>
      <c r="V21" s="1">
        <f t="shared" si="3"/>
        <v>489.83333333333337</v>
      </c>
      <c r="W21" s="1">
        <f t="shared" si="4"/>
        <v>128.16388888888889</v>
      </c>
      <c r="X21" s="1">
        <v>8</v>
      </c>
      <c r="Y21" s="1">
        <v>10</v>
      </c>
      <c r="Z21" s="1">
        <v>4</v>
      </c>
      <c r="AA21" s="1">
        <f>X21+Y21/60+Z21/3600</f>
        <v>8.1677777777777774</v>
      </c>
      <c r="AB21" s="1">
        <f>AA21*60</f>
        <v>490.06666666666666</v>
      </c>
      <c r="AC21" s="1">
        <f>AB21-V21</f>
        <v>0.23333333333329165</v>
      </c>
      <c r="AD21" s="1">
        <f t="shared" si="6"/>
        <v>6.9999999999987494</v>
      </c>
      <c r="AE21">
        <v>1</v>
      </c>
      <c r="AF21">
        <v>1</v>
      </c>
      <c r="AG21">
        <f t="shared" si="5"/>
        <v>0.91666666666666663</v>
      </c>
      <c r="AH21">
        <v>5024</v>
      </c>
      <c r="AI21">
        <v>5026</v>
      </c>
      <c r="AJ21">
        <v>5033</v>
      </c>
      <c r="AK21" s="8">
        <v>11.787000000000001</v>
      </c>
      <c r="AL21" s="8">
        <v>11.942</v>
      </c>
      <c r="AM21" s="8">
        <v>11.974</v>
      </c>
    </row>
    <row r="22" spans="1:40">
      <c r="A22">
        <v>20160705</v>
      </c>
      <c r="B22">
        <v>7</v>
      </c>
      <c r="C22">
        <v>21</v>
      </c>
      <c r="D22">
        <v>5</v>
      </c>
      <c r="E22" t="s">
        <v>118</v>
      </c>
      <c r="F22" s="1" t="s">
        <v>33</v>
      </c>
      <c r="G22" s="1">
        <v>8</v>
      </c>
      <c r="H22" s="1">
        <v>18</v>
      </c>
      <c r="I22" s="1">
        <v>50</v>
      </c>
      <c r="J22">
        <f t="shared" si="0"/>
        <v>8.31388888888889</v>
      </c>
      <c r="K22">
        <f t="shared" si="1"/>
        <v>128.3138888888889</v>
      </c>
      <c r="L22" t="s">
        <v>160</v>
      </c>
      <c r="M22">
        <v>1</v>
      </c>
      <c r="N22">
        <v>14</v>
      </c>
      <c r="O22" t="s">
        <v>36</v>
      </c>
      <c r="P22">
        <v>100</v>
      </c>
      <c r="Q22">
        <v>13</v>
      </c>
      <c r="R22">
        <v>8</v>
      </c>
      <c r="S22" s="1">
        <v>23</v>
      </c>
      <c r="T22" s="1">
        <v>50</v>
      </c>
      <c r="U22" s="1">
        <f t="shared" si="2"/>
        <v>8.3972222222222221</v>
      </c>
      <c r="V22" s="1">
        <f t="shared" si="3"/>
        <v>503.83333333333331</v>
      </c>
      <c r="W22" s="1">
        <f t="shared" si="4"/>
        <v>128.39722222222221</v>
      </c>
      <c r="X22" s="1">
        <v>8</v>
      </c>
      <c r="Y22" s="1">
        <v>24</v>
      </c>
      <c r="Z22" s="1">
        <v>12</v>
      </c>
      <c r="AA22" s="1">
        <f>X22+Y22/60+Z22/3600</f>
        <v>8.4033333333333342</v>
      </c>
      <c r="AB22" s="1">
        <f>AA22*60</f>
        <v>504.20000000000005</v>
      </c>
      <c r="AC22" s="1">
        <f>AB22-V22</f>
        <v>0.36666666666673109</v>
      </c>
      <c r="AD22" s="1">
        <f t="shared" si="6"/>
        <v>36.666666666673109</v>
      </c>
      <c r="AE22">
        <v>7</v>
      </c>
      <c r="AF22">
        <v>7</v>
      </c>
      <c r="AG22">
        <f t="shared" si="5"/>
        <v>0.46153846153846156</v>
      </c>
      <c r="AH22">
        <v>5036</v>
      </c>
      <c r="AI22">
        <v>5037</v>
      </c>
      <c r="AJ22">
        <v>5039</v>
      </c>
      <c r="AK22" s="8">
        <v>11.209</v>
      </c>
      <c r="AL22" s="8">
        <v>11.587</v>
      </c>
      <c r="AM22" s="8">
        <v>11.262</v>
      </c>
    </row>
    <row r="23" spans="1:40">
      <c r="A23">
        <v>20160705</v>
      </c>
      <c r="B23">
        <v>8</v>
      </c>
      <c r="C23">
        <v>22</v>
      </c>
      <c r="D23">
        <v>5</v>
      </c>
      <c r="E23" t="s">
        <v>118</v>
      </c>
      <c r="F23" s="1" t="s">
        <v>33</v>
      </c>
      <c r="G23" s="1">
        <v>8</v>
      </c>
      <c r="H23" s="1">
        <v>33</v>
      </c>
      <c r="I23" s="1">
        <v>37</v>
      </c>
      <c r="J23">
        <f t="shared" si="0"/>
        <v>8.5602777777777792</v>
      </c>
      <c r="K23">
        <f t="shared" si="1"/>
        <v>128.56027777777777</v>
      </c>
      <c r="L23" t="s">
        <v>159</v>
      </c>
      <c r="M23">
        <v>1</v>
      </c>
      <c r="N23">
        <v>14</v>
      </c>
      <c r="O23" t="s">
        <v>34</v>
      </c>
      <c r="P23">
        <f>60/17</f>
        <v>3.5294117647058822</v>
      </c>
      <c r="Q23">
        <v>13</v>
      </c>
      <c r="R23">
        <v>8</v>
      </c>
      <c r="S23" s="1">
        <v>38</v>
      </c>
      <c r="T23" s="1">
        <v>40</v>
      </c>
      <c r="U23" s="1">
        <f t="shared" si="2"/>
        <v>8.6444444444444439</v>
      </c>
      <c r="V23" s="1">
        <f t="shared" si="3"/>
        <v>518.66666666666663</v>
      </c>
      <c r="W23" s="1">
        <f t="shared" si="4"/>
        <v>128.64444444444445</v>
      </c>
      <c r="X23" s="1" t="s">
        <v>35</v>
      </c>
      <c r="Y23" s="1" t="s">
        <v>35</v>
      </c>
      <c r="Z23" s="1" t="s">
        <v>35</v>
      </c>
      <c r="AA23" s="1" t="s">
        <v>35</v>
      </c>
      <c r="AB23" s="1" t="s">
        <v>35</v>
      </c>
      <c r="AC23" s="1" t="s">
        <v>35</v>
      </c>
      <c r="AD23" s="1" t="s">
        <v>35</v>
      </c>
      <c r="AE23">
        <v>13</v>
      </c>
      <c r="AF23">
        <v>13</v>
      </c>
      <c r="AG23">
        <f t="shared" si="5"/>
        <v>0</v>
      </c>
      <c r="AH23">
        <v>5040</v>
      </c>
      <c r="AI23">
        <v>5041</v>
      </c>
      <c r="AJ23">
        <v>5042</v>
      </c>
      <c r="AK23" s="8">
        <v>11.538</v>
      </c>
      <c r="AL23" s="8">
        <v>11.714</v>
      </c>
      <c r="AM23" s="8">
        <v>11.805</v>
      </c>
    </row>
    <row r="24" spans="1:40">
      <c r="A24">
        <v>20160705</v>
      </c>
      <c r="B24">
        <v>8</v>
      </c>
      <c r="C24">
        <v>23</v>
      </c>
      <c r="D24">
        <v>5</v>
      </c>
      <c r="E24" t="s">
        <v>118</v>
      </c>
      <c r="F24" s="1" t="s">
        <v>33</v>
      </c>
      <c r="G24" s="1">
        <v>8</v>
      </c>
      <c r="H24" s="1">
        <v>49</v>
      </c>
      <c r="I24" s="1">
        <v>40</v>
      </c>
      <c r="J24">
        <f t="shared" si="0"/>
        <v>8.8277777777777775</v>
      </c>
      <c r="K24">
        <f t="shared" si="1"/>
        <v>128.82777777777778</v>
      </c>
      <c r="L24" t="s">
        <v>161</v>
      </c>
      <c r="M24">
        <v>1</v>
      </c>
      <c r="N24">
        <v>14</v>
      </c>
      <c r="O24" t="s">
        <v>36</v>
      </c>
      <c r="P24">
        <v>100</v>
      </c>
      <c r="Q24">
        <v>14</v>
      </c>
      <c r="R24">
        <v>8</v>
      </c>
      <c r="S24" s="1">
        <v>54</v>
      </c>
      <c r="T24" s="1">
        <v>40</v>
      </c>
      <c r="U24" s="1">
        <f t="shared" si="2"/>
        <v>8.9111111111111114</v>
      </c>
      <c r="V24" s="1">
        <f t="shared" si="3"/>
        <v>534.66666666666674</v>
      </c>
      <c r="W24" s="1">
        <f t="shared" si="4"/>
        <v>128.9111111111111</v>
      </c>
      <c r="X24" s="1" t="s">
        <v>35</v>
      </c>
      <c r="Y24" s="1" t="s">
        <v>35</v>
      </c>
      <c r="Z24" s="1" t="s">
        <v>35</v>
      </c>
      <c r="AA24" s="1" t="s">
        <v>35</v>
      </c>
      <c r="AB24" s="1" t="s">
        <v>35</v>
      </c>
      <c r="AC24" s="1" t="s">
        <v>35</v>
      </c>
      <c r="AD24" s="1" t="s">
        <v>35</v>
      </c>
      <c r="AE24">
        <v>14</v>
      </c>
      <c r="AF24">
        <v>14</v>
      </c>
      <c r="AG24">
        <f t="shared" si="5"/>
        <v>0</v>
      </c>
      <c r="AH24">
        <v>5043</v>
      </c>
      <c r="AI24">
        <v>5044</v>
      </c>
      <c r="AJ24">
        <v>5045</v>
      </c>
      <c r="AK24" s="8">
        <v>11.993</v>
      </c>
      <c r="AL24" s="8">
        <v>11.378</v>
      </c>
      <c r="AM24" s="8">
        <v>11.321</v>
      </c>
    </row>
    <row r="25" spans="1:40">
      <c r="A25">
        <v>20160705</v>
      </c>
      <c r="B25">
        <v>8</v>
      </c>
      <c r="C25">
        <v>24</v>
      </c>
      <c r="D25">
        <v>5</v>
      </c>
      <c r="E25" t="s">
        <v>118</v>
      </c>
      <c r="F25" s="1" t="s">
        <v>33</v>
      </c>
      <c r="G25" s="1">
        <v>9</v>
      </c>
      <c r="H25" s="1">
        <v>6</v>
      </c>
      <c r="I25" s="1">
        <v>0</v>
      </c>
      <c r="J25">
        <f t="shared" si="0"/>
        <v>9.1</v>
      </c>
      <c r="K25">
        <f t="shared" si="1"/>
        <v>129.1</v>
      </c>
      <c r="L25" t="s">
        <v>161</v>
      </c>
      <c r="M25">
        <v>2</v>
      </c>
      <c r="N25">
        <v>14</v>
      </c>
      <c r="O25" t="s">
        <v>38</v>
      </c>
      <c r="P25">
        <v>30</v>
      </c>
      <c r="Q25">
        <v>14</v>
      </c>
      <c r="R25">
        <v>9</v>
      </c>
      <c r="S25" s="1">
        <v>11</v>
      </c>
      <c r="T25" s="1">
        <v>30</v>
      </c>
      <c r="U25" s="1">
        <f t="shared" si="2"/>
        <v>9.1916666666666664</v>
      </c>
      <c r="V25" s="1">
        <f t="shared" si="3"/>
        <v>551.5</v>
      </c>
      <c r="W25" s="1">
        <f t="shared" si="4"/>
        <v>129.19166666666666</v>
      </c>
      <c r="X25" s="1">
        <v>9</v>
      </c>
      <c r="Y25" s="1">
        <v>12</v>
      </c>
      <c r="Z25" s="1">
        <v>2</v>
      </c>
      <c r="AA25" s="1">
        <f>X25+Y25/60+Z25/3600</f>
        <v>9.2005555555555549</v>
      </c>
      <c r="AB25" s="1">
        <f>AA25*60</f>
        <v>552.0333333333333</v>
      </c>
      <c r="AC25" s="1">
        <f>AB25-V25</f>
        <v>0.53333333333330302</v>
      </c>
      <c r="AD25" s="1">
        <f t="shared" si="6"/>
        <v>15.999999999999091</v>
      </c>
      <c r="AE25">
        <v>9</v>
      </c>
      <c r="AF25">
        <v>8</v>
      </c>
      <c r="AG25">
        <f t="shared" si="5"/>
        <v>0.42857142857142855</v>
      </c>
      <c r="AH25">
        <v>5046</v>
      </c>
      <c r="AI25">
        <v>5048</v>
      </c>
      <c r="AJ25">
        <v>5049</v>
      </c>
      <c r="AK25" s="8">
        <v>11.875</v>
      </c>
      <c r="AL25" s="8">
        <v>11.465999999999999</v>
      </c>
      <c r="AM25" s="8">
        <v>11.839</v>
      </c>
    </row>
    <row r="26" spans="1:40">
      <c r="A26">
        <v>20160706</v>
      </c>
      <c r="B26">
        <v>9</v>
      </c>
      <c r="C26">
        <v>25</v>
      </c>
      <c r="D26">
        <v>5</v>
      </c>
      <c r="E26" t="s">
        <v>118</v>
      </c>
      <c r="F26" s="1" t="s">
        <v>33</v>
      </c>
      <c r="G26" s="1">
        <v>5</v>
      </c>
      <c r="H26" s="1">
        <v>59</v>
      </c>
      <c r="I26" s="1">
        <v>10</v>
      </c>
      <c r="J26">
        <f t="shared" si="0"/>
        <v>5.9861111111111116</v>
      </c>
      <c r="K26">
        <f t="shared" si="1"/>
        <v>125.98611111111111</v>
      </c>
      <c r="L26" t="s">
        <v>162</v>
      </c>
      <c r="M26">
        <v>2</v>
      </c>
      <c r="N26">
        <v>14</v>
      </c>
      <c r="O26" t="s">
        <v>36</v>
      </c>
      <c r="P26">
        <v>100</v>
      </c>
      <c r="Q26">
        <v>14</v>
      </c>
      <c r="R26">
        <v>6</v>
      </c>
      <c r="S26" s="1">
        <v>5</v>
      </c>
      <c r="T26" s="1">
        <v>30</v>
      </c>
      <c r="U26" s="1">
        <f t="shared" si="2"/>
        <v>6.0916666666666668</v>
      </c>
      <c r="V26" s="1">
        <f t="shared" si="3"/>
        <v>365.5</v>
      </c>
      <c r="W26" s="1">
        <f t="shared" si="4"/>
        <v>126.09166666666667</v>
      </c>
      <c r="X26" s="1" t="s">
        <v>35</v>
      </c>
      <c r="Y26" s="1" t="s">
        <v>35</v>
      </c>
      <c r="Z26" s="1" t="s">
        <v>35</v>
      </c>
      <c r="AA26" s="1" t="s">
        <v>35</v>
      </c>
      <c r="AB26" s="1" t="s">
        <v>35</v>
      </c>
      <c r="AC26" s="1" t="s">
        <v>35</v>
      </c>
      <c r="AD26" s="1" t="s">
        <v>35</v>
      </c>
      <c r="AE26">
        <v>14</v>
      </c>
      <c r="AF26">
        <v>14</v>
      </c>
      <c r="AG26">
        <f t="shared" si="5"/>
        <v>0</v>
      </c>
      <c r="AH26">
        <v>5133</v>
      </c>
      <c r="AI26">
        <v>5134</v>
      </c>
      <c r="AJ26">
        <v>5135</v>
      </c>
      <c r="AK26" s="8">
        <v>11.667999999999999</v>
      </c>
      <c r="AL26" s="8">
        <v>11.721</v>
      </c>
      <c r="AM26" s="8">
        <v>10.917999999999999</v>
      </c>
    </row>
    <row r="27" spans="1:40">
      <c r="A27">
        <v>20160706</v>
      </c>
      <c r="B27">
        <v>9</v>
      </c>
      <c r="C27">
        <v>26</v>
      </c>
      <c r="D27">
        <v>5</v>
      </c>
      <c r="E27" t="s">
        <v>118</v>
      </c>
      <c r="F27" s="1" t="s">
        <v>33</v>
      </c>
      <c r="G27" s="1">
        <v>6</v>
      </c>
      <c r="H27" s="1">
        <v>19</v>
      </c>
      <c r="I27" s="1">
        <v>10</v>
      </c>
      <c r="J27">
        <f t="shared" si="0"/>
        <v>6.3194444444444446</v>
      </c>
      <c r="K27">
        <f t="shared" si="1"/>
        <v>126.31944444444444</v>
      </c>
      <c r="L27" t="s">
        <v>162</v>
      </c>
      <c r="M27">
        <v>1</v>
      </c>
      <c r="N27">
        <v>14</v>
      </c>
      <c r="O27" t="s">
        <v>34</v>
      </c>
      <c r="P27">
        <f>60/17</f>
        <v>3.5294117647058822</v>
      </c>
      <c r="Q27">
        <v>14</v>
      </c>
      <c r="R27">
        <v>6</v>
      </c>
      <c r="S27">
        <v>25</v>
      </c>
      <c r="T27" s="1">
        <v>30</v>
      </c>
      <c r="U27" s="1">
        <f t="shared" si="2"/>
        <v>6.4250000000000007</v>
      </c>
      <c r="V27" s="1">
        <f t="shared" si="3"/>
        <v>385.50000000000006</v>
      </c>
      <c r="W27" s="1">
        <f t="shared" si="4"/>
        <v>126.425</v>
      </c>
      <c r="X27" s="1">
        <v>6</v>
      </c>
      <c r="Y27" s="1">
        <v>26</v>
      </c>
      <c r="Z27" s="1">
        <v>24</v>
      </c>
      <c r="AA27" s="1">
        <f>X27+Y27/60+Z27/3600</f>
        <v>6.44</v>
      </c>
      <c r="AB27" s="1">
        <f>AA27*60</f>
        <v>386.40000000000003</v>
      </c>
      <c r="AC27" s="1">
        <f>AB27-V27</f>
        <v>0.89999999999997726</v>
      </c>
      <c r="AD27" s="1">
        <f t="shared" si="6"/>
        <v>3.1764705882352136</v>
      </c>
      <c r="AE27">
        <v>12</v>
      </c>
      <c r="AF27">
        <v>12</v>
      </c>
      <c r="AG27">
        <f t="shared" si="5"/>
        <v>0.14285714285714285</v>
      </c>
      <c r="AH27">
        <v>5136</v>
      </c>
      <c r="AI27">
        <v>5137</v>
      </c>
      <c r="AJ27">
        <v>5138</v>
      </c>
      <c r="AK27" s="8">
        <v>10.920999999999999</v>
      </c>
      <c r="AL27" s="8">
        <v>11.763999999999999</v>
      </c>
      <c r="AM27" s="8">
        <v>11.409000000000001</v>
      </c>
    </row>
    <row r="28" spans="1:40">
      <c r="A28">
        <v>20160706</v>
      </c>
      <c r="B28">
        <v>9</v>
      </c>
      <c r="C28">
        <v>27</v>
      </c>
      <c r="D28">
        <v>5</v>
      </c>
      <c r="E28" t="s">
        <v>118</v>
      </c>
      <c r="F28" s="1" t="s">
        <v>33</v>
      </c>
      <c r="G28" s="1">
        <v>6</v>
      </c>
      <c r="H28" s="1">
        <v>35</v>
      </c>
      <c r="I28" s="1">
        <v>40</v>
      </c>
      <c r="J28">
        <f t="shared" si="0"/>
        <v>6.5944444444444441</v>
      </c>
      <c r="K28">
        <f t="shared" si="1"/>
        <v>126.59444444444445</v>
      </c>
      <c r="L28" t="s">
        <v>163</v>
      </c>
      <c r="M28">
        <v>1</v>
      </c>
      <c r="N28">
        <v>14</v>
      </c>
      <c r="O28" t="s">
        <v>38</v>
      </c>
      <c r="P28">
        <v>30</v>
      </c>
      <c r="Q28">
        <v>14</v>
      </c>
      <c r="R28">
        <v>6</v>
      </c>
      <c r="S28">
        <v>41</v>
      </c>
      <c r="T28" s="1">
        <v>30</v>
      </c>
      <c r="U28" s="1">
        <f t="shared" si="2"/>
        <v>6.6916666666666673</v>
      </c>
      <c r="V28" s="1">
        <f t="shared" si="3"/>
        <v>401.50000000000006</v>
      </c>
      <c r="W28" s="1">
        <f t="shared" si="4"/>
        <v>126.69166666666666</v>
      </c>
      <c r="X28" s="1">
        <v>6</v>
      </c>
      <c r="Y28" s="1">
        <v>41</v>
      </c>
      <c r="Z28" s="1">
        <v>38</v>
      </c>
      <c r="AA28" s="1">
        <f>X28+Y28/60+Z28/3600</f>
        <v>6.693888888888889</v>
      </c>
      <c r="AB28" s="1">
        <f>AA28*60</f>
        <v>401.63333333333333</v>
      </c>
      <c r="AC28" s="1">
        <f>AB28-V28</f>
        <v>0.13333333333326891</v>
      </c>
      <c r="AD28" s="1">
        <f t="shared" si="6"/>
        <v>3.9999999999980673</v>
      </c>
      <c r="AE28">
        <v>2</v>
      </c>
      <c r="AF28">
        <v>2</v>
      </c>
      <c r="AG28">
        <f t="shared" si="5"/>
        <v>0.8571428571428571</v>
      </c>
      <c r="AH28">
        <v>5139</v>
      </c>
      <c r="AI28">
        <v>5140</v>
      </c>
      <c r="AJ28">
        <v>5141</v>
      </c>
      <c r="AK28" s="8">
        <v>10.91</v>
      </c>
      <c r="AL28" s="8">
        <v>10.545</v>
      </c>
      <c r="AM28" s="8">
        <v>10.252000000000001</v>
      </c>
    </row>
    <row r="29" spans="1:40">
      <c r="A29">
        <v>20160706</v>
      </c>
      <c r="B29">
        <v>10</v>
      </c>
      <c r="C29">
        <v>28</v>
      </c>
      <c r="D29">
        <v>5</v>
      </c>
      <c r="E29" t="s">
        <v>118</v>
      </c>
      <c r="F29" s="1" t="s">
        <v>33</v>
      </c>
      <c r="G29" s="1">
        <v>6</v>
      </c>
      <c r="H29" s="1">
        <v>52</v>
      </c>
      <c r="I29" s="1">
        <v>15</v>
      </c>
      <c r="J29">
        <f t="shared" si="0"/>
        <v>6.8708333333333336</v>
      </c>
      <c r="K29">
        <f t="shared" si="1"/>
        <v>126.87083333333334</v>
      </c>
      <c r="L29" t="s">
        <v>164</v>
      </c>
      <c r="M29">
        <v>3</v>
      </c>
      <c r="N29">
        <v>15</v>
      </c>
      <c r="O29" t="s">
        <v>36</v>
      </c>
      <c r="P29">
        <v>100</v>
      </c>
      <c r="Q29">
        <v>15</v>
      </c>
      <c r="R29">
        <v>6</v>
      </c>
      <c r="S29">
        <v>58</v>
      </c>
      <c r="T29" s="1">
        <v>0</v>
      </c>
      <c r="U29" s="1">
        <f t="shared" si="2"/>
        <v>6.9666666666666668</v>
      </c>
      <c r="V29" s="1">
        <f t="shared" si="3"/>
        <v>418</v>
      </c>
      <c r="W29" s="1">
        <f t="shared" si="4"/>
        <v>126.96666666666667</v>
      </c>
      <c r="X29" s="1">
        <v>6</v>
      </c>
      <c r="Y29" s="1">
        <v>58</v>
      </c>
      <c r="Z29" s="1">
        <v>33</v>
      </c>
      <c r="AA29" s="1">
        <f>X29+Y29/60+Z29/3600</f>
        <v>6.9758333333333331</v>
      </c>
      <c r="AB29" s="1">
        <f>AA29*60</f>
        <v>418.55</v>
      </c>
      <c r="AC29" s="1">
        <f>AB29-V29</f>
        <v>0.55000000000001137</v>
      </c>
      <c r="AD29" s="1">
        <f t="shared" si="6"/>
        <v>55.000000000001137</v>
      </c>
      <c r="AE29">
        <v>10</v>
      </c>
      <c r="AF29">
        <v>10</v>
      </c>
      <c r="AG29">
        <f t="shared" si="5"/>
        <v>0.33333333333333331</v>
      </c>
      <c r="AH29">
        <v>5143</v>
      </c>
      <c r="AI29">
        <v>5144</v>
      </c>
      <c r="AJ29">
        <v>5145</v>
      </c>
      <c r="AK29" s="8">
        <v>11.349</v>
      </c>
      <c r="AL29" s="8">
        <v>11.022</v>
      </c>
      <c r="AM29" s="8">
        <v>11.68</v>
      </c>
    </row>
    <row r="30" spans="1:40">
      <c r="A30">
        <v>20160706</v>
      </c>
      <c r="B30">
        <v>10</v>
      </c>
      <c r="C30">
        <v>29</v>
      </c>
      <c r="D30">
        <v>5</v>
      </c>
      <c r="E30" t="s">
        <v>118</v>
      </c>
      <c r="F30" s="1" t="s">
        <v>33</v>
      </c>
      <c r="G30" s="1">
        <v>7</v>
      </c>
      <c r="H30" s="1">
        <v>9</v>
      </c>
      <c r="I30" s="1">
        <v>30</v>
      </c>
      <c r="J30">
        <f t="shared" si="0"/>
        <v>7.1583333333333341</v>
      </c>
      <c r="K30">
        <f t="shared" si="1"/>
        <v>127.15833333333333</v>
      </c>
      <c r="L30" t="s">
        <v>164</v>
      </c>
      <c r="M30">
        <v>2</v>
      </c>
      <c r="N30">
        <v>15</v>
      </c>
      <c r="O30" t="s">
        <v>38</v>
      </c>
      <c r="P30">
        <v>30</v>
      </c>
      <c r="Q30">
        <v>15</v>
      </c>
      <c r="R30">
        <v>7</v>
      </c>
      <c r="S30">
        <v>14</v>
      </c>
      <c r="T30" s="1">
        <v>30</v>
      </c>
      <c r="U30" s="1">
        <f t="shared" si="2"/>
        <v>7.2416666666666671</v>
      </c>
      <c r="V30" s="1">
        <f t="shared" si="3"/>
        <v>434.5</v>
      </c>
      <c r="W30" s="1">
        <f t="shared" si="4"/>
        <v>127.24166666666667</v>
      </c>
      <c r="X30" s="1">
        <v>7</v>
      </c>
      <c r="Y30" s="1">
        <v>14</v>
      </c>
      <c r="Z30" s="1">
        <v>47</v>
      </c>
      <c r="AA30" s="1">
        <f>X30+Y30/60+Z30/3600</f>
        <v>7.2463888888888892</v>
      </c>
      <c r="AB30" s="1">
        <f>AA30*60</f>
        <v>434.78333333333336</v>
      </c>
      <c r="AC30" s="1">
        <f>AB30-V30</f>
        <v>0.28333333333335986</v>
      </c>
      <c r="AD30" s="1">
        <f t="shared" si="6"/>
        <v>8.5000000000007958</v>
      </c>
      <c r="AE30">
        <v>0</v>
      </c>
      <c r="AF30">
        <v>0</v>
      </c>
      <c r="AG30">
        <f t="shared" si="5"/>
        <v>1</v>
      </c>
      <c r="AH30">
        <v>5146</v>
      </c>
      <c r="AI30">
        <v>5147</v>
      </c>
      <c r="AJ30">
        <v>5148</v>
      </c>
      <c r="AK30" s="8">
        <v>11.63</v>
      </c>
      <c r="AL30" s="8">
        <v>11.138</v>
      </c>
      <c r="AM30" s="8">
        <v>11.268000000000001</v>
      </c>
      <c r="AN30" t="s">
        <v>88</v>
      </c>
    </row>
    <row r="31" spans="1:40">
      <c r="A31">
        <v>20160706</v>
      </c>
      <c r="B31">
        <v>10</v>
      </c>
      <c r="C31">
        <v>30</v>
      </c>
      <c r="D31">
        <v>5</v>
      </c>
      <c r="E31" t="s">
        <v>118</v>
      </c>
      <c r="F31" s="1" t="s">
        <v>33</v>
      </c>
      <c r="G31" s="1">
        <v>7</v>
      </c>
      <c r="H31" s="1">
        <v>17</v>
      </c>
      <c r="I31" s="1">
        <v>10</v>
      </c>
      <c r="J31">
        <f t="shared" si="0"/>
        <v>7.2861111111111114</v>
      </c>
      <c r="K31">
        <f t="shared" si="1"/>
        <v>127.28611111111111</v>
      </c>
      <c r="L31" t="s">
        <v>164</v>
      </c>
      <c r="M31">
        <v>1</v>
      </c>
      <c r="N31">
        <v>15</v>
      </c>
      <c r="O31" t="s">
        <v>34</v>
      </c>
      <c r="P31">
        <f>60/17</f>
        <v>3.5294117647058822</v>
      </c>
      <c r="Q31">
        <v>14</v>
      </c>
      <c r="R31">
        <v>7</v>
      </c>
      <c r="S31">
        <v>23</v>
      </c>
      <c r="T31" s="1">
        <v>20</v>
      </c>
      <c r="U31" s="1">
        <f t="shared" si="2"/>
        <v>7.3888888888888893</v>
      </c>
      <c r="V31" s="1">
        <f t="shared" si="3"/>
        <v>443.33333333333337</v>
      </c>
      <c r="W31" s="1">
        <f t="shared" si="4"/>
        <v>127.38888888888889</v>
      </c>
      <c r="X31" s="1">
        <v>7</v>
      </c>
      <c r="Y31" s="1">
        <v>23</v>
      </c>
      <c r="Z31" s="1">
        <v>56</v>
      </c>
      <c r="AA31" s="1">
        <f>X31+Y31/60+Z31/3600</f>
        <v>7.3988888888888891</v>
      </c>
      <c r="AB31" s="1">
        <f>AA31*60</f>
        <v>443.93333333333334</v>
      </c>
      <c r="AC31" s="1">
        <f>AB31-V31</f>
        <v>0.59999999999996589</v>
      </c>
      <c r="AD31" s="1">
        <f t="shared" si="6"/>
        <v>2.1176470588234091</v>
      </c>
      <c r="AE31">
        <v>12</v>
      </c>
      <c r="AF31">
        <v>12</v>
      </c>
      <c r="AG31">
        <f t="shared" si="5"/>
        <v>0.14285714285714285</v>
      </c>
      <c r="AH31">
        <v>5149</v>
      </c>
      <c r="AI31">
        <v>5150</v>
      </c>
      <c r="AJ31">
        <v>5150</v>
      </c>
      <c r="AK31" s="8">
        <v>11.318</v>
      </c>
      <c r="AL31" s="8">
        <v>10.757</v>
      </c>
      <c r="AM31" s="8">
        <v>11.343</v>
      </c>
    </row>
    <row r="32" spans="1:40">
      <c r="A32">
        <v>20160706</v>
      </c>
      <c r="B32">
        <v>11</v>
      </c>
      <c r="C32">
        <v>31</v>
      </c>
      <c r="D32">
        <v>5</v>
      </c>
      <c r="E32" t="s">
        <v>118</v>
      </c>
      <c r="F32" s="1" t="s">
        <v>33</v>
      </c>
      <c r="G32" s="1">
        <v>7</v>
      </c>
      <c r="H32" s="1">
        <v>35</v>
      </c>
      <c r="I32" s="1">
        <v>50</v>
      </c>
      <c r="J32">
        <f t="shared" si="0"/>
        <v>7.5972222222222223</v>
      </c>
      <c r="K32">
        <f t="shared" si="1"/>
        <v>127.59722222222223</v>
      </c>
      <c r="L32" t="s">
        <v>165</v>
      </c>
      <c r="M32">
        <v>2</v>
      </c>
      <c r="N32">
        <v>15</v>
      </c>
      <c r="O32" t="s">
        <v>34</v>
      </c>
      <c r="P32">
        <f>60/17</f>
        <v>3.5294117647058822</v>
      </c>
      <c r="Q32">
        <v>15</v>
      </c>
      <c r="R32">
        <v>7</v>
      </c>
      <c r="S32">
        <v>40</v>
      </c>
      <c r="T32" s="1">
        <v>50</v>
      </c>
      <c r="U32" s="1">
        <f t="shared" si="2"/>
        <v>7.6805555555555562</v>
      </c>
      <c r="V32" s="1">
        <f t="shared" si="3"/>
        <v>460.83333333333337</v>
      </c>
      <c r="W32" s="1">
        <f t="shared" si="4"/>
        <v>127.68055555555556</v>
      </c>
      <c r="X32" s="1" t="s">
        <v>35</v>
      </c>
      <c r="Y32" s="1" t="s">
        <v>35</v>
      </c>
      <c r="Z32" s="1" t="s">
        <v>35</v>
      </c>
      <c r="AA32" s="1" t="s">
        <v>35</v>
      </c>
      <c r="AB32" s="1" t="s">
        <v>35</v>
      </c>
      <c r="AC32" s="1" t="s">
        <v>35</v>
      </c>
      <c r="AD32" s="1" t="s">
        <v>35</v>
      </c>
      <c r="AE32">
        <v>15</v>
      </c>
      <c r="AF32">
        <v>15</v>
      </c>
      <c r="AG32">
        <f t="shared" si="5"/>
        <v>0</v>
      </c>
      <c r="AH32">
        <v>5152</v>
      </c>
      <c r="AI32">
        <v>5153</v>
      </c>
      <c r="AJ32">
        <v>5154</v>
      </c>
      <c r="AK32" s="8">
        <v>12.037000000000001</v>
      </c>
      <c r="AL32" s="8">
        <v>11.651</v>
      </c>
      <c r="AM32" s="8">
        <v>11.813000000000001</v>
      </c>
    </row>
    <row r="33" spans="1:40">
      <c r="A33">
        <v>20160706</v>
      </c>
      <c r="B33">
        <v>11</v>
      </c>
      <c r="C33">
        <v>32</v>
      </c>
      <c r="D33">
        <v>5</v>
      </c>
      <c r="E33" t="s">
        <v>118</v>
      </c>
      <c r="F33" s="1" t="s">
        <v>33</v>
      </c>
      <c r="G33" s="1">
        <v>7</v>
      </c>
      <c r="H33" s="1">
        <v>53</v>
      </c>
      <c r="I33" s="1">
        <v>30</v>
      </c>
      <c r="J33">
        <f t="shared" si="0"/>
        <v>7.8916666666666666</v>
      </c>
      <c r="K33">
        <f t="shared" si="1"/>
        <v>127.89166666666667</v>
      </c>
      <c r="L33" t="s">
        <v>165</v>
      </c>
      <c r="M33">
        <v>1</v>
      </c>
      <c r="N33">
        <v>15</v>
      </c>
      <c r="O33" t="s">
        <v>36</v>
      </c>
      <c r="P33">
        <v>100</v>
      </c>
      <c r="Q33">
        <v>15</v>
      </c>
      <c r="R33">
        <v>7</v>
      </c>
      <c r="S33">
        <v>59</v>
      </c>
      <c r="T33" s="1">
        <v>10</v>
      </c>
      <c r="U33" s="1">
        <f t="shared" si="2"/>
        <v>7.9861111111111116</v>
      </c>
      <c r="V33" s="1">
        <f t="shared" si="3"/>
        <v>479.16666666666669</v>
      </c>
      <c r="W33" s="1">
        <f t="shared" si="4"/>
        <v>127.98611111111111</v>
      </c>
      <c r="X33" s="1">
        <v>8</v>
      </c>
      <c r="Y33" s="1">
        <v>3</v>
      </c>
      <c r="Z33" s="1">
        <v>20</v>
      </c>
      <c r="AA33" s="1">
        <f>X33+Y33/60+Z33/3600</f>
        <v>8.0555555555555571</v>
      </c>
      <c r="AB33" s="1">
        <f>AA33*60</f>
        <v>483.33333333333343</v>
      </c>
      <c r="AC33" s="1">
        <f>AB33-V33</f>
        <v>4.1666666666667425</v>
      </c>
      <c r="AD33" s="1">
        <f t="shared" si="6"/>
        <v>416.66666666667425</v>
      </c>
      <c r="AE33">
        <v>14</v>
      </c>
      <c r="AF33">
        <v>14</v>
      </c>
      <c r="AG33">
        <f t="shared" si="5"/>
        <v>6.6666666666666666E-2</v>
      </c>
      <c r="AH33">
        <v>5155</v>
      </c>
      <c r="AI33">
        <v>5156</v>
      </c>
      <c r="AJ33">
        <v>5157</v>
      </c>
      <c r="AK33" s="8">
        <v>12.212</v>
      </c>
      <c r="AL33" s="8">
        <v>10.45</v>
      </c>
      <c r="AM33" s="8">
        <v>11.935</v>
      </c>
    </row>
    <row r="34" spans="1:40">
      <c r="A34">
        <v>20160706</v>
      </c>
      <c r="B34">
        <v>11</v>
      </c>
      <c r="C34">
        <v>33</v>
      </c>
      <c r="D34">
        <v>5</v>
      </c>
      <c r="E34" t="s">
        <v>118</v>
      </c>
      <c r="F34" s="1" t="s">
        <v>33</v>
      </c>
      <c r="G34" s="1">
        <v>8</v>
      </c>
      <c r="H34" s="1">
        <v>15</v>
      </c>
      <c r="I34" s="1">
        <v>20</v>
      </c>
      <c r="J34">
        <f t="shared" ref="J34:J63" si="10">G34+H34/60+I34/(60*60)</f>
        <v>8.2555555555555564</v>
      </c>
      <c r="K34">
        <f t="shared" si="1"/>
        <v>128.25555555555556</v>
      </c>
      <c r="L34" t="s">
        <v>153</v>
      </c>
      <c r="M34">
        <v>3</v>
      </c>
      <c r="N34">
        <v>11</v>
      </c>
      <c r="O34" t="s">
        <v>38</v>
      </c>
      <c r="P34">
        <v>30</v>
      </c>
      <c r="Q34">
        <v>11</v>
      </c>
      <c r="R34">
        <v>8</v>
      </c>
      <c r="S34">
        <v>21</v>
      </c>
      <c r="T34" s="1">
        <v>10</v>
      </c>
      <c r="U34" s="1">
        <f t="shared" ref="U34:U63" si="11">R34+S34/60+T34/3600</f>
        <v>8.3527777777777779</v>
      </c>
      <c r="V34" s="1">
        <f t="shared" ref="V34:V63" si="12">U34*60</f>
        <v>501.16666666666669</v>
      </c>
      <c r="W34" s="1">
        <f t="shared" si="4"/>
        <v>128.35277777777779</v>
      </c>
      <c r="X34" s="1">
        <v>8</v>
      </c>
      <c r="Y34" s="1">
        <v>22</v>
      </c>
      <c r="Z34" s="1">
        <v>1</v>
      </c>
      <c r="AA34" s="1">
        <f>X34+Y34/60+Z34/3600</f>
        <v>8.3669444444444441</v>
      </c>
      <c r="AB34" s="1">
        <f>AA34*60</f>
        <v>502.01666666666665</v>
      </c>
      <c r="AC34" s="1">
        <f>AB34-V34</f>
        <v>0.84999999999996589</v>
      </c>
      <c r="AD34" s="1">
        <f t="shared" si="6"/>
        <v>25.499999999998977</v>
      </c>
      <c r="AE34">
        <v>10</v>
      </c>
      <c r="AF34">
        <v>10</v>
      </c>
      <c r="AG34">
        <f t="shared" ref="AG34:AG63" si="13">(Q34-AF34)/Q34</f>
        <v>9.0909090909090912E-2</v>
      </c>
      <c r="AH34">
        <v>5158</v>
      </c>
      <c r="AI34">
        <v>5160</v>
      </c>
      <c r="AJ34">
        <v>5161</v>
      </c>
      <c r="AK34" s="8">
        <v>11.189</v>
      </c>
      <c r="AL34" s="8">
        <v>11.474</v>
      </c>
      <c r="AM34" s="8">
        <v>11.337</v>
      </c>
    </row>
    <row r="35" spans="1:40">
      <c r="A35">
        <v>20160707</v>
      </c>
      <c r="B35">
        <v>12</v>
      </c>
      <c r="C35">
        <v>34</v>
      </c>
      <c r="D35">
        <v>5</v>
      </c>
      <c r="E35" t="s">
        <v>118</v>
      </c>
      <c r="F35" s="1" t="s">
        <v>33</v>
      </c>
      <c r="G35" s="1">
        <v>5</v>
      </c>
      <c r="H35" s="1">
        <v>58</v>
      </c>
      <c r="I35" s="1">
        <v>4</v>
      </c>
      <c r="J35">
        <f t="shared" si="10"/>
        <v>5.9677777777777781</v>
      </c>
      <c r="K35">
        <f t="shared" si="1"/>
        <v>125.96777777777778</v>
      </c>
      <c r="L35" t="s">
        <v>166</v>
      </c>
      <c r="M35">
        <v>1</v>
      </c>
      <c r="N35">
        <v>11</v>
      </c>
      <c r="O35" t="s">
        <v>38</v>
      </c>
      <c r="P35">
        <v>30</v>
      </c>
      <c r="Q35">
        <v>9</v>
      </c>
      <c r="R35">
        <v>6</v>
      </c>
      <c r="S35">
        <v>3</v>
      </c>
      <c r="T35" s="1">
        <v>45</v>
      </c>
      <c r="U35" s="1">
        <f t="shared" si="11"/>
        <v>6.0625</v>
      </c>
      <c r="V35" s="1">
        <f t="shared" si="12"/>
        <v>363.75</v>
      </c>
      <c r="W35" s="1">
        <f t="shared" si="4"/>
        <v>126.0625</v>
      </c>
      <c r="X35" s="1">
        <v>6</v>
      </c>
      <c r="Y35" s="1">
        <v>4</v>
      </c>
      <c r="Z35" s="1">
        <v>9</v>
      </c>
      <c r="AA35" s="1">
        <f>X35+Y35/60+Z35/3600</f>
        <v>6.0691666666666668</v>
      </c>
      <c r="AB35" s="1">
        <f>AA35*60</f>
        <v>364.15000000000003</v>
      </c>
      <c r="AC35" s="1">
        <f>AB35-V35</f>
        <v>0.40000000000003411</v>
      </c>
      <c r="AD35" s="1">
        <f t="shared" si="6"/>
        <v>12.000000000001023</v>
      </c>
      <c r="AE35">
        <v>0</v>
      </c>
      <c r="AF35">
        <v>0</v>
      </c>
      <c r="AG35">
        <f t="shared" si="13"/>
        <v>1</v>
      </c>
      <c r="AH35">
        <v>5179</v>
      </c>
      <c r="AI35">
        <v>5180</v>
      </c>
      <c r="AJ35">
        <v>5182</v>
      </c>
      <c r="AK35" s="8">
        <v>11.194000000000001</v>
      </c>
      <c r="AL35" s="8">
        <v>11.693</v>
      </c>
      <c r="AM35" s="8">
        <v>11.475</v>
      </c>
    </row>
    <row r="36" spans="1:40">
      <c r="A36">
        <v>20160707</v>
      </c>
      <c r="B36">
        <v>12</v>
      </c>
      <c r="C36">
        <v>35</v>
      </c>
      <c r="D36">
        <v>5</v>
      </c>
      <c r="E36" t="s">
        <v>118</v>
      </c>
      <c r="F36" s="1" t="s">
        <v>33</v>
      </c>
      <c r="G36" s="1">
        <v>6</v>
      </c>
      <c r="H36" s="1">
        <v>15</v>
      </c>
      <c r="I36" s="1">
        <v>10</v>
      </c>
      <c r="J36">
        <f t="shared" si="10"/>
        <v>6.2527777777777782</v>
      </c>
      <c r="K36">
        <f t="shared" si="1"/>
        <v>126.25277777777778</v>
      </c>
      <c r="L36" t="s">
        <v>167</v>
      </c>
      <c r="M36">
        <v>1</v>
      </c>
      <c r="N36">
        <v>12</v>
      </c>
      <c r="O36" t="s">
        <v>34</v>
      </c>
      <c r="P36">
        <f>60/17</f>
        <v>3.5294117647058822</v>
      </c>
      <c r="Q36">
        <v>12</v>
      </c>
      <c r="R36">
        <v>6</v>
      </c>
      <c r="S36">
        <v>21</v>
      </c>
      <c r="T36" s="1">
        <v>10</v>
      </c>
      <c r="U36" s="1">
        <f t="shared" si="11"/>
        <v>6.3527777777777779</v>
      </c>
      <c r="V36" s="1">
        <f t="shared" si="12"/>
        <v>381.16666666666669</v>
      </c>
      <c r="W36" s="1">
        <f t="shared" si="4"/>
        <v>126.35277777777777</v>
      </c>
      <c r="X36" s="1" t="s">
        <v>35</v>
      </c>
      <c r="Y36" s="1" t="s">
        <v>35</v>
      </c>
      <c r="Z36" s="1" t="s">
        <v>35</v>
      </c>
      <c r="AA36" s="1" t="s">
        <v>35</v>
      </c>
      <c r="AB36" s="1" t="s">
        <v>35</v>
      </c>
      <c r="AC36" s="1" t="s">
        <v>35</v>
      </c>
      <c r="AD36" s="1" t="s">
        <v>35</v>
      </c>
      <c r="AE36">
        <v>12</v>
      </c>
      <c r="AF36">
        <v>12</v>
      </c>
      <c r="AG36">
        <f t="shared" si="13"/>
        <v>0</v>
      </c>
      <c r="AH36">
        <v>5183</v>
      </c>
      <c r="AI36">
        <v>5184</v>
      </c>
      <c r="AJ36">
        <v>5185</v>
      </c>
      <c r="AK36" s="8">
        <v>10.326000000000001</v>
      </c>
      <c r="AL36" s="8">
        <v>10.356999999999999</v>
      </c>
      <c r="AM36" s="8">
        <v>10.683</v>
      </c>
    </row>
    <row r="37" spans="1:40">
      <c r="A37">
        <v>20160707</v>
      </c>
      <c r="B37">
        <v>12</v>
      </c>
      <c r="C37">
        <v>36</v>
      </c>
      <c r="D37">
        <v>5</v>
      </c>
      <c r="E37" t="s">
        <v>118</v>
      </c>
      <c r="F37" s="1" t="s">
        <v>33</v>
      </c>
      <c r="G37" s="1">
        <v>6</v>
      </c>
      <c r="H37" s="1">
        <v>33</v>
      </c>
      <c r="I37" s="1">
        <v>45</v>
      </c>
      <c r="J37">
        <f t="shared" si="10"/>
        <v>6.5625</v>
      </c>
      <c r="K37">
        <f t="shared" si="1"/>
        <v>126.5625</v>
      </c>
      <c r="L37" t="s">
        <v>168</v>
      </c>
      <c r="M37">
        <v>1</v>
      </c>
      <c r="N37">
        <v>12</v>
      </c>
      <c r="O37" t="s">
        <v>36</v>
      </c>
      <c r="P37">
        <v>100</v>
      </c>
      <c r="Q37">
        <v>11</v>
      </c>
      <c r="R37">
        <v>6</v>
      </c>
      <c r="S37">
        <v>40</v>
      </c>
      <c r="T37" s="1">
        <v>10</v>
      </c>
      <c r="U37" s="1">
        <f t="shared" si="11"/>
        <v>6.6694444444444452</v>
      </c>
      <c r="V37" s="1">
        <f t="shared" si="12"/>
        <v>400.16666666666669</v>
      </c>
      <c r="W37" s="1">
        <f t="shared" si="4"/>
        <v>126.66944444444445</v>
      </c>
      <c r="X37" s="1" t="s">
        <v>35</v>
      </c>
      <c r="Y37" s="1" t="s">
        <v>35</v>
      </c>
      <c r="Z37" s="1" t="s">
        <v>35</v>
      </c>
      <c r="AA37" s="1" t="s">
        <v>35</v>
      </c>
      <c r="AB37" s="1" t="s">
        <v>35</v>
      </c>
      <c r="AC37" s="1" t="s">
        <v>35</v>
      </c>
      <c r="AD37" s="1" t="s">
        <v>35</v>
      </c>
      <c r="AE37">
        <v>11</v>
      </c>
      <c r="AF37">
        <v>10</v>
      </c>
      <c r="AG37">
        <f t="shared" si="13"/>
        <v>9.0909090909090912E-2</v>
      </c>
      <c r="AH37">
        <v>5186</v>
      </c>
      <c r="AI37">
        <v>5187</v>
      </c>
      <c r="AJ37">
        <v>5188</v>
      </c>
      <c r="AK37" s="8">
        <v>11.926</v>
      </c>
      <c r="AL37" s="8">
        <v>11.967000000000001</v>
      </c>
      <c r="AM37" s="8">
        <v>11.750999999999999</v>
      </c>
    </row>
    <row r="38" spans="1:40">
      <c r="A38">
        <v>20160707</v>
      </c>
      <c r="B38">
        <v>13</v>
      </c>
      <c r="C38">
        <v>37</v>
      </c>
      <c r="D38">
        <v>5</v>
      </c>
      <c r="E38" t="s">
        <v>118</v>
      </c>
      <c r="F38" s="1" t="s">
        <v>33</v>
      </c>
      <c r="G38" s="1">
        <v>6</v>
      </c>
      <c r="H38" s="1">
        <v>56</v>
      </c>
      <c r="I38" s="1">
        <v>13</v>
      </c>
      <c r="J38">
        <f t="shared" si="10"/>
        <v>6.9369444444444444</v>
      </c>
      <c r="K38">
        <f t="shared" si="1"/>
        <v>126.93694444444445</v>
      </c>
      <c r="L38" t="s">
        <v>169</v>
      </c>
      <c r="M38">
        <v>4</v>
      </c>
      <c r="N38">
        <v>14</v>
      </c>
      <c r="O38" t="s">
        <v>34</v>
      </c>
      <c r="P38">
        <f>60/17</f>
        <v>3.5294117647058822</v>
      </c>
      <c r="Q38">
        <v>14</v>
      </c>
      <c r="R38">
        <v>7</v>
      </c>
      <c r="S38">
        <v>2</v>
      </c>
      <c r="T38" s="1">
        <v>25</v>
      </c>
      <c r="U38" s="1">
        <f t="shared" si="11"/>
        <v>7.0402777777777779</v>
      </c>
      <c r="V38" s="1">
        <f t="shared" si="12"/>
        <v>422.41666666666669</v>
      </c>
      <c r="W38" s="1">
        <f t="shared" si="4"/>
        <v>127.04027777777777</v>
      </c>
      <c r="X38" s="1" t="s">
        <v>35</v>
      </c>
      <c r="Y38" s="1" t="s">
        <v>35</v>
      </c>
      <c r="Z38" s="1" t="s">
        <v>35</v>
      </c>
      <c r="AA38" s="1" t="s">
        <v>35</v>
      </c>
      <c r="AB38" s="1" t="s">
        <v>35</v>
      </c>
      <c r="AC38" s="1" t="s">
        <v>35</v>
      </c>
      <c r="AD38" s="1" t="s">
        <v>35</v>
      </c>
      <c r="AE38">
        <v>14</v>
      </c>
      <c r="AF38">
        <v>14</v>
      </c>
      <c r="AG38">
        <f t="shared" si="13"/>
        <v>0</v>
      </c>
      <c r="AH38">
        <v>5189</v>
      </c>
      <c r="AI38">
        <v>5191</v>
      </c>
      <c r="AJ38">
        <v>5192</v>
      </c>
      <c r="AK38" s="8">
        <v>10.052</v>
      </c>
      <c r="AL38" s="8">
        <v>9.8960000000000008</v>
      </c>
      <c r="AM38" s="8">
        <v>10.962</v>
      </c>
    </row>
    <row r="39" spans="1:40">
      <c r="A39">
        <v>20160707</v>
      </c>
      <c r="B39">
        <v>13</v>
      </c>
      <c r="C39">
        <v>38</v>
      </c>
      <c r="D39">
        <v>5</v>
      </c>
      <c r="E39" t="s">
        <v>118</v>
      </c>
      <c r="F39" s="1" t="s">
        <v>33</v>
      </c>
      <c r="G39" s="1">
        <v>7</v>
      </c>
      <c r="H39" s="1">
        <v>17</v>
      </c>
      <c r="I39" s="1">
        <v>28</v>
      </c>
      <c r="J39">
        <f t="shared" si="10"/>
        <v>7.2911111111111113</v>
      </c>
      <c r="K39">
        <f t="shared" si="1"/>
        <v>127.29111111111111</v>
      </c>
      <c r="L39" t="s">
        <v>169</v>
      </c>
      <c r="M39">
        <v>3</v>
      </c>
      <c r="N39">
        <v>14</v>
      </c>
      <c r="O39" t="s">
        <v>38</v>
      </c>
      <c r="P39">
        <v>30</v>
      </c>
      <c r="Q39">
        <v>13</v>
      </c>
      <c r="R39">
        <v>7</v>
      </c>
      <c r="S39">
        <v>24</v>
      </c>
      <c r="T39" s="1">
        <v>50</v>
      </c>
      <c r="U39" s="1">
        <f t="shared" si="11"/>
        <v>7.4138888888888896</v>
      </c>
      <c r="V39" s="1">
        <f t="shared" si="12"/>
        <v>444.83333333333337</v>
      </c>
      <c r="W39" s="1">
        <f t="shared" si="4"/>
        <v>127.41388888888889</v>
      </c>
      <c r="X39" s="1">
        <v>7</v>
      </c>
      <c r="Y39" s="1">
        <v>25</v>
      </c>
      <c r="Z39" s="1">
        <v>50</v>
      </c>
      <c r="AA39" s="1">
        <f>X39+Y39/60+Z39/3600</f>
        <v>7.4305555555555562</v>
      </c>
      <c r="AB39" s="1">
        <f>AA39*60</f>
        <v>445.83333333333337</v>
      </c>
      <c r="AC39" s="1">
        <f>AB39-V39</f>
        <v>1</v>
      </c>
      <c r="AD39" s="1">
        <f t="shared" si="6"/>
        <v>30</v>
      </c>
      <c r="AE39">
        <v>12</v>
      </c>
      <c r="AF39">
        <v>12</v>
      </c>
      <c r="AG39">
        <f t="shared" si="13"/>
        <v>7.6923076923076927E-2</v>
      </c>
      <c r="AH39">
        <v>5193</v>
      </c>
      <c r="AI39">
        <v>5194</v>
      </c>
      <c r="AJ39">
        <v>5195</v>
      </c>
      <c r="AK39" s="8">
        <v>11.115</v>
      </c>
      <c r="AL39" s="8">
        <v>10.863</v>
      </c>
      <c r="AM39" s="8">
        <v>11.067</v>
      </c>
    </row>
    <row r="40" spans="1:40">
      <c r="A40">
        <v>20160707</v>
      </c>
      <c r="B40">
        <v>13</v>
      </c>
      <c r="C40">
        <v>39</v>
      </c>
      <c r="D40">
        <v>5</v>
      </c>
      <c r="E40" t="s">
        <v>118</v>
      </c>
      <c r="F40" s="1" t="s">
        <v>33</v>
      </c>
      <c r="G40" s="1">
        <v>7</v>
      </c>
      <c r="H40" s="1">
        <v>38</v>
      </c>
      <c r="I40" s="1">
        <v>45</v>
      </c>
      <c r="J40">
        <f t="shared" si="10"/>
        <v>7.645833333333333</v>
      </c>
      <c r="K40">
        <f t="shared" si="1"/>
        <v>127.64583333333333</v>
      </c>
      <c r="L40" t="s">
        <v>169</v>
      </c>
      <c r="M40">
        <v>1</v>
      </c>
      <c r="N40">
        <v>14</v>
      </c>
      <c r="O40" t="s">
        <v>36</v>
      </c>
      <c r="P40">
        <v>100</v>
      </c>
      <c r="Q40">
        <v>14</v>
      </c>
      <c r="R40">
        <v>7</v>
      </c>
      <c r="S40">
        <v>44</v>
      </c>
      <c r="T40" s="1">
        <v>17</v>
      </c>
      <c r="U40" s="1">
        <f t="shared" si="11"/>
        <v>7.7380555555555555</v>
      </c>
      <c r="V40" s="1">
        <f t="shared" si="12"/>
        <v>464.2833333333333</v>
      </c>
      <c r="W40" s="1">
        <f t="shared" si="4"/>
        <v>127.73805555555556</v>
      </c>
      <c r="X40" s="1" t="s">
        <v>35</v>
      </c>
      <c r="Y40" s="1" t="s">
        <v>35</v>
      </c>
      <c r="Z40" s="1" t="s">
        <v>35</v>
      </c>
      <c r="AA40" s="1" t="s">
        <v>35</v>
      </c>
      <c r="AB40" s="1" t="s">
        <v>35</v>
      </c>
      <c r="AC40" s="1" t="s">
        <v>35</v>
      </c>
      <c r="AD40" s="1" t="s">
        <v>35</v>
      </c>
      <c r="AE40">
        <v>14</v>
      </c>
      <c r="AF40">
        <v>14</v>
      </c>
      <c r="AG40">
        <f t="shared" si="13"/>
        <v>0</v>
      </c>
      <c r="AH40">
        <v>5196</v>
      </c>
      <c r="AI40">
        <v>5197</v>
      </c>
      <c r="AJ40">
        <v>5199</v>
      </c>
      <c r="AK40" s="8">
        <v>10.680999999999999</v>
      </c>
      <c r="AL40" s="9">
        <v>10.242000000000001</v>
      </c>
      <c r="AM40" s="9">
        <v>10.923</v>
      </c>
    </row>
    <row r="41" spans="1:40">
      <c r="A41">
        <v>20160707</v>
      </c>
      <c r="B41">
        <v>14</v>
      </c>
      <c r="C41">
        <v>40</v>
      </c>
      <c r="D41">
        <v>5</v>
      </c>
      <c r="E41" t="s">
        <v>118</v>
      </c>
      <c r="F41" s="1" t="s">
        <v>33</v>
      </c>
      <c r="G41" s="1">
        <v>7</v>
      </c>
      <c r="H41" s="1">
        <v>58</v>
      </c>
      <c r="I41" s="1">
        <v>2</v>
      </c>
      <c r="J41">
        <f t="shared" si="10"/>
        <v>7.9672222222222224</v>
      </c>
      <c r="K41">
        <f t="shared" si="1"/>
        <v>127.96722222222222</v>
      </c>
      <c r="L41" t="s">
        <v>170</v>
      </c>
      <c r="M41">
        <v>1</v>
      </c>
      <c r="N41">
        <v>10</v>
      </c>
      <c r="O41" t="s">
        <v>36</v>
      </c>
      <c r="P41">
        <v>100</v>
      </c>
      <c r="Q41">
        <v>9</v>
      </c>
      <c r="R41">
        <v>8</v>
      </c>
      <c r="S41">
        <v>5</v>
      </c>
      <c r="T41" s="1">
        <v>37</v>
      </c>
      <c r="U41" s="1">
        <f t="shared" si="11"/>
        <v>8.0936111111111124</v>
      </c>
      <c r="V41" s="1">
        <f t="shared" si="12"/>
        <v>485.61666666666673</v>
      </c>
      <c r="W41" s="1">
        <f t="shared" si="4"/>
        <v>128.0936111111111</v>
      </c>
      <c r="X41" s="1" t="s">
        <v>35</v>
      </c>
      <c r="Y41" s="1" t="s">
        <v>35</v>
      </c>
      <c r="Z41" s="1" t="s">
        <v>35</v>
      </c>
      <c r="AA41" s="1" t="s">
        <v>35</v>
      </c>
      <c r="AB41" s="1" t="s">
        <v>35</v>
      </c>
      <c r="AC41" s="1" t="s">
        <v>35</v>
      </c>
      <c r="AD41" s="1" t="s">
        <v>35</v>
      </c>
      <c r="AE41">
        <v>9</v>
      </c>
      <c r="AF41">
        <v>9</v>
      </c>
      <c r="AG41">
        <f t="shared" si="13"/>
        <v>0</v>
      </c>
      <c r="AH41">
        <v>5200</v>
      </c>
      <c r="AI41">
        <v>5202</v>
      </c>
      <c r="AJ41">
        <v>5203</v>
      </c>
      <c r="AK41" s="8">
        <v>11.882999999999999</v>
      </c>
      <c r="AL41" s="8">
        <v>11.819000000000001</v>
      </c>
      <c r="AM41" s="8">
        <v>12.061</v>
      </c>
    </row>
    <row r="42" spans="1:40">
      <c r="A42">
        <v>20160707</v>
      </c>
      <c r="B42">
        <v>14</v>
      </c>
      <c r="C42">
        <v>41</v>
      </c>
      <c r="D42">
        <v>5</v>
      </c>
      <c r="E42" t="s">
        <v>118</v>
      </c>
      <c r="F42" s="1" t="s">
        <v>33</v>
      </c>
      <c r="G42" s="1">
        <v>8</v>
      </c>
      <c r="H42" s="1">
        <v>19</v>
      </c>
      <c r="I42" s="1">
        <v>5</v>
      </c>
      <c r="J42">
        <f t="shared" si="10"/>
        <v>8.3180555555555546</v>
      </c>
      <c r="K42">
        <f t="shared" si="1"/>
        <v>128.31805555555556</v>
      </c>
      <c r="L42" t="s">
        <v>167</v>
      </c>
      <c r="M42">
        <v>2</v>
      </c>
      <c r="N42">
        <v>12</v>
      </c>
      <c r="O42" t="s">
        <v>34</v>
      </c>
      <c r="P42">
        <f>60/17</f>
        <v>3.5294117647058822</v>
      </c>
      <c r="Q42">
        <v>11</v>
      </c>
      <c r="R42">
        <v>8</v>
      </c>
      <c r="S42">
        <v>24</v>
      </c>
      <c r="T42" s="1">
        <v>40</v>
      </c>
      <c r="U42" s="1">
        <f t="shared" si="11"/>
        <v>8.4111111111111114</v>
      </c>
      <c r="V42" s="1">
        <f t="shared" si="12"/>
        <v>504.66666666666669</v>
      </c>
      <c r="W42" s="1">
        <f t="shared" si="4"/>
        <v>128.4111111111111</v>
      </c>
      <c r="X42" s="1">
        <v>8</v>
      </c>
      <c r="Y42" s="1">
        <v>28</v>
      </c>
      <c r="Z42" s="1">
        <v>0</v>
      </c>
      <c r="AA42" s="1">
        <f>X42+Y42/60+Z42/3600</f>
        <v>8.4666666666666668</v>
      </c>
      <c r="AB42" s="1">
        <f>AA42*60</f>
        <v>508</v>
      </c>
      <c r="AC42" s="1">
        <f>AB42-V42</f>
        <v>3.3333333333333144</v>
      </c>
      <c r="AD42" s="1">
        <f t="shared" si="6"/>
        <v>11.764705882352875</v>
      </c>
      <c r="AE42">
        <v>11</v>
      </c>
      <c r="AF42">
        <v>11</v>
      </c>
      <c r="AG42">
        <f t="shared" si="13"/>
        <v>0</v>
      </c>
      <c r="AH42">
        <v>5204</v>
      </c>
      <c r="AI42">
        <v>5206</v>
      </c>
      <c r="AJ42">
        <v>5208</v>
      </c>
      <c r="AK42" s="8">
        <v>10.795</v>
      </c>
      <c r="AL42" s="8">
        <v>10.223000000000001</v>
      </c>
      <c r="AM42" s="8">
        <v>10.956</v>
      </c>
      <c r="AN42" t="s">
        <v>93</v>
      </c>
    </row>
    <row r="43" spans="1:40">
      <c r="A43">
        <v>20160707</v>
      </c>
      <c r="B43">
        <v>14</v>
      </c>
      <c r="C43">
        <v>42</v>
      </c>
      <c r="D43">
        <v>5</v>
      </c>
      <c r="E43" t="s">
        <v>118</v>
      </c>
      <c r="F43" s="1" t="s">
        <v>33</v>
      </c>
      <c r="G43" s="1">
        <v>8</v>
      </c>
      <c r="H43" s="1">
        <v>36</v>
      </c>
      <c r="I43" s="1">
        <v>20</v>
      </c>
      <c r="J43">
        <f t="shared" si="10"/>
        <v>8.6055555555555561</v>
      </c>
      <c r="K43">
        <f t="shared" si="1"/>
        <v>128.60555555555555</v>
      </c>
      <c r="L43" t="s">
        <v>171</v>
      </c>
      <c r="M43">
        <v>3</v>
      </c>
      <c r="N43">
        <v>13</v>
      </c>
      <c r="O43" t="s">
        <v>38</v>
      </c>
      <c r="P43">
        <v>30</v>
      </c>
      <c r="Q43">
        <v>13</v>
      </c>
      <c r="R43">
        <v>8</v>
      </c>
      <c r="S43">
        <v>43</v>
      </c>
      <c r="T43" s="1">
        <v>5</v>
      </c>
      <c r="U43" s="1">
        <f t="shared" si="11"/>
        <v>8.718055555555555</v>
      </c>
      <c r="V43" s="1">
        <f t="shared" si="12"/>
        <v>523.08333333333326</v>
      </c>
      <c r="W43" s="1">
        <f t="shared" si="4"/>
        <v>128.71805555555557</v>
      </c>
      <c r="X43" s="1">
        <v>8</v>
      </c>
      <c r="Y43" s="1">
        <v>43</v>
      </c>
      <c r="Z43" s="1">
        <v>22</v>
      </c>
      <c r="AA43" s="1">
        <f>X43+Y43/60+Z43/3600</f>
        <v>8.7227777777777771</v>
      </c>
      <c r="AB43" s="1">
        <f>AA43*60</f>
        <v>523.36666666666667</v>
      </c>
      <c r="AC43" s="1">
        <f>AB43-V43</f>
        <v>0.2833333333334167</v>
      </c>
      <c r="AD43" s="1">
        <f t="shared" si="6"/>
        <v>8.5000000000025011</v>
      </c>
      <c r="AE43">
        <v>8</v>
      </c>
      <c r="AF43">
        <v>8</v>
      </c>
      <c r="AG43">
        <f t="shared" si="13"/>
        <v>0.38461538461538464</v>
      </c>
      <c r="AH43">
        <v>5209</v>
      </c>
      <c r="AI43">
        <v>5210</v>
      </c>
      <c r="AJ43">
        <v>5211</v>
      </c>
      <c r="AK43" s="8">
        <v>11.369</v>
      </c>
      <c r="AL43" s="8">
        <v>11.448</v>
      </c>
      <c r="AM43" s="8">
        <v>11.105</v>
      </c>
    </row>
    <row r="44" spans="1:40">
      <c r="A44">
        <v>20160708</v>
      </c>
      <c r="B44">
        <v>15</v>
      </c>
      <c r="C44">
        <v>43</v>
      </c>
      <c r="D44">
        <v>6</v>
      </c>
      <c r="E44" t="s">
        <v>120</v>
      </c>
      <c r="F44" s="1" t="s">
        <v>33</v>
      </c>
      <c r="G44" s="1">
        <v>9</v>
      </c>
      <c r="H44" s="1">
        <v>13</v>
      </c>
      <c r="I44" s="1">
        <v>30</v>
      </c>
      <c r="J44">
        <f t="shared" si="10"/>
        <v>9.2249999999999996</v>
      </c>
      <c r="K44">
        <f t="shared" si="1"/>
        <v>153.22499999999999</v>
      </c>
      <c r="L44" t="s">
        <v>172</v>
      </c>
      <c r="M44">
        <v>2</v>
      </c>
      <c r="N44">
        <v>3</v>
      </c>
      <c r="O44" t="s">
        <v>34</v>
      </c>
      <c r="P44">
        <f>60/17</f>
        <v>3.5294117647058822</v>
      </c>
      <c r="Q44">
        <v>2</v>
      </c>
      <c r="R44">
        <v>9</v>
      </c>
      <c r="S44">
        <v>18</v>
      </c>
      <c r="T44" s="1">
        <v>30</v>
      </c>
      <c r="U44" s="1">
        <f t="shared" si="11"/>
        <v>9.3083333333333336</v>
      </c>
      <c r="V44" s="1">
        <f t="shared" si="12"/>
        <v>558.5</v>
      </c>
      <c r="W44" s="1">
        <f t="shared" si="4"/>
        <v>153.30833333333334</v>
      </c>
      <c r="X44" s="1">
        <v>9</v>
      </c>
      <c r="Y44" s="1">
        <v>19</v>
      </c>
      <c r="Z44" s="1">
        <v>16</v>
      </c>
      <c r="AA44" s="1">
        <f>X44+Y44/60+Z44/3600</f>
        <v>9.3211111111111116</v>
      </c>
      <c r="AB44" s="1">
        <f>AA44*60</f>
        <v>559.26666666666665</v>
      </c>
      <c r="AC44" s="1">
        <f>AB44-V44</f>
        <v>0.76666666666665151</v>
      </c>
      <c r="AD44" s="1">
        <f t="shared" si="6"/>
        <v>2.7058823529411229</v>
      </c>
      <c r="AE44">
        <v>0</v>
      </c>
      <c r="AF44">
        <v>0</v>
      </c>
      <c r="AG44">
        <f t="shared" si="13"/>
        <v>1</v>
      </c>
      <c r="AH44">
        <v>5275</v>
      </c>
      <c r="AI44">
        <v>5276</v>
      </c>
      <c r="AJ44">
        <v>5277</v>
      </c>
      <c r="AK44" s="8">
        <v>12.519</v>
      </c>
      <c r="AL44" s="8">
        <v>11.988</v>
      </c>
      <c r="AM44" s="8">
        <v>12.552</v>
      </c>
    </row>
    <row r="45" spans="1:40">
      <c r="A45">
        <v>20160708</v>
      </c>
      <c r="B45">
        <v>15</v>
      </c>
      <c r="C45">
        <v>44</v>
      </c>
      <c r="D45">
        <v>6</v>
      </c>
      <c r="E45" t="s">
        <v>120</v>
      </c>
      <c r="F45" s="1" t="s">
        <v>33</v>
      </c>
      <c r="G45" s="1">
        <v>9</v>
      </c>
      <c r="H45" s="1">
        <v>21</v>
      </c>
      <c r="I45" s="1">
        <v>20</v>
      </c>
      <c r="J45">
        <f t="shared" si="10"/>
        <v>9.3555555555555561</v>
      </c>
      <c r="K45">
        <f t="shared" si="1"/>
        <v>153.35555555555555</v>
      </c>
      <c r="L45" t="s">
        <v>171</v>
      </c>
      <c r="M45">
        <v>2</v>
      </c>
      <c r="N45">
        <v>3</v>
      </c>
      <c r="O45" t="s">
        <v>36</v>
      </c>
      <c r="P45">
        <v>100</v>
      </c>
      <c r="Q45">
        <v>3</v>
      </c>
      <c r="R45">
        <v>9</v>
      </c>
      <c r="S45">
        <v>26</v>
      </c>
      <c r="T45" s="1">
        <v>25</v>
      </c>
      <c r="U45" s="1">
        <f t="shared" si="11"/>
        <v>9.4402777777777782</v>
      </c>
      <c r="V45" s="1">
        <f t="shared" si="12"/>
        <v>566.41666666666674</v>
      </c>
      <c r="W45" s="1">
        <f t="shared" si="4"/>
        <v>153.44027777777777</v>
      </c>
      <c r="X45" s="1" t="s">
        <v>35</v>
      </c>
      <c r="Y45" s="1" t="s">
        <v>35</v>
      </c>
      <c r="Z45" s="1" t="s">
        <v>35</v>
      </c>
      <c r="AA45" s="1" t="s">
        <v>35</v>
      </c>
      <c r="AB45" s="1" t="s">
        <v>35</v>
      </c>
      <c r="AC45" s="1" t="s">
        <v>35</v>
      </c>
      <c r="AD45" s="1" t="s">
        <v>35</v>
      </c>
      <c r="AE45">
        <v>2</v>
      </c>
      <c r="AF45">
        <v>1</v>
      </c>
      <c r="AG45">
        <f t="shared" si="13"/>
        <v>0.66666666666666663</v>
      </c>
      <c r="AH45">
        <v>5278</v>
      </c>
      <c r="AI45">
        <v>5279</v>
      </c>
      <c r="AJ45">
        <v>5280</v>
      </c>
      <c r="AK45" s="8">
        <v>12.138999999999999</v>
      </c>
      <c r="AL45" s="8">
        <v>12.297000000000001</v>
      </c>
      <c r="AM45" s="8">
        <v>12.375999999999999</v>
      </c>
    </row>
    <row r="46" spans="1:40">
      <c r="A46">
        <v>20160708</v>
      </c>
      <c r="B46" s="1">
        <v>15</v>
      </c>
      <c r="C46">
        <v>45</v>
      </c>
      <c r="D46" s="1">
        <v>6</v>
      </c>
      <c r="E46" t="s">
        <v>120</v>
      </c>
      <c r="F46" s="1" t="s">
        <v>33</v>
      </c>
      <c r="G46" s="1">
        <v>9</v>
      </c>
      <c r="H46" s="1">
        <v>36</v>
      </c>
      <c r="I46" s="1">
        <v>50</v>
      </c>
      <c r="J46">
        <f t="shared" si="10"/>
        <v>9.6138888888888889</v>
      </c>
      <c r="K46">
        <f t="shared" si="1"/>
        <v>153.61388888888888</v>
      </c>
      <c r="L46" t="s">
        <v>173</v>
      </c>
      <c r="M46">
        <v>1</v>
      </c>
      <c r="N46">
        <v>2</v>
      </c>
      <c r="O46" t="s">
        <v>38</v>
      </c>
      <c r="P46">
        <v>30</v>
      </c>
      <c r="Q46">
        <v>2</v>
      </c>
      <c r="R46">
        <v>9</v>
      </c>
      <c r="S46">
        <v>41</v>
      </c>
      <c r="T46" s="1">
        <v>50</v>
      </c>
      <c r="U46" s="1">
        <f t="shared" si="11"/>
        <v>9.6972222222222229</v>
      </c>
      <c r="V46" s="1">
        <f t="shared" si="12"/>
        <v>581.83333333333337</v>
      </c>
      <c r="W46" s="1">
        <f t="shared" si="4"/>
        <v>153.69722222222222</v>
      </c>
      <c r="X46" s="1">
        <v>9</v>
      </c>
      <c r="Y46" s="1">
        <v>42</v>
      </c>
      <c r="Z46" s="1">
        <v>10</v>
      </c>
      <c r="AA46" s="1">
        <f>X46+Y46/60+Z46/3600</f>
        <v>9.7027777777777775</v>
      </c>
      <c r="AB46" s="1">
        <f>AA46*60</f>
        <v>582.16666666666663</v>
      </c>
      <c r="AC46" s="1">
        <f>AB46-V46</f>
        <v>0.33333333333325754</v>
      </c>
      <c r="AD46" s="1">
        <f t="shared" si="6"/>
        <v>9.9999999999977263</v>
      </c>
      <c r="AE46">
        <v>0</v>
      </c>
      <c r="AF46">
        <v>0</v>
      </c>
      <c r="AG46">
        <f t="shared" si="13"/>
        <v>1</v>
      </c>
      <c r="AH46" t="s">
        <v>109</v>
      </c>
      <c r="AI46">
        <v>5290</v>
      </c>
      <c r="AJ46" t="s">
        <v>35</v>
      </c>
      <c r="AK46" s="8">
        <v>12.726000000000001</v>
      </c>
      <c r="AL46" s="8">
        <v>12.679</v>
      </c>
      <c r="AM46" s="10"/>
      <c r="AN46" t="s">
        <v>111</v>
      </c>
    </row>
    <row r="47" spans="1:40">
      <c r="A47">
        <v>20160713</v>
      </c>
      <c r="B47">
        <v>16</v>
      </c>
      <c r="C47">
        <v>47</v>
      </c>
      <c r="D47">
        <v>6</v>
      </c>
      <c r="E47" t="s">
        <v>120</v>
      </c>
      <c r="F47" s="1" t="s">
        <v>33</v>
      </c>
      <c r="G47" s="1">
        <v>9</v>
      </c>
      <c r="H47" s="1">
        <v>10</v>
      </c>
      <c r="I47" s="1">
        <v>5</v>
      </c>
      <c r="J47">
        <f t="shared" si="10"/>
        <v>9.1680555555555543</v>
      </c>
      <c r="K47">
        <f t="shared" si="1"/>
        <v>153.16805555555555</v>
      </c>
      <c r="L47" t="s">
        <v>175</v>
      </c>
      <c r="M47">
        <v>1</v>
      </c>
      <c r="N47">
        <v>7</v>
      </c>
      <c r="O47" t="s">
        <v>38</v>
      </c>
      <c r="P47">
        <v>30</v>
      </c>
      <c r="Q47">
        <v>3</v>
      </c>
      <c r="R47">
        <v>9</v>
      </c>
      <c r="S47">
        <v>16</v>
      </c>
      <c r="T47">
        <v>0</v>
      </c>
      <c r="U47" s="1">
        <f t="shared" si="11"/>
        <v>9.2666666666666675</v>
      </c>
      <c r="V47" s="1">
        <f t="shared" si="12"/>
        <v>556</v>
      </c>
      <c r="W47" s="1">
        <f t="shared" si="4"/>
        <v>153.26666666666668</v>
      </c>
      <c r="X47" s="1">
        <v>9</v>
      </c>
      <c r="Y47" s="1">
        <v>16</v>
      </c>
      <c r="Z47" s="1">
        <v>18</v>
      </c>
      <c r="AA47" s="1">
        <f>X47+Y47/60+Z47/3600</f>
        <v>9.2716666666666683</v>
      </c>
      <c r="AB47" s="1">
        <f>AA47*60</f>
        <v>556.30000000000007</v>
      </c>
      <c r="AC47" s="1">
        <f>AB47-V47</f>
        <v>0.30000000000006821</v>
      </c>
      <c r="AD47" s="1">
        <f t="shared" si="6"/>
        <v>9.0000000000020464</v>
      </c>
      <c r="AE47">
        <v>0</v>
      </c>
      <c r="AF47">
        <v>0</v>
      </c>
      <c r="AG47">
        <f t="shared" si="13"/>
        <v>1</v>
      </c>
      <c r="AH47">
        <v>5437</v>
      </c>
      <c r="AI47">
        <v>5441</v>
      </c>
      <c r="AJ47">
        <v>5443</v>
      </c>
      <c r="AK47" s="8">
        <v>12.279</v>
      </c>
      <c r="AL47" s="8">
        <v>12.41</v>
      </c>
      <c r="AM47" s="8">
        <v>11.797000000000001</v>
      </c>
    </row>
    <row r="48" spans="1:40">
      <c r="A48">
        <v>20160713</v>
      </c>
      <c r="B48">
        <v>16</v>
      </c>
      <c r="C48">
        <v>48</v>
      </c>
      <c r="D48">
        <v>6</v>
      </c>
      <c r="E48" t="s">
        <v>120</v>
      </c>
      <c r="F48" s="1" t="s">
        <v>33</v>
      </c>
      <c r="G48" s="1">
        <v>9</v>
      </c>
      <c r="H48" s="1">
        <v>18</v>
      </c>
      <c r="I48" s="1">
        <v>20</v>
      </c>
      <c r="J48">
        <f t="shared" si="10"/>
        <v>9.3055555555555571</v>
      </c>
      <c r="K48">
        <f t="shared" si="1"/>
        <v>153.30555555555554</v>
      </c>
      <c r="L48" t="s">
        <v>175</v>
      </c>
      <c r="M48">
        <v>2</v>
      </c>
      <c r="N48">
        <v>6</v>
      </c>
      <c r="O48" t="s">
        <v>34</v>
      </c>
      <c r="P48">
        <f>60/17</f>
        <v>3.5294117647058822</v>
      </c>
      <c r="Q48">
        <v>1</v>
      </c>
      <c r="R48">
        <v>9</v>
      </c>
      <c r="S48">
        <v>23</v>
      </c>
      <c r="T48">
        <v>21</v>
      </c>
      <c r="U48" s="1">
        <f t="shared" si="11"/>
        <v>9.3891666666666662</v>
      </c>
      <c r="V48" s="1">
        <f t="shared" si="12"/>
        <v>563.35</v>
      </c>
      <c r="W48" s="1">
        <f t="shared" si="4"/>
        <v>153.38916666666665</v>
      </c>
      <c r="X48" s="1">
        <v>9</v>
      </c>
      <c r="Y48" s="1">
        <v>23</v>
      </c>
      <c r="Z48" s="1">
        <v>59</v>
      </c>
      <c r="AA48" s="1">
        <f>X48+Y48/60+Z48/3600</f>
        <v>9.3997222222222216</v>
      </c>
      <c r="AB48" s="1">
        <f>AA48*60</f>
        <v>563.98333333333335</v>
      </c>
      <c r="AC48" s="1">
        <f>AB48-V48</f>
        <v>0.63333333333332575</v>
      </c>
      <c r="AD48" s="1">
        <f t="shared" si="6"/>
        <v>2.2352941176470318</v>
      </c>
      <c r="AE48">
        <v>0</v>
      </c>
      <c r="AF48">
        <v>0</v>
      </c>
      <c r="AG48">
        <f t="shared" si="13"/>
        <v>1</v>
      </c>
      <c r="AH48">
        <v>5445</v>
      </c>
      <c r="AI48">
        <v>5446</v>
      </c>
      <c r="AJ48">
        <v>5447</v>
      </c>
      <c r="AK48" s="8">
        <v>12.192</v>
      </c>
      <c r="AL48" s="8">
        <v>11.814</v>
      </c>
      <c r="AM48" s="8">
        <v>12.404</v>
      </c>
    </row>
    <row r="49" spans="1:40">
      <c r="A49">
        <v>20160713</v>
      </c>
      <c r="B49">
        <v>16</v>
      </c>
      <c r="C49">
        <v>49</v>
      </c>
      <c r="D49">
        <v>6</v>
      </c>
      <c r="E49" t="s">
        <v>120</v>
      </c>
      <c r="F49" s="1" t="s">
        <v>33</v>
      </c>
      <c r="G49" s="1">
        <v>9</v>
      </c>
      <c r="H49" s="1">
        <v>33</v>
      </c>
      <c r="I49" s="1">
        <v>40</v>
      </c>
      <c r="J49">
        <f t="shared" si="10"/>
        <v>9.5611111111111118</v>
      </c>
      <c r="K49">
        <f t="shared" si="1"/>
        <v>153.5611111111111</v>
      </c>
      <c r="L49" t="s">
        <v>176</v>
      </c>
      <c r="M49">
        <v>3</v>
      </c>
      <c r="N49">
        <v>3</v>
      </c>
      <c r="O49" t="s">
        <v>36</v>
      </c>
      <c r="P49">
        <v>100</v>
      </c>
      <c r="Q49">
        <v>2</v>
      </c>
      <c r="R49">
        <v>9</v>
      </c>
      <c r="S49">
        <v>40</v>
      </c>
      <c r="T49">
        <v>53</v>
      </c>
      <c r="U49" s="1">
        <f t="shared" si="11"/>
        <v>9.6813888888888879</v>
      </c>
      <c r="V49" s="1">
        <f t="shared" si="12"/>
        <v>580.88333333333333</v>
      </c>
      <c r="W49" s="1">
        <f t="shared" si="4"/>
        <v>153.68138888888888</v>
      </c>
      <c r="X49" s="1" t="s">
        <v>35</v>
      </c>
      <c r="Y49" s="1" t="s">
        <v>35</v>
      </c>
      <c r="Z49" s="1" t="s">
        <v>35</v>
      </c>
      <c r="AA49" s="1" t="s">
        <v>35</v>
      </c>
      <c r="AB49" s="1" t="s">
        <v>35</v>
      </c>
      <c r="AC49" s="1" t="s">
        <v>35</v>
      </c>
      <c r="AD49" s="1" t="s">
        <v>35</v>
      </c>
      <c r="AE49">
        <v>2</v>
      </c>
      <c r="AF49">
        <v>2</v>
      </c>
      <c r="AG49">
        <f t="shared" si="13"/>
        <v>0</v>
      </c>
      <c r="AH49">
        <v>5450</v>
      </c>
      <c r="AI49">
        <v>5454</v>
      </c>
      <c r="AJ49">
        <v>5455</v>
      </c>
      <c r="AK49" s="8">
        <v>11.629</v>
      </c>
      <c r="AL49" s="8">
        <v>12.006</v>
      </c>
      <c r="AM49" s="8">
        <v>11.943</v>
      </c>
    </row>
    <row r="50" spans="1:40">
      <c r="A50">
        <v>20160708</v>
      </c>
      <c r="B50" s="1">
        <v>17</v>
      </c>
      <c r="C50">
        <v>46</v>
      </c>
      <c r="D50" s="1">
        <v>6</v>
      </c>
      <c r="E50" t="s">
        <v>120</v>
      </c>
      <c r="F50" s="4" t="s">
        <v>86</v>
      </c>
      <c r="G50" s="1">
        <v>9</v>
      </c>
      <c r="H50" s="1">
        <v>46</v>
      </c>
      <c r="I50" s="1">
        <v>50</v>
      </c>
      <c r="J50">
        <f>G50+H50/60+I50/(60*60)</f>
        <v>9.7805555555555568</v>
      </c>
      <c r="K50">
        <f>J50+D50*24</f>
        <v>153.78055555555557</v>
      </c>
      <c r="L50" t="s">
        <v>174</v>
      </c>
      <c r="M50">
        <v>2</v>
      </c>
      <c r="N50">
        <v>3</v>
      </c>
      <c r="O50" s="4" t="s">
        <v>34</v>
      </c>
      <c r="P50" s="4">
        <f>60/17</f>
        <v>3.5294117647058822</v>
      </c>
      <c r="Q50">
        <v>2</v>
      </c>
      <c r="R50">
        <v>9</v>
      </c>
      <c r="S50">
        <v>53</v>
      </c>
      <c r="T50" s="1">
        <v>10</v>
      </c>
      <c r="U50" s="1">
        <f>R50+S50/60+T50/3600</f>
        <v>9.8861111111111111</v>
      </c>
      <c r="V50" s="1">
        <f>U50*60</f>
        <v>593.16666666666663</v>
      </c>
      <c r="W50" s="1">
        <f>D50*24+U50</f>
        <v>153.88611111111112</v>
      </c>
      <c r="X50" s="1">
        <v>9</v>
      </c>
      <c r="Y50" s="1">
        <v>54</v>
      </c>
      <c r="Z50" s="1">
        <v>43</v>
      </c>
      <c r="AA50" s="1">
        <f>X50+Y50/60+Z50/3600</f>
        <v>9.911944444444444</v>
      </c>
      <c r="AB50" s="1">
        <f>AA50*60</f>
        <v>594.7166666666667</v>
      </c>
      <c r="AC50" s="1">
        <f>AB50-V50</f>
        <v>1.5500000000000682</v>
      </c>
      <c r="AD50" s="1">
        <f t="shared" si="6"/>
        <v>5.4705882352943584</v>
      </c>
      <c r="AE50">
        <v>1</v>
      </c>
      <c r="AF50">
        <v>1</v>
      </c>
      <c r="AG50">
        <f>(Q50-AF50)/Q50</f>
        <v>0.5</v>
      </c>
      <c r="AH50">
        <v>5291</v>
      </c>
      <c r="AI50">
        <v>5292</v>
      </c>
      <c r="AJ50">
        <v>5293</v>
      </c>
      <c r="AK50" s="8">
        <v>12.185</v>
      </c>
      <c r="AL50" s="8">
        <v>12.06</v>
      </c>
      <c r="AM50" s="8">
        <v>11.537000000000001</v>
      </c>
      <c r="AN50" t="s">
        <v>110</v>
      </c>
    </row>
    <row r="51" spans="1:40">
      <c r="A51">
        <v>20160714</v>
      </c>
      <c r="B51">
        <v>17</v>
      </c>
      <c r="C51">
        <v>50</v>
      </c>
      <c r="D51">
        <v>6</v>
      </c>
      <c r="E51" t="s">
        <v>120</v>
      </c>
      <c r="F51" s="4" t="s">
        <v>86</v>
      </c>
      <c r="G51" s="1">
        <v>9</v>
      </c>
      <c r="H51" s="1">
        <v>4</v>
      </c>
      <c r="I51" s="1">
        <v>45</v>
      </c>
      <c r="J51">
        <f t="shared" si="10"/>
        <v>9.0791666666666657</v>
      </c>
      <c r="K51">
        <f t="shared" si="1"/>
        <v>153.07916666666665</v>
      </c>
      <c r="L51" t="s">
        <v>177</v>
      </c>
      <c r="M51">
        <v>2</v>
      </c>
      <c r="N51">
        <v>5</v>
      </c>
      <c r="O51" s="4" t="s">
        <v>38</v>
      </c>
      <c r="P51" s="4">
        <v>30</v>
      </c>
      <c r="Q51">
        <v>1</v>
      </c>
      <c r="R51">
        <v>9</v>
      </c>
      <c r="S51">
        <v>10</v>
      </c>
      <c r="T51">
        <v>0</v>
      </c>
      <c r="U51" s="1">
        <f t="shared" si="11"/>
        <v>9.1666666666666661</v>
      </c>
      <c r="V51" s="1">
        <f t="shared" si="12"/>
        <v>550</v>
      </c>
      <c r="W51" s="1">
        <f t="shared" si="4"/>
        <v>153.16666666666666</v>
      </c>
      <c r="X51" s="1" t="s">
        <v>35</v>
      </c>
      <c r="Y51" s="1" t="s">
        <v>35</v>
      </c>
      <c r="Z51" s="1" t="s">
        <v>35</v>
      </c>
      <c r="AA51" s="1" t="s">
        <v>35</v>
      </c>
      <c r="AB51" s="1" t="s">
        <v>35</v>
      </c>
      <c r="AC51" s="1" t="s">
        <v>35</v>
      </c>
      <c r="AD51" s="1" t="s">
        <v>35</v>
      </c>
      <c r="AE51">
        <v>1</v>
      </c>
      <c r="AF51">
        <v>0</v>
      </c>
      <c r="AG51">
        <f t="shared" si="13"/>
        <v>1</v>
      </c>
      <c r="AH51">
        <v>5523</v>
      </c>
      <c r="AI51">
        <v>5526</v>
      </c>
      <c r="AJ51">
        <v>5528</v>
      </c>
      <c r="AK51" s="8">
        <v>11.680999999999999</v>
      </c>
      <c r="AL51" s="8">
        <v>12.353999999999999</v>
      </c>
      <c r="AM51" s="8">
        <v>12.864000000000001</v>
      </c>
    </row>
    <row r="52" spans="1:40">
      <c r="A52">
        <v>20160714</v>
      </c>
      <c r="B52">
        <v>17</v>
      </c>
      <c r="C52">
        <v>51</v>
      </c>
      <c r="D52">
        <v>6</v>
      </c>
      <c r="E52" t="s">
        <v>120</v>
      </c>
      <c r="F52" s="4" t="s">
        <v>86</v>
      </c>
      <c r="G52" s="1">
        <v>9</v>
      </c>
      <c r="H52" s="1">
        <v>19</v>
      </c>
      <c r="I52" s="1">
        <v>23</v>
      </c>
      <c r="J52">
        <f t="shared" si="10"/>
        <v>9.3230555555555554</v>
      </c>
      <c r="K52">
        <f t="shared" si="1"/>
        <v>153.32305555555556</v>
      </c>
      <c r="L52" t="s">
        <v>177</v>
      </c>
      <c r="M52">
        <v>1</v>
      </c>
      <c r="N52">
        <v>1</v>
      </c>
      <c r="O52" s="4" t="s">
        <v>36</v>
      </c>
      <c r="P52" s="4">
        <v>100</v>
      </c>
      <c r="Q52">
        <v>1</v>
      </c>
      <c r="R52">
        <v>9</v>
      </c>
      <c r="S52">
        <v>24</v>
      </c>
      <c r="T52">
        <v>50</v>
      </c>
      <c r="U52" s="1">
        <f t="shared" si="11"/>
        <v>9.4138888888888896</v>
      </c>
      <c r="V52" s="1">
        <f t="shared" si="12"/>
        <v>564.83333333333337</v>
      </c>
      <c r="W52" s="1">
        <f t="shared" si="4"/>
        <v>153.41388888888889</v>
      </c>
      <c r="X52" s="1">
        <v>9</v>
      </c>
      <c r="Y52" s="1">
        <v>25</v>
      </c>
      <c r="Z52" s="1">
        <v>13</v>
      </c>
      <c r="AA52" s="1">
        <f t="shared" ref="AA52:AA63" si="14">X52+Y52/60+Z52/3600</f>
        <v>9.4202777777777769</v>
      </c>
      <c r="AB52" s="1">
        <f t="shared" ref="AB52:AB63" si="15">AA52*60</f>
        <v>565.21666666666658</v>
      </c>
      <c r="AC52" s="1">
        <f t="shared" ref="AC52:AC63" si="16">AB52-V52</f>
        <v>0.38333333333321207</v>
      </c>
      <c r="AD52" s="1">
        <f t="shared" si="6"/>
        <v>38.333333333321207</v>
      </c>
      <c r="AE52">
        <v>0</v>
      </c>
      <c r="AF52">
        <v>0</v>
      </c>
      <c r="AG52">
        <f t="shared" si="13"/>
        <v>1</v>
      </c>
      <c r="AH52">
        <v>5530</v>
      </c>
      <c r="AI52">
        <v>5531</v>
      </c>
      <c r="AJ52">
        <v>5534</v>
      </c>
      <c r="AK52" s="8">
        <v>12.455</v>
      </c>
      <c r="AL52" s="11">
        <v>12.398</v>
      </c>
      <c r="AM52" s="8">
        <v>11.891999999999999</v>
      </c>
    </row>
    <row r="53" spans="1:40">
      <c r="A53">
        <v>20160718</v>
      </c>
      <c r="B53">
        <v>18</v>
      </c>
      <c r="C53">
        <v>52</v>
      </c>
      <c r="D53">
        <v>6</v>
      </c>
      <c r="E53" t="s">
        <v>120</v>
      </c>
      <c r="F53" s="1" t="s">
        <v>33</v>
      </c>
      <c r="G53" s="1">
        <v>9</v>
      </c>
      <c r="H53" s="1">
        <v>3</v>
      </c>
      <c r="I53" s="1">
        <v>10</v>
      </c>
      <c r="J53">
        <f t="shared" si="10"/>
        <v>9.0527777777777789</v>
      </c>
      <c r="K53">
        <f t="shared" si="1"/>
        <v>153.05277777777778</v>
      </c>
      <c r="L53" t="s">
        <v>178</v>
      </c>
      <c r="M53">
        <v>2</v>
      </c>
      <c r="N53">
        <v>15</v>
      </c>
      <c r="O53" t="s">
        <v>36</v>
      </c>
      <c r="P53">
        <v>100</v>
      </c>
      <c r="Q53">
        <v>8</v>
      </c>
      <c r="R53">
        <v>9</v>
      </c>
      <c r="S53">
        <v>11</v>
      </c>
      <c r="T53">
        <v>16</v>
      </c>
      <c r="U53" s="1">
        <f t="shared" si="11"/>
        <v>9.1877777777777787</v>
      </c>
      <c r="V53" s="1">
        <f t="shared" si="12"/>
        <v>551.26666666666677</v>
      </c>
      <c r="W53" s="1">
        <f t="shared" si="4"/>
        <v>153.18777777777777</v>
      </c>
      <c r="X53" s="1">
        <v>9</v>
      </c>
      <c r="Y53" s="1">
        <v>11</v>
      </c>
      <c r="Z53" s="1">
        <v>29</v>
      </c>
      <c r="AA53" s="1">
        <f t="shared" si="14"/>
        <v>9.1913888888888895</v>
      </c>
      <c r="AB53" s="1">
        <f t="shared" si="15"/>
        <v>551.48333333333335</v>
      </c>
      <c r="AC53" s="1">
        <f t="shared" si="16"/>
        <v>0.2166666666665833</v>
      </c>
      <c r="AD53" s="1">
        <f t="shared" si="6"/>
        <v>21.66666666665833</v>
      </c>
      <c r="AE53">
        <v>4</v>
      </c>
      <c r="AF53">
        <v>3</v>
      </c>
      <c r="AG53">
        <f t="shared" si="13"/>
        <v>0.625</v>
      </c>
      <c r="AH53">
        <v>5773</v>
      </c>
      <c r="AI53">
        <v>5776</v>
      </c>
      <c r="AJ53">
        <v>5778</v>
      </c>
      <c r="AK53" s="8">
        <v>12.853999999999999</v>
      </c>
      <c r="AL53" s="8">
        <v>13.32</v>
      </c>
      <c r="AM53" s="8">
        <v>13.246</v>
      </c>
    </row>
    <row r="54" spans="1:40">
      <c r="A54">
        <v>20160718</v>
      </c>
      <c r="B54">
        <v>18</v>
      </c>
      <c r="C54">
        <v>53</v>
      </c>
      <c r="D54">
        <v>6</v>
      </c>
      <c r="E54" t="s">
        <v>120</v>
      </c>
      <c r="F54" s="1" t="s">
        <v>33</v>
      </c>
      <c r="G54" s="1">
        <v>9</v>
      </c>
      <c r="H54" s="1">
        <v>28</v>
      </c>
      <c r="I54" s="1">
        <v>12</v>
      </c>
      <c r="J54">
        <f t="shared" si="10"/>
        <v>9.4700000000000006</v>
      </c>
      <c r="K54">
        <f t="shared" si="1"/>
        <v>153.47</v>
      </c>
      <c r="L54" t="s">
        <v>178</v>
      </c>
      <c r="M54">
        <v>1</v>
      </c>
      <c r="N54">
        <v>7</v>
      </c>
      <c r="O54" t="s">
        <v>34</v>
      </c>
      <c r="P54">
        <f>60/17</f>
        <v>3.5294117647058822</v>
      </c>
      <c r="Q54">
        <v>5</v>
      </c>
      <c r="R54">
        <v>9</v>
      </c>
      <c r="S54">
        <v>33</v>
      </c>
      <c r="T54">
        <v>30</v>
      </c>
      <c r="U54" s="1">
        <f t="shared" si="11"/>
        <v>9.5583333333333336</v>
      </c>
      <c r="V54" s="1">
        <f t="shared" si="12"/>
        <v>573.5</v>
      </c>
      <c r="W54" s="1">
        <f t="shared" si="4"/>
        <v>153.55833333333334</v>
      </c>
      <c r="X54" s="1">
        <v>9</v>
      </c>
      <c r="Y54" s="1">
        <v>34</v>
      </c>
      <c r="Z54" s="1">
        <v>14</v>
      </c>
      <c r="AA54" s="1">
        <f t="shared" si="14"/>
        <v>9.5705555555555559</v>
      </c>
      <c r="AB54" s="1">
        <f t="shared" si="15"/>
        <v>574.23333333333335</v>
      </c>
      <c r="AC54" s="1">
        <f t="shared" si="16"/>
        <v>0.73333333333334849</v>
      </c>
      <c r="AD54" s="1">
        <f t="shared" si="6"/>
        <v>2.5882352941177005</v>
      </c>
      <c r="AE54">
        <v>1</v>
      </c>
      <c r="AF54">
        <v>1</v>
      </c>
      <c r="AG54">
        <f t="shared" si="13"/>
        <v>0.8</v>
      </c>
      <c r="AH54">
        <v>5782</v>
      </c>
      <c r="AI54">
        <v>5783</v>
      </c>
      <c r="AJ54">
        <v>5784</v>
      </c>
      <c r="AK54" s="8">
        <v>13.157</v>
      </c>
      <c r="AL54" s="8">
        <v>12.851000000000001</v>
      </c>
      <c r="AM54" s="8">
        <v>13.632</v>
      </c>
    </row>
    <row r="55" spans="1:40">
      <c r="A55">
        <v>20160718</v>
      </c>
      <c r="B55">
        <v>18</v>
      </c>
      <c r="C55">
        <v>54</v>
      </c>
      <c r="D55">
        <v>6</v>
      </c>
      <c r="E55" t="s">
        <v>120</v>
      </c>
      <c r="F55" s="1" t="s">
        <v>33</v>
      </c>
      <c r="G55" s="1">
        <v>9</v>
      </c>
      <c r="H55" s="1">
        <v>45</v>
      </c>
      <c r="I55" s="1">
        <v>9</v>
      </c>
      <c r="J55">
        <f t="shared" si="10"/>
        <v>9.7524999999999995</v>
      </c>
      <c r="K55">
        <f t="shared" si="1"/>
        <v>153.7525</v>
      </c>
      <c r="L55" t="s">
        <v>179</v>
      </c>
      <c r="M55">
        <v>2</v>
      </c>
      <c r="N55">
        <v>10</v>
      </c>
      <c r="O55" t="s">
        <v>38</v>
      </c>
      <c r="P55">
        <v>30</v>
      </c>
      <c r="Q55">
        <v>10</v>
      </c>
      <c r="R55">
        <v>9</v>
      </c>
      <c r="S55">
        <v>50</v>
      </c>
      <c r="T55">
        <v>30</v>
      </c>
      <c r="U55" s="1">
        <f t="shared" si="11"/>
        <v>9.8416666666666668</v>
      </c>
      <c r="V55" s="1">
        <f t="shared" si="12"/>
        <v>590.5</v>
      </c>
      <c r="W55" s="1">
        <f t="shared" si="4"/>
        <v>153.84166666666667</v>
      </c>
      <c r="X55" s="1">
        <v>9</v>
      </c>
      <c r="Y55" s="1">
        <v>50</v>
      </c>
      <c r="Z55" s="1">
        <v>44</v>
      </c>
      <c r="AA55" s="1">
        <f t="shared" si="14"/>
        <v>9.8455555555555563</v>
      </c>
      <c r="AB55" s="1">
        <f t="shared" si="15"/>
        <v>590.73333333333335</v>
      </c>
      <c r="AC55" s="1">
        <f t="shared" si="16"/>
        <v>0.23333333333334849</v>
      </c>
      <c r="AD55" s="1">
        <f t="shared" si="6"/>
        <v>7.0000000000004547</v>
      </c>
      <c r="AE55">
        <v>0</v>
      </c>
      <c r="AF55">
        <v>0</v>
      </c>
      <c r="AG55">
        <f t="shared" si="13"/>
        <v>1</v>
      </c>
      <c r="AH55">
        <v>5785</v>
      </c>
      <c r="AI55">
        <v>5787</v>
      </c>
      <c r="AJ55">
        <v>5788</v>
      </c>
      <c r="AK55" s="8">
        <v>12.379</v>
      </c>
      <c r="AL55" s="8">
        <v>12.2</v>
      </c>
      <c r="AM55" s="8">
        <v>12.502000000000001</v>
      </c>
    </row>
    <row r="56" spans="1:40">
      <c r="A56">
        <v>20160718</v>
      </c>
      <c r="B56">
        <v>19</v>
      </c>
      <c r="C56">
        <v>55</v>
      </c>
      <c r="D56">
        <v>6</v>
      </c>
      <c r="E56" t="s">
        <v>120</v>
      </c>
      <c r="F56" s="4" t="s">
        <v>86</v>
      </c>
      <c r="G56" s="1">
        <v>9</v>
      </c>
      <c r="H56" s="1">
        <v>55</v>
      </c>
      <c r="I56" s="1">
        <v>30</v>
      </c>
      <c r="J56">
        <f t="shared" si="10"/>
        <v>9.9249999999999989</v>
      </c>
      <c r="K56">
        <f t="shared" si="1"/>
        <v>153.92500000000001</v>
      </c>
      <c r="L56" t="s">
        <v>180</v>
      </c>
      <c r="M56">
        <v>2</v>
      </c>
      <c r="N56">
        <v>5</v>
      </c>
      <c r="O56" s="4" t="s">
        <v>38</v>
      </c>
      <c r="P56" s="4">
        <v>30</v>
      </c>
      <c r="Q56">
        <v>5</v>
      </c>
      <c r="R56">
        <v>10</v>
      </c>
      <c r="S56">
        <v>0</v>
      </c>
      <c r="T56">
        <v>35</v>
      </c>
      <c r="U56" s="1">
        <f t="shared" si="11"/>
        <v>10.009722222222223</v>
      </c>
      <c r="V56" s="1">
        <f t="shared" si="12"/>
        <v>600.58333333333337</v>
      </c>
      <c r="W56" s="1">
        <f t="shared" si="4"/>
        <v>154.00972222222222</v>
      </c>
      <c r="X56" s="1">
        <v>10</v>
      </c>
      <c r="Y56" s="1">
        <v>0</v>
      </c>
      <c r="Z56" s="1">
        <v>55</v>
      </c>
      <c r="AA56" s="1">
        <f t="shared" si="14"/>
        <v>10.015277777777778</v>
      </c>
      <c r="AB56" s="1">
        <f t="shared" si="15"/>
        <v>600.91666666666663</v>
      </c>
      <c r="AC56" s="1">
        <f t="shared" si="16"/>
        <v>0.33333333333325754</v>
      </c>
      <c r="AD56" s="1">
        <f t="shared" si="6"/>
        <v>9.9999999999977263</v>
      </c>
      <c r="AE56">
        <v>0</v>
      </c>
      <c r="AF56">
        <v>0</v>
      </c>
      <c r="AG56">
        <f t="shared" si="13"/>
        <v>1</v>
      </c>
      <c r="AH56">
        <v>5790</v>
      </c>
      <c r="AI56">
        <v>5792</v>
      </c>
      <c r="AJ56">
        <v>5794</v>
      </c>
      <c r="AK56" s="8">
        <v>11.94</v>
      </c>
      <c r="AL56" s="8">
        <v>12.384</v>
      </c>
      <c r="AM56" s="8">
        <v>12.244</v>
      </c>
    </row>
    <row r="57" spans="1:40">
      <c r="A57">
        <v>20160719</v>
      </c>
      <c r="B57">
        <v>19</v>
      </c>
      <c r="C57">
        <v>56</v>
      </c>
      <c r="D57">
        <v>6</v>
      </c>
      <c r="E57" t="s">
        <v>120</v>
      </c>
      <c r="F57" s="4" t="s">
        <v>86</v>
      </c>
      <c r="G57" s="1">
        <v>9</v>
      </c>
      <c r="H57" s="1">
        <v>0</v>
      </c>
      <c r="I57" s="1">
        <v>57</v>
      </c>
      <c r="J57">
        <f t="shared" si="10"/>
        <v>9.0158333333333331</v>
      </c>
      <c r="K57">
        <f t="shared" si="1"/>
        <v>153.01583333333332</v>
      </c>
      <c r="L57" t="s">
        <v>181</v>
      </c>
      <c r="M57">
        <v>1</v>
      </c>
      <c r="N57">
        <v>9</v>
      </c>
      <c r="O57" s="4" t="s">
        <v>36</v>
      </c>
      <c r="P57" s="4">
        <v>100</v>
      </c>
      <c r="Q57">
        <v>3</v>
      </c>
      <c r="R57">
        <v>9</v>
      </c>
      <c r="S57">
        <v>6</v>
      </c>
      <c r="T57">
        <v>17</v>
      </c>
      <c r="U57" s="1">
        <f t="shared" si="11"/>
        <v>9.1047222222222217</v>
      </c>
      <c r="V57" s="1">
        <f t="shared" si="12"/>
        <v>546.2833333333333</v>
      </c>
      <c r="W57" s="1">
        <f t="shared" si="4"/>
        <v>153.10472222222222</v>
      </c>
      <c r="X57" s="1">
        <v>9</v>
      </c>
      <c r="Y57" s="1">
        <v>6</v>
      </c>
      <c r="Z57" s="1">
        <v>23</v>
      </c>
      <c r="AA57" s="1">
        <f t="shared" si="14"/>
        <v>9.1063888888888886</v>
      </c>
      <c r="AB57" s="1">
        <f t="shared" si="15"/>
        <v>546.38333333333333</v>
      </c>
      <c r="AC57" s="1">
        <f t="shared" si="16"/>
        <v>0.10000000000002274</v>
      </c>
      <c r="AD57" s="1">
        <f t="shared" si="6"/>
        <v>10.000000000002274</v>
      </c>
      <c r="AE57">
        <v>1</v>
      </c>
      <c r="AF57">
        <v>1</v>
      </c>
      <c r="AG57">
        <f t="shared" si="13"/>
        <v>0.66666666666666663</v>
      </c>
      <c r="AH57">
        <v>5821</v>
      </c>
      <c r="AI57">
        <v>5826</v>
      </c>
      <c r="AJ57">
        <v>5827</v>
      </c>
      <c r="AK57" s="8">
        <v>12.445</v>
      </c>
      <c r="AL57" s="8">
        <v>12.102</v>
      </c>
      <c r="AM57" s="8">
        <v>11.297000000000001</v>
      </c>
    </row>
    <row r="58" spans="1:40">
      <c r="A58">
        <v>20160719</v>
      </c>
      <c r="B58">
        <v>19</v>
      </c>
      <c r="C58">
        <v>57</v>
      </c>
      <c r="D58">
        <v>6</v>
      </c>
      <c r="E58" t="s">
        <v>120</v>
      </c>
      <c r="F58" s="4" t="s">
        <v>86</v>
      </c>
      <c r="G58" s="1">
        <v>9</v>
      </c>
      <c r="H58" s="1">
        <v>20</v>
      </c>
      <c r="I58" s="1">
        <v>9</v>
      </c>
      <c r="J58">
        <f t="shared" si="10"/>
        <v>9.3358333333333334</v>
      </c>
      <c r="K58">
        <f t="shared" si="1"/>
        <v>153.33583333333334</v>
      </c>
      <c r="L58" t="s">
        <v>182</v>
      </c>
      <c r="M58">
        <v>2</v>
      </c>
      <c r="N58">
        <v>7</v>
      </c>
      <c r="O58" s="4" t="s">
        <v>34</v>
      </c>
      <c r="P58" s="4">
        <f>60/17</f>
        <v>3.5294117647058822</v>
      </c>
      <c r="Q58">
        <v>2</v>
      </c>
      <c r="R58">
        <v>9</v>
      </c>
      <c r="S58">
        <v>25</v>
      </c>
      <c r="T58">
        <v>33</v>
      </c>
      <c r="U58" s="1">
        <f t="shared" si="11"/>
        <v>9.4258333333333333</v>
      </c>
      <c r="V58" s="1">
        <f t="shared" si="12"/>
        <v>565.54999999999995</v>
      </c>
      <c r="W58" s="1">
        <f t="shared" si="4"/>
        <v>153.42583333333334</v>
      </c>
      <c r="X58" s="1">
        <v>9</v>
      </c>
      <c r="Y58" s="1">
        <v>25</v>
      </c>
      <c r="Z58" s="1">
        <v>48</v>
      </c>
      <c r="AA58" s="1">
        <f t="shared" si="14"/>
        <v>9.43</v>
      </c>
      <c r="AB58" s="1">
        <f t="shared" si="15"/>
        <v>565.79999999999995</v>
      </c>
      <c r="AC58" s="1">
        <f t="shared" si="16"/>
        <v>0.25</v>
      </c>
      <c r="AD58" s="1">
        <f t="shared" si="6"/>
        <v>0.88235294117647056</v>
      </c>
      <c r="AE58">
        <v>1</v>
      </c>
      <c r="AF58">
        <v>1</v>
      </c>
      <c r="AG58">
        <f t="shared" si="13"/>
        <v>0.5</v>
      </c>
      <c r="AH58">
        <v>5828</v>
      </c>
      <c r="AI58">
        <v>5829</v>
      </c>
      <c r="AJ58">
        <v>5830</v>
      </c>
      <c r="AK58" s="8">
        <v>12.752000000000001</v>
      </c>
      <c r="AL58" s="8">
        <v>12.579000000000001</v>
      </c>
      <c r="AM58" s="8">
        <v>12.295999999999999</v>
      </c>
    </row>
    <row r="59" spans="1:40">
      <c r="A59">
        <v>20160719</v>
      </c>
      <c r="B59">
        <v>20</v>
      </c>
      <c r="C59">
        <v>63</v>
      </c>
      <c r="D59">
        <v>6</v>
      </c>
      <c r="E59" t="s">
        <v>120</v>
      </c>
      <c r="F59" s="5" t="s">
        <v>86</v>
      </c>
      <c r="G59" s="1">
        <v>11</v>
      </c>
      <c r="H59" s="1">
        <v>1</v>
      </c>
      <c r="I59" s="1">
        <v>45</v>
      </c>
      <c r="J59">
        <f>G59+H59/60+I59/(60*60)</f>
        <v>11.029166666666667</v>
      </c>
      <c r="K59">
        <f>J59+D59*24</f>
        <v>155.02916666666667</v>
      </c>
      <c r="L59" t="s">
        <v>186</v>
      </c>
      <c r="M59">
        <v>1</v>
      </c>
      <c r="N59">
        <v>7</v>
      </c>
      <c r="O59" s="5" t="s">
        <v>36</v>
      </c>
      <c r="P59" s="5">
        <v>100</v>
      </c>
      <c r="Q59" s="6">
        <v>3</v>
      </c>
      <c r="R59">
        <v>11</v>
      </c>
      <c r="S59">
        <v>6</v>
      </c>
      <c r="T59">
        <v>50</v>
      </c>
      <c r="U59" s="1">
        <f>R59+S59/60+T59/3600</f>
        <v>11.113888888888889</v>
      </c>
      <c r="V59" s="1">
        <f>U59*60</f>
        <v>666.83333333333337</v>
      </c>
      <c r="W59" s="1">
        <f>D59*24+U59</f>
        <v>155.11388888888888</v>
      </c>
      <c r="X59" s="1">
        <v>11</v>
      </c>
      <c r="Y59" s="1">
        <v>9</v>
      </c>
      <c r="Z59" s="1">
        <v>22</v>
      </c>
      <c r="AA59" s="1">
        <f>X59+Y59/60+Z59/3600</f>
        <v>11.156111111111111</v>
      </c>
      <c r="AB59" s="1">
        <f>AA59*60</f>
        <v>669.36666666666667</v>
      </c>
      <c r="AC59" s="1">
        <f>AB59-V59</f>
        <v>2.533333333333303</v>
      </c>
      <c r="AD59" s="1">
        <f t="shared" si="6"/>
        <v>253.3333333333303</v>
      </c>
      <c r="AE59">
        <v>1</v>
      </c>
      <c r="AF59">
        <v>0</v>
      </c>
      <c r="AG59">
        <f>(Q59-AF59)/Q59</f>
        <v>1</v>
      </c>
      <c r="AH59" t="s">
        <v>144</v>
      </c>
      <c r="AI59">
        <v>5854</v>
      </c>
      <c r="AJ59">
        <v>5856</v>
      </c>
      <c r="AK59" s="8">
        <v>11.654999999999999</v>
      </c>
      <c r="AL59" s="8">
        <v>11.763</v>
      </c>
      <c r="AM59" s="8">
        <v>12.285</v>
      </c>
    </row>
    <row r="60" spans="1:40">
      <c r="A60">
        <v>20160812</v>
      </c>
      <c r="B60">
        <v>20</v>
      </c>
      <c r="C60">
        <v>106</v>
      </c>
      <c r="D60">
        <v>6</v>
      </c>
      <c r="E60" t="s">
        <v>120</v>
      </c>
      <c r="F60" s="5" t="s">
        <v>86</v>
      </c>
      <c r="G60" s="1">
        <v>10</v>
      </c>
      <c r="H60" s="1">
        <v>15</v>
      </c>
      <c r="I60" s="1">
        <v>16</v>
      </c>
      <c r="J60">
        <f>G60+H60/60+I60/(60*60)</f>
        <v>10.254444444444445</v>
      </c>
      <c r="K60">
        <f>J60+D60*24</f>
        <v>154.25444444444446</v>
      </c>
      <c r="L60" t="s">
        <v>212</v>
      </c>
      <c r="M60">
        <v>2</v>
      </c>
      <c r="N60">
        <v>5</v>
      </c>
      <c r="O60" s="5" t="s">
        <v>38</v>
      </c>
      <c r="P60" s="5">
        <v>30</v>
      </c>
      <c r="Q60">
        <v>4</v>
      </c>
      <c r="R60">
        <v>10</v>
      </c>
      <c r="S60">
        <v>20</v>
      </c>
      <c r="T60">
        <v>49</v>
      </c>
      <c r="U60" s="1">
        <f>R60+S60/60+T60/3600</f>
        <v>10.346944444444444</v>
      </c>
      <c r="V60" s="1">
        <f>U60*60</f>
        <v>620.81666666666672</v>
      </c>
      <c r="W60" s="1">
        <f>D60*24+U60</f>
        <v>154.34694444444443</v>
      </c>
      <c r="X60" s="1">
        <v>10</v>
      </c>
      <c r="Y60" s="1">
        <v>20</v>
      </c>
      <c r="Z60" s="1">
        <v>55</v>
      </c>
      <c r="AA60" s="1">
        <f>X60+Y60/60+Z60/3600</f>
        <v>10.348611111111111</v>
      </c>
      <c r="AB60" s="1">
        <f>AA60*60</f>
        <v>620.91666666666674</v>
      </c>
      <c r="AC60" s="1">
        <f>AB60-V60</f>
        <v>0.10000000000002274</v>
      </c>
      <c r="AD60" s="1">
        <f t="shared" si="6"/>
        <v>3.0000000000006821</v>
      </c>
      <c r="AE60">
        <v>1</v>
      </c>
      <c r="AF60">
        <v>1</v>
      </c>
      <c r="AG60">
        <f>(Q60-AF60)/Q60</f>
        <v>0.75</v>
      </c>
      <c r="AH60">
        <v>6708</v>
      </c>
      <c r="AI60">
        <v>6709</v>
      </c>
      <c r="AJ60">
        <v>6710</v>
      </c>
      <c r="AK60" s="12">
        <v>12.45</v>
      </c>
      <c r="AL60" s="12">
        <v>12.512</v>
      </c>
      <c r="AM60" s="12">
        <v>12.178000000000001</v>
      </c>
    </row>
    <row r="61" spans="1:40">
      <c r="A61">
        <v>20160719</v>
      </c>
      <c r="B61">
        <v>20</v>
      </c>
      <c r="C61">
        <v>58</v>
      </c>
      <c r="D61">
        <v>6</v>
      </c>
      <c r="E61" t="s">
        <v>120</v>
      </c>
      <c r="F61" s="5" t="s">
        <v>86</v>
      </c>
      <c r="G61" s="1">
        <v>9</v>
      </c>
      <c r="H61" s="1">
        <v>35</v>
      </c>
      <c r="I61" s="1">
        <v>10</v>
      </c>
      <c r="J61">
        <f t="shared" si="10"/>
        <v>9.5861111111111121</v>
      </c>
      <c r="K61">
        <f t="shared" si="1"/>
        <v>153.58611111111111</v>
      </c>
      <c r="L61" t="s">
        <v>183</v>
      </c>
      <c r="M61">
        <v>2</v>
      </c>
      <c r="N61">
        <v>8</v>
      </c>
      <c r="O61" s="5" t="s">
        <v>34</v>
      </c>
      <c r="P61" s="5">
        <f>60/17</f>
        <v>3.5294117647058822</v>
      </c>
      <c r="Q61">
        <v>2</v>
      </c>
      <c r="R61">
        <v>9</v>
      </c>
      <c r="S61">
        <v>40</v>
      </c>
      <c r="T61">
        <v>15</v>
      </c>
      <c r="U61" s="1">
        <f t="shared" si="11"/>
        <v>9.6708333333333325</v>
      </c>
      <c r="V61" s="1">
        <f t="shared" si="12"/>
        <v>580.25</v>
      </c>
      <c r="W61" s="1">
        <f t="shared" si="4"/>
        <v>153.67083333333332</v>
      </c>
      <c r="X61" s="1">
        <v>9</v>
      </c>
      <c r="Y61" s="1">
        <v>41</v>
      </c>
      <c r="Z61" s="1">
        <v>8</v>
      </c>
      <c r="AA61" s="1">
        <f t="shared" si="14"/>
        <v>9.6855555555555561</v>
      </c>
      <c r="AB61" s="1">
        <f t="shared" si="15"/>
        <v>581.13333333333333</v>
      </c>
      <c r="AC61" s="1">
        <f t="shared" si="16"/>
        <v>0.88333333333332575</v>
      </c>
      <c r="AD61" s="1">
        <f t="shared" si="6"/>
        <v>3.1176470588235023</v>
      </c>
      <c r="AE61">
        <v>1</v>
      </c>
      <c r="AF61">
        <v>0</v>
      </c>
      <c r="AG61">
        <f t="shared" si="13"/>
        <v>1</v>
      </c>
      <c r="AH61">
        <v>5831</v>
      </c>
      <c r="AI61">
        <v>5832</v>
      </c>
      <c r="AJ61">
        <v>5833</v>
      </c>
      <c r="AK61" s="8">
        <v>12.875999999999999</v>
      </c>
      <c r="AL61" s="8">
        <v>13.077</v>
      </c>
      <c r="AM61" s="8">
        <v>12.5</v>
      </c>
    </row>
    <row r="62" spans="1:40">
      <c r="A62">
        <v>20160719</v>
      </c>
      <c r="B62">
        <v>21</v>
      </c>
      <c r="C62">
        <v>59</v>
      </c>
      <c r="D62">
        <v>6</v>
      </c>
      <c r="E62" t="s">
        <v>120</v>
      </c>
      <c r="F62" s="1" t="s">
        <v>33</v>
      </c>
      <c r="G62" s="1">
        <v>9</v>
      </c>
      <c r="H62" s="1">
        <v>49</v>
      </c>
      <c r="I62" s="1">
        <v>50</v>
      </c>
      <c r="J62">
        <f t="shared" si="10"/>
        <v>9.8305555555555557</v>
      </c>
      <c r="K62">
        <f t="shared" si="1"/>
        <v>153.83055555555555</v>
      </c>
      <c r="L62" t="s">
        <v>184</v>
      </c>
      <c r="M62">
        <v>4</v>
      </c>
      <c r="N62">
        <v>11</v>
      </c>
      <c r="O62" t="s">
        <v>36</v>
      </c>
      <c r="P62">
        <v>100</v>
      </c>
      <c r="Q62">
        <v>7</v>
      </c>
      <c r="R62">
        <v>9</v>
      </c>
      <c r="S62">
        <v>55</v>
      </c>
      <c r="T62">
        <v>0</v>
      </c>
      <c r="U62" s="1">
        <f t="shared" si="11"/>
        <v>9.9166666666666661</v>
      </c>
      <c r="V62" s="1">
        <f t="shared" si="12"/>
        <v>595</v>
      </c>
      <c r="W62" s="1">
        <f t="shared" si="4"/>
        <v>153.91666666666666</v>
      </c>
      <c r="X62" s="1">
        <v>9</v>
      </c>
      <c r="Y62" s="1">
        <v>55</v>
      </c>
      <c r="Z62" s="1">
        <v>30</v>
      </c>
      <c r="AA62" s="1">
        <f t="shared" si="14"/>
        <v>9.9249999999999989</v>
      </c>
      <c r="AB62" s="1">
        <f t="shared" si="15"/>
        <v>595.49999999999989</v>
      </c>
      <c r="AC62" s="1">
        <f t="shared" si="16"/>
        <v>0.49999999999988631</v>
      </c>
      <c r="AD62" s="1">
        <f t="shared" si="6"/>
        <v>49.999999999988631</v>
      </c>
      <c r="AE62">
        <v>3</v>
      </c>
      <c r="AF62">
        <v>3</v>
      </c>
      <c r="AG62">
        <f t="shared" si="13"/>
        <v>0.5714285714285714</v>
      </c>
      <c r="AH62">
        <v>5835</v>
      </c>
      <c r="AI62">
        <v>5837</v>
      </c>
      <c r="AJ62">
        <v>5839</v>
      </c>
      <c r="AK62" s="8">
        <v>12.406000000000001</v>
      </c>
      <c r="AL62" s="8">
        <v>11.343</v>
      </c>
      <c r="AM62" s="8">
        <v>12.323</v>
      </c>
    </row>
    <row r="63" spans="1:40">
      <c r="A63">
        <v>20160719</v>
      </c>
      <c r="B63">
        <v>21</v>
      </c>
      <c r="C63">
        <v>60</v>
      </c>
      <c r="D63">
        <v>6</v>
      </c>
      <c r="E63" t="s">
        <v>120</v>
      </c>
      <c r="F63" s="1" t="s">
        <v>33</v>
      </c>
      <c r="G63" s="1">
        <v>10</v>
      </c>
      <c r="H63" s="1">
        <v>6</v>
      </c>
      <c r="I63" s="1">
        <v>45</v>
      </c>
      <c r="J63">
        <f t="shared" si="10"/>
        <v>10.112499999999999</v>
      </c>
      <c r="K63">
        <f t="shared" si="1"/>
        <v>154.11250000000001</v>
      </c>
      <c r="L63" t="s">
        <v>184</v>
      </c>
      <c r="M63">
        <v>1</v>
      </c>
      <c r="N63">
        <v>10</v>
      </c>
      <c r="O63" t="s">
        <v>34</v>
      </c>
      <c r="P63">
        <f>60/17</f>
        <v>3.5294117647058822</v>
      </c>
      <c r="Q63">
        <v>8</v>
      </c>
      <c r="R63">
        <v>10</v>
      </c>
      <c r="S63">
        <v>12</v>
      </c>
      <c r="T63">
        <v>3</v>
      </c>
      <c r="U63" s="1">
        <f t="shared" si="11"/>
        <v>10.200833333333332</v>
      </c>
      <c r="V63" s="1">
        <f t="shared" si="12"/>
        <v>612.04999999999995</v>
      </c>
      <c r="W63" s="1">
        <f t="shared" si="4"/>
        <v>154.20083333333332</v>
      </c>
      <c r="X63" s="1">
        <v>10</v>
      </c>
      <c r="Y63" s="1">
        <v>12</v>
      </c>
      <c r="Z63" s="1">
        <v>18</v>
      </c>
      <c r="AA63" s="1">
        <f t="shared" si="14"/>
        <v>10.205</v>
      </c>
      <c r="AB63" s="1">
        <f t="shared" si="15"/>
        <v>612.29999999999995</v>
      </c>
      <c r="AC63" s="1">
        <f t="shared" si="16"/>
        <v>0.25</v>
      </c>
      <c r="AD63" s="1">
        <f t="shared" si="6"/>
        <v>0.88235294117647056</v>
      </c>
      <c r="AE63">
        <v>3</v>
      </c>
      <c r="AF63">
        <v>3</v>
      </c>
      <c r="AG63">
        <f t="shared" si="13"/>
        <v>0.625</v>
      </c>
      <c r="AH63">
        <v>5842</v>
      </c>
      <c r="AI63">
        <v>5843</v>
      </c>
      <c r="AJ63">
        <v>5845</v>
      </c>
      <c r="AK63" s="8">
        <v>12.48</v>
      </c>
      <c r="AL63" s="8">
        <v>12.648</v>
      </c>
      <c r="AM63" s="8">
        <v>11.946</v>
      </c>
    </row>
    <row r="64" spans="1:40">
      <c r="A64">
        <v>20160719</v>
      </c>
      <c r="B64">
        <v>21</v>
      </c>
      <c r="C64">
        <v>61</v>
      </c>
      <c r="D64">
        <v>6</v>
      </c>
      <c r="E64" t="s">
        <v>120</v>
      </c>
      <c r="F64" s="1" t="s">
        <v>33</v>
      </c>
      <c r="G64" s="1">
        <v>10</v>
      </c>
      <c r="H64" s="1">
        <v>23</v>
      </c>
      <c r="I64" s="1">
        <v>7</v>
      </c>
      <c r="J64">
        <f t="shared" ref="J64:J123" si="17">G64+H64/60+I64/(60*60)</f>
        <v>10.385277777777777</v>
      </c>
      <c r="K64">
        <f t="shared" si="1"/>
        <v>154.38527777777779</v>
      </c>
      <c r="L64" t="s">
        <v>185</v>
      </c>
      <c r="M64">
        <v>1</v>
      </c>
      <c r="N64">
        <v>14</v>
      </c>
      <c r="O64" t="s">
        <v>38</v>
      </c>
      <c r="P64">
        <v>30</v>
      </c>
      <c r="Q64">
        <v>8</v>
      </c>
      <c r="R64">
        <v>10</v>
      </c>
      <c r="S64">
        <v>28</v>
      </c>
      <c r="T64">
        <v>30</v>
      </c>
      <c r="U64" s="1">
        <f t="shared" ref="U64:U123" si="18">R64+S64/60+T64/3600</f>
        <v>10.475</v>
      </c>
      <c r="V64" s="1">
        <f t="shared" ref="V64:V123" si="19">U64*60</f>
        <v>628.5</v>
      </c>
      <c r="W64" s="1">
        <f t="shared" si="4"/>
        <v>154.47499999999999</v>
      </c>
      <c r="X64" s="1">
        <v>10</v>
      </c>
      <c r="Y64" s="1">
        <v>28</v>
      </c>
      <c r="Z64" s="1">
        <v>50</v>
      </c>
      <c r="AA64" s="1">
        <f t="shared" ref="AA64:AA123" si="20">X64+Y64/60+Z64/3600</f>
        <v>10.480555555555556</v>
      </c>
      <c r="AB64" s="1">
        <f t="shared" ref="AB64:AB123" si="21">AA64*60</f>
        <v>628.83333333333337</v>
      </c>
      <c r="AC64" s="1">
        <f t="shared" ref="AC64:AC123" si="22">AB64-V64</f>
        <v>0.33333333333337123</v>
      </c>
      <c r="AD64" s="1">
        <f t="shared" si="6"/>
        <v>10.000000000001137</v>
      </c>
      <c r="AE64">
        <v>1</v>
      </c>
      <c r="AF64">
        <v>1</v>
      </c>
      <c r="AG64">
        <f t="shared" ref="AG64:AG123" si="23">(Q64-AF64)/Q64</f>
        <v>0.875</v>
      </c>
      <c r="AH64">
        <v>5846</v>
      </c>
      <c r="AI64">
        <v>5847</v>
      </c>
      <c r="AJ64">
        <v>5848</v>
      </c>
      <c r="AK64" s="8">
        <v>12.097</v>
      </c>
      <c r="AL64" s="8">
        <v>12.214</v>
      </c>
      <c r="AM64" s="8">
        <v>11.867000000000001</v>
      </c>
    </row>
    <row r="65" spans="1:39">
      <c r="A65">
        <v>20160719</v>
      </c>
      <c r="B65">
        <v>22</v>
      </c>
      <c r="C65">
        <v>62</v>
      </c>
      <c r="D65">
        <v>6</v>
      </c>
      <c r="E65" t="s">
        <v>120</v>
      </c>
      <c r="F65" s="1" t="s">
        <v>33</v>
      </c>
      <c r="G65" s="1">
        <v>10</v>
      </c>
      <c r="H65" s="1">
        <v>39</v>
      </c>
      <c r="I65" s="1">
        <v>30</v>
      </c>
      <c r="J65">
        <f t="shared" si="17"/>
        <v>10.658333333333333</v>
      </c>
      <c r="K65">
        <f t="shared" si="1"/>
        <v>154.65833333333333</v>
      </c>
      <c r="L65" t="s">
        <v>186</v>
      </c>
      <c r="M65">
        <v>2</v>
      </c>
      <c r="N65">
        <v>6</v>
      </c>
      <c r="O65" t="s">
        <v>34</v>
      </c>
      <c r="P65">
        <f>60/17</f>
        <v>3.5294117647058822</v>
      </c>
      <c r="Q65">
        <v>6</v>
      </c>
      <c r="R65">
        <v>10</v>
      </c>
      <c r="S65">
        <v>44</v>
      </c>
      <c r="T65">
        <v>53</v>
      </c>
      <c r="U65" s="1">
        <f t="shared" si="18"/>
        <v>10.748055555555554</v>
      </c>
      <c r="V65" s="1">
        <f t="shared" si="19"/>
        <v>644.88333333333321</v>
      </c>
      <c r="W65" s="1">
        <f t="shared" si="4"/>
        <v>154.74805555555557</v>
      </c>
      <c r="X65" s="1">
        <v>10</v>
      </c>
      <c r="Y65" s="1">
        <v>45</v>
      </c>
      <c r="Z65" s="1">
        <v>29</v>
      </c>
      <c r="AA65" s="1">
        <f t="shared" si="20"/>
        <v>10.758055555555556</v>
      </c>
      <c r="AB65" s="1">
        <f t="shared" si="21"/>
        <v>645.48333333333335</v>
      </c>
      <c r="AC65" s="1">
        <f t="shared" si="22"/>
        <v>0.60000000000013642</v>
      </c>
      <c r="AD65" s="1">
        <f t="shared" si="6"/>
        <v>2.1176470588240108</v>
      </c>
      <c r="AE65">
        <v>1</v>
      </c>
      <c r="AF65">
        <v>1</v>
      </c>
      <c r="AG65">
        <f t="shared" si="23"/>
        <v>0.83333333333333337</v>
      </c>
      <c r="AH65">
        <v>5849</v>
      </c>
      <c r="AI65">
        <v>5850</v>
      </c>
      <c r="AJ65">
        <v>5851</v>
      </c>
      <c r="AK65" s="8">
        <v>12.359</v>
      </c>
      <c r="AL65" s="8">
        <v>12.009</v>
      </c>
      <c r="AM65" s="8">
        <v>12.066000000000001</v>
      </c>
    </row>
    <row r="66" spans="1:39">
      <c r="A66">
        <v>20160719</v>
      </c>
      <c r="B66">
        <v>22</v>
      </c>
      <c r="C66">
        <v>64</v>
      </c>
      <c r="D66">
        <v>6</v>
      </c>
      <c r="E66" t="s">
        <v>120</v>
      </c>
      <c r="F66" s="1" t="s">
        <v>33</v>
      </c>
      <c r="G66" s="1">
        <v>11</v>
      </c>
      <c r="H66" s="1">
        <v>18</v>
      </c>
      <c r="I66" s="1">
        <v>22</v>
      </c>
      <c r="J66">
        <f>G66+H66/60+I66/(60*60)</f>
        <v>11.306111111111111</v>
      </c>
      <c r="K66">
        <f>J66+D66*24</f>
        <v>155.30611111111111</v>
      </c>
      <c r="L66" t="s">
        <v>181</v>
      </c>
      <c r="M66">
        <v>2</v>
      </c>
      <c r="N66">
        <v>8</v>
      </c>
      <c r="O66" t="s">
        <v>36</v>
      </c>
      <c r="P66">
        <v>100</v>
      </c>
      <c r="Q66">
        <v>6</v>
      </c>
      <c r="R66">
        <v>11</v>
      </c>
      <c r="S66">
        <v>23</v>
      </c>
      <c r="T66">
        <v>22</v>
      </c>
      <c r="U66" s="1">
        <f>R66+S66/60+T66/3600</f>
        <v>11.389444444444443</v>
      </c>
      <c r="V66" s="1">
        <f>U66*60</f>
        <v>683.36666666666656</v>
      </c>
      <c r="W66" s="1">
        <f>D66*24+U66</f>
        <v>155.38944444444445</v>
      </c>
      <c r="X66" s="1">
        <v>11</v>
      </c>
      <c r="Y66" s="1">
        <v>24</v>
      </c>
      <c r="Z66" s="1">
        <v>20</v>
      </c>
      <c r="AA66" s="1">
        <f>X66+Y66/60+Z66/3600</f>
        <v>11.405555555555557</v>
      </c>
      <c r="AB66" s="1">
        <f>AA66*60</f>
        <v>684.33333333333337</v>
      </c>
      <c r="AC66" s="1">
        <f>AB66-V66</f>
        <v>0.96666666666681067</v>
      </c>
      <c r="AD66" s="1">
        <f t="shared" si="6"/>
        <v>96.666666666681067</v>
      </c>
      <c r="AE66">
        <v>1</v>
      </c>
      <c r="AF66">
        <v>1</v>
      </c>
      <c r="AG66">
        <f>(Q66-AF66)/Q66</f>
        <v>0.83333333333333337</v>
      </c>
      <c r="AH66" t="s">
        <v>145</v>
      </c>
      <c r="AI66">
        <v>5860</v>
      </c>
      <c r="AJ66">
        <v>5862</v>
      </c>
      <c r="AK66" s="8">
        <v>12.86</v>
      </c>
      <c r="AL66" s="8">
        <v>12.66</v>
      </c>
      <c r="AM66" s="8">
        <v>12.862</v>
      </c>
    </row>
    <row r="67" spans="1:39">
      <c r="A67">
        <v>20160719</v>
      </c>
      <c r="B67">
        <v>22</v>
      </c>
      <c r="C67">
        <v>65</v>
      </c>
      <c r="D67">
        <v>6</v>
      </c>
      <c r="E67" t="s">
        <v>120</v>
      </c>
      <c r="F67" s="1" t="s">
        <v>33</v>
      </c>
      <c r="G67" s="1">
        <v>11</v>
      </c>
      <c r="H67" s="1">
        <v>50</v>
      </c>
      <c r="I67" s="1">
        <v>25</v>
      </c>
      <c r="J67">
        <f>G67+H67/60+I67/(60*60)</f>
        <v>11.840277777777779</v>
      </c>
      <c r="K67">
        <f>J67+D67*24</f>
        <v>155.84027777777777</v>
      </c>
      <c r="L67" t="s">
        <v>187</v>
      </c>
      <c r="M67">
        <v>1</v>
      </c>
      <c r="N67">
        <v>8</v>
      </c>
      <c r="O67" t="s">
        <v>38</v>
      </c>
      <c r="P67">
        <v>30</v>
      </c>
      <c r="Q67">
        <v>5</v>
      </c>
      <c r="R67">
        <v>11</v>
      </c>
      <c r="S67">
        <v>56</v>
      </c>
      <c r="T67">
        <v>0</v>
      </c>
      <c r="U67" s="1">
        <f>R67+S67/60+T67/3600</f>
        <v>11.933333333333334</v>
      </c>
      <c r="V67" s="1">
        <f>U67*60</f>
        <v>716</v>
      </c>
      <c r="W67" s="1">
        <f>D67*24+U67</f>
        <v>155.93333333333334</v>
      </c>
      <c r="X67" s="1">
        <v>11</v>
      </c>
      <c r="Y67" s="1">
        <v>56</v>
      </c>
      <c r="Z67" s="1">
        <v>26</v>
      </c>
      <c r="AA67" s="1">
        <f>X67+Y67/60+Z67/3600</f>
        <v>11.940555555555555</v>
      </c>
      <c r="AB67" s="1">
        <f>AA67*60</f>
        <v>716.43333333333328</v>
      </c>
      <c r="AC67" s="1">
        <f>AB67-V67</f>
        <v>0.43333333333328028</v>
      </c>
      <c r="AD67" s="1">
        <f t="shared" si="6"/>
        <v>12.999999999998408</v>
      </c>
      <c r="AE67">
        <v>0</v>
      </c>
      <c r="AF67">
        <v>0</v>
      </c>
      <c r="AG67">
        <f>(Q67-AF67)/Q67</f>
        <v>1</v>
      </c>
      <c r="AH67">
        <v>5864</v>
      </c>
      <c r="AI67">
        <v>5865</v>
      </c>
      <c r="AJ67">
        <v>5868</v>
      </c>
      <c r="AK67" s="8">
        <v>11.66</v>
      </c>
      <c r="AL67" s="8">
        <v>12.586</v>
      </c>
      <c r="AM67" s="8">
        <v>12.707000000000001</v>
      </c>
    </row>
    <row r="68" spans="1:39">
      <c r="A68">
        <v>20160812</v>
      </c>
      <c r="B68">
        <v>23</v>
      </c>
      <c r="C68">
        <v>107</v>
      </c>
      <c r="D68">
        <v>6</v>
      </c>
      <c r="E68" t="s">
        <v>120</v>
      </c>
      <c r="F68" s="5" t="s">
        <v>86</v>
      </c>
      <c r="G68" s="1">
        <v>10</v>
      </c>
      <c r="H68" s="1">
        <v>30</v>
      </c>
      <c r="I68" s="1">
        <v>50</v>
      </c>
      <c r="J68">
        <f>G68+H68/60+I68/(60*60)</f>
        <v>10.513888888888889</v>
      </c>
      <c r="K68">
        <f>J68+D68*24</f>
        <v>154.51388888888889</v>
      </c>
      <c r="L68" t="s">
        <v>214</v>
      </c>
      <c r="M68">
        <v>2</v>
      </c>
      <c r="N68">
        <v>7</v>
      </c>
      <c r="O68" s="5" t="s">
        <v>38</v>
      </c>
      <c r="P68" s="5">
        <v>30</v>
      </c>
      <c r="Q68">
        <v>5</v>
      </c>
      <c r="R68">
        <v>10</v>
      </c>
      <c r="S68">
        <v>36</v>
      </c>
      <c r="T68">
        <v>24</v>
      </c>
      <c r="U68" s="1">
        <f>R68+S68/60+T68/3600</f>
        <v>10.606666666666666</v>
      </c>
      <c r="V68" s="1">
        <f>U68*60</f>
        <v>636.4</v>
      </c>
      <c r="W68" s="1">
        <f>D68*24+U68</f>
        <v>154.60666666666665</v>
      </c>
      <c r="X68" s="1">
        <v>10</v>
      </c>
      <c r="Y68" s="1">
        <v>36</v>
      </c>
      <c r="Z68" s="1">
        <v>50</v>
      </c>
      <c r="AA68" s="1">
        <f>X68+Y68/60+Z68/3600</f>
        <v>10.613888888888889</v>
      </c>
      <c r="AB68" s="1">
        <f>AA68*60</f>
        <v>636.83333333333337</v>
      </c>
      <c r="AC68" s="1">
        <f>AB68-V68</f>
        <v>0.43333333333339397</v>
      </c>
      <c r="AD68" s="1">
        <f t="shared" ref="AD68:AD131" si="24">AC68*P68</f>
        <v>13.000000000001819</v>
      </c>
      <c r="AE68">
        <v>1</v>
      </c>
      <c r="AF68">
        <v>1</v>
      </c>
      <c r="AG68">
        <f>(Q68-AF68)/Q68</f>
        <v>0.8</v>
      </c>
      <c r="AH68">
        <v>6715</v>
      </c>
      <c r="AI68">
        <v>6717</v>
      </c>
      <c r="AJ68">
        <v>6718</v>
      </c>
      <c r="AK68" s="12">
        <v>12.563000000000001</v>
      </c>
      <c r="AL68" s="12">
        <v>12.565</v>
      </c>
      <c r="AM68" s="12">
        <v>11.815</v>
      </c>
    </row>
    <row r="69" spans="1:39">
      <c r="A69">
        <v>20160719</v>
      </c>
      <c r="B69">
        <v>23</v>
      </c>
      <c r="C69">
        <v>66</v>
      </c>
      <c r="D69">
        <v>6</v>
      </c>
      <c r="E69" t="s">
        <v>120</v>
      </c>
      <c r="F69" s="5" t="s">
        <v>86</v>
      </c>
      <c r="G69" s="1">
        <v>12</v>
      </c>
      <c r="H69" s="1">
        <v>0</v>
      </c>
      <c r="I69" s="1">
        <v>0</v>
      </c>
      <c r="J69">
        <f t="shared" si="17"/>
        <v>12</v>
      </c>
      <c r="K69">
        <f t="shared" ref="K69:K127" si="25">J69+D69*24</f>
        <v>156</v>
      </c>
      <c r="L69" t="s">
        <v>188</v>
      </c>
      <c r="M69">
        <v>2</v>
      </c>
      <c r="N69">
        <v>6</v>
      </c>
      <c r="O69" s="5" t="s">
        <v>34</v>
      </c>
      <c r="P69" s="5">
        <f>60/17</f>
        <v>3.5294117647058822</v>
      </c>
      <c r="Q69">
        <v>6</v>
      </c>
      <c r="R69">
        <v>12</v>
      </c>
      <c r="S69">
        <v>5</v>
      </c>
      <c r="T69">
        <v>31</v>
      </c>
      <c r="U69" s="1">
        <f t="shared" si="18"/>
        <v>12.091944444444445</v>
      </c>
      <c r="V69" s="1">
        <f t="shared" si="19"/>
        <v>725.51666666666677</v>
      </c>
      <c r="W69" s="1">
        <f t="shared" ref="W69:W127" si="26">D69*24+U69</f>
        <v>156.09194444444444</v>
      </c>
      <c r="X69" s="1">
        <v>12</v>
      </c>
      <c r="Y69" s="1">
        <v>5</v>
      </c>
      <c r="Z69" s="1">
        <v>51</v>
      </c>
      <c r="AA69" s="1">
        <f t="shared" si="20"/>
        <v>12.0975</v>
      </c>
      <c r="AB69" s="1">
        <f t="shared" si="21"/>
        <v>725.85</v>
      </c>
      <c r="AC69" s="1">
        <f t="shared" si="22"/>
        <v>0.33333333333325754</v>
      </c>
      <c r="AD69" s="1">
        <f t="shared" si="24"/>
        <v>1.1764705882350266</v>
      </c>
      <c r="AE69">
        <v>2</v>
      </c>
      <c r="AF69">
        <v>2</v>
      </c>
      <c r="AG69">
        <f t="shared" si="23"/>
        <v>0.66666666666666663</v>
      </c>
      <c r="AH69">
        <v>5869</v>
      </c>
      <c r="AI69">
        <v>5870</v>
      </c>
      <c r="AJ69">
        <v>5872</v>
      </c>
      <c r="AK69" s="8">
        <v>12.207000000000001</v>
      </c>
      <c r="AL69" s="8">
        <v>12.551</v>
      </c>
      <c r="AM69" s="8">
        <v>11.53</v>
      </c>
    </row>
    <row r="70" spans="1:39">
      <c r="A70">
        <v>20160719</v>
      </c>
      <c r="B70">
        <v>23</v>
      </c>
      <c r="C70">
        <v>67</v>
      </c>
      <c r="D70">
        <v>6</v>
      </c>
      <c r="E70" t="s">
        <v>120</v>
      </c>
      <c r="F70" s="5" t="s">
        <v>86</v>
      </c>
      <c r="G70" s="1">
        <v>12</v>
      </c>
      <c r="H70" s="1">
        <v>18</v>
      </c>
      <c r="I70" s="1">
        <v>0</v>
      </c>
      <c r="J70">
        <f t="shared" si="17"/>
        <v>12.3</v>
      </c>
      <c r="K70">
        <f t="shared" si="25"/>
        <v>156.30000000000001</v>
      </c>
      <c r="L70" t="s">
        <v>184</v>
      </c>
      <c r="M70">
        <v>2</v>
      </c>
      <c r="N70">
        <v>5</v>
      </c>
      <c r="O70" s="5" t="s">
        <v>36</v>
      </c>
      <c r="P70" s="5">
        <v>100</v>
      </c>
      <c r="Q70">
        <v>4</v>
      </c>
      <c r="R70">
        <v>12</v>
      </c>
      <c r="S70">
        <v>23</v>
      </c>
      <c r="T70">
        <v>22</v>
      </c>
      <c r="U70" s="1">
        <f t="shared" si="18"/>
        <v>12.389444444444443</v>
      </c>
      <c r="V70" s="1">
        <f t="shared" si="19"/>
        <v>743.36666666666656</v>
      </c>
      <c r="W70" s="1">
        <f t="shared" si="26"/>
        <v>156.38944444444445</v>
      </c>
      <c r="X70" s="1">
        <v>12</v>
      </c>
      <c r="Y70" s="1">
        <v>24</v>
      </c>
      <c r="Z70" s="1">
        <v>18</v>
      </c>
      <c r="AA70" s="1">
        <f t="shared" si="20"/>
        <v>12.405000000000001</v>
      </c>
      <c r="AB70" s="1">
        <f t="shared" si="21"/>
        <v>744.30000000000007</v>
      </c>
      <c r="AC70" s="1">
        <f t="shared" si="22"/>
        <v>0.93333333333350765</v>
      </c>
      <c r="AD70" s="1">
        <f t="shared" si="24"/>
        <v>93.333333333350765</v>
      </c>
      <c r="AE70">
        <v>1</v>
      </c>
      <c r="AF70">
        <v>1</v>
      </c>
      <c r="AG70">
        <f t="shared" si="23"/>
        <v>0.75</v>
      </c>
      <c r="AH70">
        <v>5874</v>
      </c>
      <c r="AI70">
        <v>5879</v>
      </c>
      <c r="AJ70">
        <v>5881</v>
      </c>
      <c r="AK70" s="8">
        <v>12.731</v>
      </c>
      <c r="AL70" s="8">
        <v>12.169</v>
      </c>
      <c r="AM70" s="8">
        <v>12.805</v>
      </c>
    </row>
    <row r="71" spans="1:39">
      <c r="A71">
        <v>20160729</v>
      </c>
      <c r="B71">
        <v>24</v>
      </c>
      <c r="C71">
        <v>68</v>
      </c>
      <c r="D71">
        <v>6</v>
      </c>
      <c r="E71" t="s">
        <v>120</v>
      </c>
      <c r="F71" s="1" t="s">
        <v>33</v>
      </c>
      <c r="G71" s="1">
        <v>8</v>
      </c>
      <c r="H71" s="1">
        <v>59</v>
      </c>
      <c r="I71" s="1">
        <v>50</v>
      </c>
      <c r="J71">
        <f t="shared" si="17"/>
        <v>8.9972222222222218</v>
      </c>
      <c r="K71">
        <f t="shared" si="25"/>
        <v>152.99722222222223</v>
      </c>
      <c r="L71" t="s">
        <v>189</v>
      </c>
      <c r="M71">
        <v>1</v>
      </c>
      <c r="N71">
        <v>11</v>
      </c>
      <c r="O71" t="s">
        <v>36</v>
      </c>
      <c r="P71">
        <v>100</v>
      </c>
      <c r="Q71">
        <v>6</v>
      </c>
      <c r="R71">
        <v>9</v>
      </c>
      <c r="S71">
        <v>6</v>
      </c>
      <c r="T71">
        <v>34</v>
      </c>
      <c r="U71" s="1">
        <f t="shared" si="18"/>
        <v>9.1094444444444438</v>
      </c>
      <c r="V71" s="1">
        <f t="shared" si="19"/>
        <v>546.56666666666661</v>
      </c>
      <c r="W71" s="1">
        <f t="shared" si="26"/>
        <v>153.10944444444445</v>
      </c>
      <c r="X71" s="1">
        <v>9</v>
      </c>
      <c r="Y71" s="1">
        <v>7</v>
      </c>
      <c r="Z71" s="1">
        <v>5</v>
      </c>
      <c r="AA71" s="1">
        <f t="shared" si="20"/>
        <v>9.1180555555555554</v>
      </c>
      <c r="AB71" s="1">
        <f t="shared" si="21"/>
        <v>547.08333333333337</v>
      </c>
      <c r="AC71" s="1">
        <f t="shared" si="22"/>
        <v>0.5166666666667652</v>
      </c>
      <c r="AD71" s="1">
        <f t="shared" si="24"/>
        <v>51.66666666667652</v>
      </c>
      <c r="AE71">
        <v>2</v>
      </c>
      <c r="AF71">
        <v>1</v>
      </c>
      <c r="AG71">
        <f t="shared" si="23"/>
        <v>0.83333333333333337</v>
      </c>
      <c r="AH71">
        <v>6139</v>
      </c>
      <c r="AI71">
        <v>6140</v>
      </c>
      <c r="AJ71">
        <v>6141</v>
      </c>
      <c r="AK71" s="8">
        <v>11.689</v>
      </c>
      <c r="AL71" s="8">
        <v>12.32</v>
      </c>
      <c r="AM71" s="8">
        <v>11.779</v>
      </c>
    </row>
    <row r="72" spans="1:39">
      <c r="A72">
        <v>20160729</v>
      </c>
      <c r="B72">
        <v>24</v>
      </c>
      <c r="C72">
        <v>69</v>
      </c>
      <c r="D72">
        <v>6</v>
      </c>
      <c r="E72" t="s">
        <v>120</v>
      </c>
      <c r="F72" s="1" t="s">
        <v>33</v>
      </c>
      <c r="G72" s="1">
        <v>9</v>
      </c>
      <c r="H72" s="1">
        <v>18</v>
      </c>
      <c r="I72" s="1">
        <v>7</v>
      </c>
      <c r="J72">
        <f t="shared" si="17"/>
        <v>9.3019444444444446</v>
      </c>
      <c r="K72">
        <f t="shared" si="25"/>
        <v>153.30194444444444</v>
      </c>
      <c r="L72" t="s">
        <v>190</v>
      </c>
      <c r="M72">
        <v>1</v>
      </c>
      <c r="N72">
        <v>15</v>
      </c>
      <c r="O72" t="s">
        <v>38</v>
      </c>
      <c r="P72">
        <v>30</v>
      </c>
      <c r="Q72">
        <v>5</v>
      </c>
      <c r="R72">
        <v>9</v>
      </c>
      <c r="S72">
        <v>23</v>
      </c>
      <c r="T72">
        <v>39</v>
      </c>
      <c r="U72" s="1">
        <f t="shared" si="18"/>
        <v>9.394166666666667</v>
      </c>
      <c r="V72" s="1">
        <f t="shared" si="19"/>
        <v>563.65</v>
      </c>
      <c r="W72" s="1">
        <f t="shared" si="26"/>
        <v>153.39416666666668</v>
      </c>
      <c r="X72" s="1">
        <v>9</v>
      </c>
      <c r="Y72" s="1">
        <v>23</v>
      </c>
      <c r="Z72" s="1">
        <v>57</v>
      </c>
      <c r="AA72" s="1">
        <f t="shared" si="20"/>
        <v>9.399166666666666</v>
      </c>
      <c r="AB72" s="1">
        <f t="shared" si="21"/>
        <v>563.94999999999993</v>
      </c>
      <c r="AC72" s="1">
        <f t="shared" si="22"/>
        <v>0.29999999999995453</v>
      </c>
      <c r="AD72" s="1">
        <f t="shared" si="24"/>
        <v>8.9999999999986358</v>
      </c>
      <c r="AE72">
        <v>2</v>
      </c>
      <c r="AF72">
        <v>2</v>
      </c>
      <c r="AG72">
        <f t="shared" si="23"/>
        <v>0.6</v>
      </c>
      <c r="AH72">
        <v>6143</v>
      </c>
      <c r="AI72">
        <v>6145</v>
      </c>
      <c r="AJ72">
        <v>6147</v>
      </c>
      <c r="AK72" s="8">
        <v>12.55</v>
      </c>
      <c r="AL72" s="8">
        <v>12.736000000000001</v>
      </c>
      <c r="AM72" s="8">
        <v>12.536</v>
      </c>
    </row>
    <row r="73" spans="1:39">
      <c r="A73">
        <v>20160729</v>
      </c>
      <c r="B73">
        <v>24</v>
      </c>
      <c r="C73">
        <v>70</v>
      </c>
      <c r="D73">
        <v>6</v>
      </c>
      <c r="E73" t="s">
        <v>120</v>
      </c>
      <c r="F73" s="1" t="s">
        <v>33</v>
      </c>
      <c r="G73" s="1">
        <v>9</v>
      </c>
      <c r="H73" s="1">
        <v>35</v>
      </c>
      <c r="I73" s="1">
        <v>4</v>
      </c>
      <c r="J73">
        <f t="shared" si="17"/>
        <v>9.5844444444444452</v>
      </c>
      <c r="K73">
        <f t="shared" si="25"/>
        <v>153.58444444444444</v>
      </c>
      <c r="L73" t="s">
        <v>190</v>
      </c>
      <c r="M73">
        <v>2</v>
      </c>
      <c r="N73">
        <v>14</v>
      </c>
      <c r="O73" t="s">
        <v>34</v>
      </c>
      <c r="P73">
        <f>60/17</f>
        <v>3.5294117647058822</v>
      </c>
      <c r="Q73">
        <v>8</v>
      </c>
      <c r="R73">
        <v>9</v>
      </c>
      <c r="S73">
        <v>40</v>
      </c>
      <c r="T73">
        <v>30</v>
      </c>
      <c r="U73" s="1">
        <f t="shared" si="18"/>
        <v>9.6749999999999989</v>
      </c>
      <c r="V73" s="1">
        <f t="shared" si="19"/>
        <v>580.49999999999989</v>
      </c>
      <c r="W73" s="1">
        <f t="shared" si="26"/>
        <v>153.67500000000001</v>
      </c>
      <c r="X73" s="1">
        <v>9</v>
      </c>
      <c r="Y73" s="1">
        <v>41</v>
      </c>
      <c r="Z73" s="1">
        <v>17</v>
      </c>
      <c r="AA73" s="1">
        <f t="shared" si="20"/>
        <v>9.6880555555555556</v>
      </c>
      <c r="AB73" s="1">
        <f t="shared" si="21"/>
        <v>581.2833333333333</v>
      </c>
      <c r="AC73" s="1">
        <f t="shared" si="22"/>
        <v>0.7833333333334167</v>
      </c>
      <c r="AD73" s="1">
        <f t="shared" si="24"/>
        <v>2.7647058823532356</v>
      </c>
      <c r="AE73">
        <v>4</v>
      </c>
      <c r="AF73">
        <v>3</v>
      </c>
      <c r="AG73">
        <f t="shared" si="23"/>
        <v>0.625</v>
      </c>
      <c r="AH73">
        <v>6148</v>
      </c>
      <c r="AI73">
        <v>6150</v>
      </c>
      <c r="AJ73">
        <v>6152</v>
      </c>
      <c r="AK73" s="13" t="s">
        <v>240</v>
      </c>
      <c r="AL73" s="13" t="s">
        <v>240</v>
      </c>
      <c r="AM73" s="8">
        <v>11.808</v>
      </c>
    </row>
    <row r="74" spans="1:39">
      <c r="A74">
        <v>20160729</v>
      </c>
      <c r="B74">
        <v>25</v>
      </c>
      <c r="C74">
        <v>71</v>
      </c>
      <c r="D74">
        <v>6</v>
      </c>
      <c r="E74" t="s">
        <v>120</v>
      </c>
      <c r="F74" s="1" t="s">
        <v>33</v>
      </c>
      <c r="G74" s="1">
        <v>9</v>
      </c>
      <c r="H74" s="1">
        <v>51</v>
      </c>
      <c r="I74" s="1">
        <v>36</v>
      </c>
      <c r="J74">
        <f t="shared" si="17"/>
        <v>9.86</v>
      </c>
      <c r="K74">
        <f t="shared" si="25"/>
        <v>153.86000000000001</v>
      </c>
      <c r="L74" t="s">
        <v>191</v>
      </c>
      <c r="M74">
        <v>2</v>
      </c>
      <c r="N74">
        <v>12</v>
      </c>
      <c r="O74" t="s">
        <v>34</v>
      </c>
      <c r="P74">
        <f>60/17</f>
        <v>3.5294117647058822</v>
      </c>
      <c r="Q74">
        <v>6</v>
      </c>
      <c r="R74">
        <v>9</v>
      </c>
      <c r="S74">
        <v>56</v>
      </c>
      <c r="T74">
        <v>38</v>
      </c>
      <c r="U74" s="1">
        <f t="shared" si="18"/>
        <v>9.943888888888889</v>
      </c>
      <c r="V74" s="1">
        <f t="shared" si="19"/>
        <v>596.63333333333333</v>
      </c>
      <c r="W74" s="1">
        <f t="shared" si="26"/>
        <v>153.94388888888889</v>
      </c>
      <c r="X74" s="1">
        <v>9</v>
      </c>
      <c r="Y74" s="1">
        <v>57</v>
      </c>
      <c r="Z74" s="1">
        <v>30</v>
      </c>
      <c r="AA74" s="1">
        <f t="shared" si="20"/>
        <v>9.9583333333333321</v>
      </c>
      <c r="AB74" s="1">
        <f t="shared" si="21"/>
        <v>597.49999999999989</v>
      </c>
      <c r="AC74" s="1">
        <f t="shared" si="22"/>
        <v>0.86666666666656056</v>
      </c>
      <c r="AD74" s="1">
        <f t="shared" si="24"/>
        <v>3.0588235294113901</v>
      </c>
      <c r="AE74">
        <v>2</v>
      </c>
      <c r="AF74">
        <v>2</v>
      </c>
      <c r="AG74">
        <f t="shared" si="23"/>
        <v>0.66666666666666663</v>
      </c>
      <c r="AH74">
        <v>6154</v>
      </c>
      <c r="AI74">
        <v>6155</v>
      </c>
      <c r="AJ74">
        <v>6156</v>
      </c>
      <c r="AK74" s="8">
        <v>12.404</v>
      </c>
      <c r="AL74" s="13" t="s">
        <v>240</v>
      </c>
      <c r="AM74" s="8">
        <v>11.57</v>
      </c>
    </row>
    <row r="75" spans="1:39">
      <c r="A75">
        <v>20160729</v>
      </c>
      <c r="B75">
        <v>25</v>
      </c>
      <c r="C75">
        <v>72</v>
      </c>
      <c r="D75">
        <v>6</v>
      </c>
      <c r="E75" t="s">
        <v>120</v>
      </c>
      <c r="F75" s="1" t="s">
        <v>33</v>
      </c>
      <c r="G75" s="1">
        <v>10</v>
      </c>
      <c r="H75" s="1">
        <v>7</v>
      </c>
      <c r="I75" s="1">
        <v>13</v>
      </c>
      <c r="J75">
        <f t="shared" si="17"/>
        <v>10.120277777777778</v>
      </c>
      <c r="K75">
        <f t="shared" si="25"/>
        <v>154.12027777777777</v>
      </c>
      <c r="L75" t="s">
        <v>192</v>
      </c>
      <c r="M75">
        <v>2</v>
      </c>
      <c r="N75">
        <v>9</v>
      </c>
      <c r="O75" t="s">
        <v>36</v>
      </c>
      <c r="P75">
        <v>100</v>
      </c>
      <c r="Q75">
        <v>4</v>
      </c>
      <c r="R75">
        <v>10</v>
      </c>
      <c r="S75">
        <v>13</v>
      </c>
      <c r="T75">
        <v>49</v>
      </c>
      <c r="U75" s="1">
        <f t="shared" si="18"/>
        <v>10.230277777777777</v>
      </c>
      <c r="V75" s="1">
        <f t="shared" si="19"/>
        <v>613.81666666666661</v>
      </c>
      <c r="W75" s="1">
        <f t="shared" si="26"/>
        <v>154.23027777777779</v>
      </c>
      <c r="X75" s="1">
        <v>10</v>
      </c>
      <c r="Y75" s="1">
        <v>17</v>
      </c>
      <c r="Z75" s="1">
        <v>24</v>
      </c>
      <c r="AA75" s="1">
        <f t="shared" si="20"/>
        <v>10.29</v>
      </c>
      <c r="AB75" s="1">
        <f t="shared" si="21"/>
        <v>617.4</v>
      </c>
      <c r="AC75" s="1">
        <f t="shared" si="22"/>
        <v>3.5833333333333712</v>
      </c>
      <c r="AD75" s="1">
        <f t="shared" si="24"/>
        <v>358.33333333333712</v>
      </c>
      <c r="AE75">
        <v>3</v>
      </c>
      <c r="AF75">
        <v>3</v>
      </c>
      <c r="AG75">
        <f t="shared" si="23"/>
        <v>0.25</v>
      </c>
      <c r="AH75">
        <v>6163</v>
      </c>
      <c r="AI75">
        <v>6164</v>
      </c>
      <c r="AJ75">
        <v>6166</v>
      </c>
      <c r="AK75" s="8">
        <v>12.215999999999999</v>
      </c>
      <c r="AL75" s="8">
        <v>12.016</v>
      </c>
      <c r="AM75" s="8">
        <v>11.971</v>
      </c>
    </row>
    <row r="76" spans="1:39">
      <c r="A76">
        <v>20160729</v>
      </c>
      <c r="B76">
        <v>25</v>
      </c>
      <c r="C76">
        <v>73</v>
      </c>
      <c r="D76">
        <v>6</v>
      </c>
      <c r="E76" t="s">
        <v>120</v>
      </c>
      <c r="F76" s="1" t="s">
        <v>33</v>
      </c>
      <c r="G76" s="1">
        <v>10</v>
      </c>
      <c r="H76" s="1">
        <v>24</v>
      </c>
      <c r="I76" s="1">
        <v>57</v>
      </c>
      <c r="J76">
        <f t="shared" si="17"/>
        <v>10.415833333333333</v>
      </c>
      <c r="K76">
        <f t="shared" si="25"/>
        <v>154.41583333333332</v>
      </c>
      <c r="L76" t="s">
        <v>193</v>
      </c>
      <c r="M76">
        <v>1</v>
      </c>
      <c r="N76">
        <v>7</v>
      </c>
      <c r="O76" t="s">
        <v>38</v>
      </c>
      <c r="P76">
        <v>30</v>
      </c>
      <c r="Q76">
        <v>5</v>
      </c>
      <c r="R76">
        <v>10</v>
      </c>
      <c r="S76">
        <v>30</v>
      </c>
      <c r="T76">
        <v>39</v>
      </c>
      <c r="U76" s="1">
        <f t="shared" si="18"/>
        <v>10.510833333333334</v>
      </c>
      <c r="V76" s="1">
        <f t="shared" si="19"/>
        <v>630.65000000000009</v>
      </c>
      <c r="W76" s="1">
        <f t="shared" si="26"/>
        <v>154.51083333333332</v>
      </c>
      <c r="X76" s="1">
        <v>10</v>
      </c>
      <c r="Y76" s="1">
        <v>30</v>
      </c>
      <c r="Z76" s="1">
        <v>51</v>
      </c>
      <c r="AA76" s="1">
        <f t="shared" si="20"/>
        <v>10.514166666666666</v>
      </c>
      <c r="AB76" s="1">
        <f t="shared" si="21"/>
        <v>630.85</v>
      </c>
      <c r="AC76" s="1">
        <f t="shared" si="22"/>
        <v>0.19999999999993179</v>
      </c>
      <c r="AD76" s="1">
        <f t="shared" si="24"/>
        <v>5.9999999999979536</v>
      </c>
      <c r="AE76">
        <v>1</v>
      </c>
      <c r="AF76">
        <v>1</v>
      </c>
      <c r="AG76">
        <f t="shared" si="23"/>
        <v>0.8</v>
      </c>
      <c r="AH76">
        <v>6168</v>
      </c>
      <c r="AI76">
        <v>6169</v>
      </c>
      <c r="AJ76">
        <v>6170</v>
      </c>
      <c r="AK76" s="8">
        <v>11.651</v>
      </c>
      <c r="AL76" s="8">
        <v>11.981</v>
      </c>
      <c r="AM76" s="8">
        <v>11.657</v>
      </c>
    </row>
    <row r="77" spans="1:39">
      <c r="A77">
        <v>20160802</v>
      </c>
      <c r="B77">
        <v>26</v>
      </c>
      <c r="C77">
        <v>75</v>
      </c>
      <c r="D77">
        <v>6</v>
      </c>
      <c r="E77" t="s">
        <v>120</v>
      </c>
      <c r="F77" s="1" t="s">
        <v>33</v>
      </c>
      <c r="G77" s="1">
        <v>9</v>
      </c>
      <c r="H77" s="1">
        <v>7</v>
      </c>
      <c r="I77" s="1">
        <v>15</v>
      </c>
      <c r="J77">
        <f t="shared" si="17"/>
        <v>9.1208333333333336</v>
      </c>
      <c r="K77">
        <f t="shared" si="25"/>
        <v>153.12083333333334</v>
      </c>
      <c r="L77" t="s">
        <v>194</v>
      </c>
      <c r="M77">
        <v>2</v>
      </c>
      <c r="N77">
        <v>6</v>
      </c>
      <c r="O77" t="s">
        <v>34</v>
      </c>
      <c r="P77">
        <f>60/17</f>
        <v>3.5294117647058822</v>
      </c>
      <c r="Q77">
        <v>4</v>
      </c>
      <c r="R77">
        <v>9</v>
      </c>
      <c r="S77">
        <v>13</v>
      </c>
      <c r="T77">
        <v>38</v>
      </c>
      <c r="U77" s="1">
        <f t="shared" si="18"/>
        <v>9.2272222222222222</v>
      </c>
      <c r="V77" s="1">
        <f t="shared" si="19"/>
        <v>553.63333333333333</v>
      </c>
      <c r="W77" s="1">
        <f t="shared" si="26"/>
        <v>153.22722222222222</v>
      </c>
      <c r="X77" s="1">
        <v>9</v>
      </c>
      <c r="Y77" s="1">
        <v>13</v>
      </c>
      <c r="Z77" s="1">
        <v>58</v>
      </c>
      <c r="AA77" s="1">
        <f t="shared" si="20"/>
        <v>9.2327777777777786</v>
      </c>
      <c r="AB77" s="1">
        <f t="shared" si="21"/>
        <v>553.9666666666667</v>
      </c>
      <c r="AC77" s="1">
        <f t="shared" si="22"/>
        <v>0.33333333333337123</v>
      </c>
      <c r="AD77" s="1">
        <f t="shared" si="24"/>
        <v>1.1764705882354278</v>
      </c>
      <c r="AE77">
        <v>1</v>
      </c>
      <c r="AF77">
        <v>1</v>
      </c>
      <c r="AG77">
        <f t="shared" si="23"/>
        <v>0.75</v>
      </c>
      <c r="AH77">
        <v>6252</v>
      </c>
      <c r="AI77">
        <v>6253</v>
      </c>
      <c r="AJ77">
        <v>6255</v>
      </c>
      <c r="AK77" s="8">
        <v>11.891</v>
      </c>
      <c r="AL77" s="8">
        <v>12.11</v>
      </c>
      <c r="AM77" s="8">
        <v>11.882999999999999</v>
      </c>
    </row>
    <row r="78" spans="1:39">
      <c r="A78">
        <v>20160802</v>
      </c>
      <c r="B78">
        <v>26</v>
      </c>
      <c r="C78">
        <v>76</v>
      </c>
      <c r="D78">
        <v>6</v>
      </c>
      <c r="E78" t="s">
        <v>120</v>
      </c>
      <c r="F78" s="1" t="s">
        <v>33</v>
      </c>
      <c r="G78" s="1">
        <v>9</v>
      </c>
      <c r="H78" s="1">
        <v>24</v>
      </c>
      <c r="I78" s="1">
        <v>12</v>
      </c>
      <c r="J78">
        <f t="shared" si="17"/>
        <v>9.4033333333333342</v>
      </c>
      <c r="K78">
        <f t="shared" si="25"/>
        <v>153.40333333333334</v>
      </c>
      <c r="L78" t="s">
        <v>195</v>
      </c>
      <c r="M78">
        <v>1</v>
      </c>
      <c r="N78">
        <v>13</v>
      </c>
      <c r="O78" t="s">
        <v>36</v>
      </c>
      <c r="P78">
        <v>100</v>
      </c>
      <c r="Q78">
        <v>2</v>
      </c>
      <c r="R78">
        <v>9</v>
      </c>
      <c r="S78">
        <v>30</v>
      </c>
      <c r="T78">
        <v>54</v>
      </c>
      <c r="U78" s="1">
        <f t="shared" si="18"/>
        <v>9.5150000000000006</v>
      </c>
      <c r="V78" s="1">
        <f t="shared" si="19"/>
        <v>570.90000000000009</v>
      </c>
      <c r="W78" s="1">
        <f t="shared" si="26"/>
        <v>153.51499999999999</v>
      </c>
      <c r="X78" s="1">
        <v>9</v>
      </c>
      <c r="Y78" s="1">
        <v>31</v>
      </c>
      <c r="Z78" s="1">
        <v>9</v>
      </c>
      <c r="AA78" s="1">
        <f t="shared" si="20"/>
        <v>9.519166666666667</v>
      </c>
      <c r="AB78" s="1">
        <f t="shared" si="21"/>
        <v>571.15</v>
      </c>
      <c r="AC78" s="1">
        <f t="shared" si="22"/>
        <v>0.24999999999988631</v>
      </c>
      <c r="AD78" s="1">
        <f t="shared" si="24"/>
        <v>24.999999999988631</v>
      </c>
      <c r="AE78">
        <v>0</v>
      </c>
      <c r="AF78">
        <v>0</v>
      </c>
      <c r="AG78">
        <f t="shared" si="23"/>
        <v>1</v>
      </c>
      <c r="AH78">
        <v>6256</v>
      </c>
      <c r="AI78">
        <v>6257</v>
      </c>
      <c r="AJ78">
        <v>6258</v>
      </c>
      <c r="AK78" s="8">
        <v>12.63</v>
      </c>
      <c r="AL78" s="8">
        <v>12.004</v>
      </c>
      <c r="AM78" s="8">
        <v>12.978</v>
      </c>
    </row>
    <row r="79" spans="1:39">
      <c r="A79">
        <v>20160802</v>
      </c>
      <c r="B79">
        <v>26</v>
      </c>
      <c r="C79">
        <v>77</v>
      </c>
      <c r="D79">
        <v>6</v>
      </c>
      <c r="E79" t="s">
        <v>120</v>
      </c>
      <c r="F79" s="1" t="s">
        <v>33</v>
      </c>
      <c r="G79" s="1">
        <v>9</v>
      </c>
      <c r="H79" s="1">
        <v>33</v>
      </c>
      <c r="I79" s="1">
        <v>30</v>
      </c>
      <c r="J79">
        <f t="shared" si="17"/>
        <v>9.5583333333333336</v>
      </c>
      <c r="K79">
        <f t="shared" si="25"/>
        <v>153.55833333333334</v>
      </c>
      <c r="L79" t="s">
        <v>194</v>
      </c>
      <c r="M79">
        <v>1</v>
      </c>
      <c r="N79">
        <v>3</v>
      </c>
      <c r="O79" t="s">
        <v>38</v>
      </c>
      <c r="P79">
        <v>30</v>
      </c>
      <c r="Q79">
        <v>1</v>
      </c>
      <c r="R79">
        <v>9</v>
      </c>
      <c r="S79">
        <v>38</v>
      </c>
      <c r="T79">
        <v>50</v>
      </c>
      <c r="U79" s="1">
        <f t="shared" si="18"/>
        <v>9.6472222222222221</v>
      </c>
      <c r="V79" s="1">
        <f t="shared" si="19"/>
        <v>578.83333333333337</v>
      </c>
      <c r="W79" s="1">
        <f t="shared" si="26"/>
        <v>153.64722222222221</v>
      </c>
      <c r="X79" s="1">
        <v>9</v>
      </c>
      <c r="Y79" s="1">
        <v>39</v>
      </c>
      <c r="Z79" s="1">
        <v>9</v>
      </c>
      <c r="AA79" s="1">
        <f t="shared" si="20"/>
        <v>9.6524999999999999</v>
      </c>
      <c r="AB79" s="1">
        <f t="shared" si="21"/>
        <v>579.15</v>
      </c>
      <c r="AC79" s="1">
        <f t="shared" si="22"/>
        <v>0.31666666666660603</v>
      </c>
      <c r="AD79" s="1">
        <f t="shared" si="24"/>
        <v>9.499999999998181</v>
      </c>
      <c r="AE79">
        <v>0</v>
      </c>
      <c r="AF79">
        <v>0</v>
      </c>
      <c r="AG79">
        <f t="shared" si="23"/>
        <v>1</v>
      </c>
      <c r="AH79">
        <v>6259</v>
      </c>
      <c r="AI79">
        <v>6260</v>
      </c>
      <c r="AJ79">
        <v>6262</v>
      </c>
      <c r="AK79" s="8">
        <v>11.973000000000001</v>
      </c>
      <c r="AL79" s="8">
        <v>12.446999999999999</v>
      </c>
      <c r="AM79" s="8">
        <v>12.145</v>
      </c>
    </row>
    <row r="80" spans="1:39">
      <c r="A80">
        <v>20160803</v>
      </c>
      <c r="B80">
        <v>27</v>
      </c>
      <c r="C80">
        <v>78</v>
      </c>
      <c r="D80">
        <v>6</v>
      </c>
      <c r="E80" t="s">
        <v>120</v>
      </c>
      <c r="F80" s="1" t="s">
        <v>33</v>
      </c>
      <c r="G80" s="1">
        <v>9</v>
      </c>
      <c r="H80" s="1">
        <v>1</v>
      </c>
      <c r="I80" s="1">
        <v>43</v>
      </c>
      <c r="J80">
        <f t="shared" si="17"/>
        <v>9.0286111111111111</v>
      </c>
      <c r="K80">
        <f t="shared" si="25"/>
        <v>153.0286111111111</v>
      </c>
      <c r="L80" t="s">
        <v>196</v>
      </c>
      <c r="M80">
        <v>2</v>
      </c>
      <c r="N80">
        <v>11</v>
      </c>
      <c r="O80" t="s">
        <v>38</v>
      </c>
      <c r="P80">
        <v>30</v>
      </c>
      <c r="Q80">
        <v>3</v>
      </c>
      <c r="R80">
        <v>9</v>
      </c>
      <c r="S80">
        <v>7</v>
      </c>
      <c r="T80">
        <v>10</v>
      </c>
      <c r="U80" s="1">
        <f t="shared" ref="U80:U92" si="27">R80+S80/60+T80/3600</f>
        <v>9.1194444444444454</v>
      </c>
      <c r="V80" s="1">
        <f t="shared" ref="V80:V92" si="28">U80*60</f>
        <v>547.16666666666674</v>
      </c>
      <c r="W80" s="1">
        <f t="shared" si="26"/>
        <v>153.11944444444444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>
        <v>3</v>
      </c>
      <c r="AF80">
        <v>1</v>
      </c>
      <c r="AG80">
        <f t="shared" si="23"/>
        <v>0.66666666666666663</v>
      </c>
      <c r="AH80">
        <v>6379</v>
      </c>
      <c r="AI80">
        <v>6380</v>
      </c>
      <c r="AJ80">
        <v>6382</v>
      </c>
      <c r="AK80" s="8">
        <v>12.099</v>
      </c>
      <c r="AL80" s="8">
        <v>11.936999999999999</v>
      </c>
      <c r="AM80" s="8">
        <v>11.821999999999999</v>
      </c>
    </row>
    <row r="81" spans="1:39">
      <c r="A81">
        <v>20160803</v>
      </c>
      <c r="B81">
        <v>27</v>
      </c>
      <c r="C81">
        <v>79</v>
      </c>
      <c r="D81">
        <v>6</v>
      </c>
      <c r="E81" t="s">
        <v>120</v>
      </c>
      <c r="F81" s="1" t="s">
        <v>33</v>
      </c>
      <c r="G81" s="1">
        <v>9</v>
      </c>
      <c r="H81" s="1">
        <v>19</v>
      </c>
      <c r="I81" s="1">
        <v>37</v>
      </c>
      <c r="J81">
        <f t="shared" si="17"/>
        <v>9.3269444444444449</v>
      </c>
      <c r="K81">
        <f t="shared" si="25"/>
        <v>153.32694444444445</v>
      </c>
      <c r="L81" t="s">
        <v>197</v>
      </c>
      <c r="M81">
        <v>2</v>
      </c>
      <c r="N81">
        <v>11</v>
      </c>
      <c r="O81" t="s">
        <v>36</v>
      </c>
      <c r="P81">
        <v>100</v>
      </c>
      <c r="Q81">
        <v>5</v>
      </c>
      <c r="R81">
        <v>9</v>
      </c>
      <c r="S81">
        <v>24</v>
      </c>
      <c r="T81">
        <v>42</v>
      </c>
      <c r="U81" s="1">
        <f t="shared" si="27"/>
        <v>9.4116666666666671</v>
      </c>
      <c r="V81" s="1">
        <f t="shared" si="28"/>
        <v>564.70000000000005</v>
      </c>
      <c r="W81" s="1">
        <f t="shared" si="26"/>
        <v>153.41166666666666</v>
      </c>
      <c r="X81" s="1">
        <v>9</v>
      </c>
      <c r="Y81" s="1">
        <v>25</v>
      </c>
      <c r="Z81" s="1">
        <v>6</v>
      </c>
      <c r="AA81" s="1">
        <f t="shared" si="20"/>
        <v>9.418333333333333</v>
      </c>
      <c r="AB81" s="1">
        <f t="shared" si="21"/>
        <v>565.1</v>
      </c>
      <c r="AC81" s="1">
        <f t="shared" si="22"/>
        <v>0.39999999999997726</v>
      </c>
      <c r="AD81" s="1">
        <f t="shared" si="24"/>
        <v>39.999999999997726</v>
      </c>
      <c r="AE81">
        <v>1</v>
      </c>
      <c r="AF81">
        <v>1</v>
      </c>
      <c r="AG81">
        <f t="shared" si="23"/>
        <v>0.8</v>
      </c>
      <c r="AH81">
        <v>6384</v>
      </c>
      <c r="AI81">
        <v>6387</v>
      </c>
      <c r="AJ81">
        <v>6388</v>
      </c>
      <c r="AK81" s="8">
        <v>12.638999999999999</v>
      </c>
      <c r="AL81" s="8">
        <v>12.551</v>
      </c>
      <c r="AM81" s="8">
        <v>12.667999999999999</v>
      </c>
    </row>
    <row r="82" spans="1:39">
      <c r="A82">
        <v>20160803</v>
      </c>
      <c r="B82">
        <v>27</v>
      </c>
      <c r="C82">
        <v>80</v>
      </c>
      <c r="D82">
        <v>6</v>
      </c>
      <c r="E82" t="s">
        <v>120</v>
      </c>
      <c r="F82" s="1" t="s">
        <v>33</v>
      </c>
      <c r="G82" s="1">
        <v>9</v>
      </c>
      <c r="H82" s="1">
        <v>36</v>
      </c>
      <c r="I82" s="1">
        <v>29</v>
      </c>
      <c r="J82">
        <f t="shared" si="17"/>
        <v>9.6080555555555556</v>
      </c>
      <c r="K82">
        <f t="shared" si="25"/>
        <v>153.60805555555555</v>
      </c>
      <c r="L82" t="s">
        <v>198</v>
      </c>
      <c r="M82">
        <v>1</v>
      </c>
      <c r="N82">
        <v>13</v>
      </c>
      <c r="O82" t="s">
        <v>34</v>
      </c>
      <c r="P82">
        <f>60/17</f>
        <v>3.5294117647058822</v>
      </c>
      <c r="Q82">
        <v>7</v>
      </c>
      <c r="R82">
        <v>9</v>
      </c>
      <c r="S82">
        <v>42</v>
      </c>
      <c r="T82">
        <v>43</v>
      </c>
      <c r="U82" s="1">
        <f t="shared" si="27"/>
        <v>9.7119444444444429</v>
      </c>
      <c r="V82" s="1">
        <f t="shared" si="28"/>
        <v>582.71666666666658</v>
      </c>
      <c r="W82" s="1">
        <f t="shared" si="26"/>
        <v>153.71194444444444</v>
      </c>
      <c r="X82" s="1">
        <v>9</v>
      </c>
      <c r="Y82" s="1">
        <v>43</v>
      </c>
      <c r="Z82" s="1">
        <v>2</v>
      </c>
      <c r="AA82" s="1">
        <f t="shared" si="20"/>
        <v>9.7172222222222224</v>
      </c>
      <c r="AB82" s="1">
        <f t="shared" si="21"/>
        <v>583.0333333333333</v>
      </c>
      <c r="AC82" s="1">
        <f t="shared" si="22"/>
        <v>0.31666666666671972</v>
      </c>
      <c r="AD82" s="1">
        <f t="shared" si="24"/>
        <v>1.1176470588237166</v>
      </c>
      <c r="AE82">
        <v>1</v>
      </c>
      <c r="AF82">
        <v>1</v>
      </c>
      <c r="AG82">
        <f t="shared" si="23"/>
        <v>0.8571428571428571</v>
      </c>
      <c r="AH82">
        <v>6392</v>
      </c>
      <c r="AI82">
        <v>6393</v>
      </c>
      <c r="AJ82">
        <v>6394</v>
      </c>
      <c r="AK82" s="8">
        <v>12.438000000000001</v>
      </c>
      <c r="AL82" s="8">
        <v>12.101000000000001</v>
      </c>
      <c r="AM82" s="8">
        <v>11.956</v>
      </c>
    </row>
    <row r="83" spans="1:39">
      <c r="A83">
        <v>20160803</v>
      </c>
      <c r="B83">
        <v>28</v>
      </c>
      <c r="C83">
        <v>81</v>
      </c>
      <c r="D83">
        <v>6</v>
      </c>
      <c r="E83" t="s">
        <v>120</v>
      </c>
      <c r="F83" s="1" t="s">
        <v>33</v>
      </c>
      <c r="G83" s="1">
        <v>9</v>
      </c>
      <c r="H83" s="1">
        <v>59</v>
      </c>
      <c r="I83" s="1">
        <v>0</v>
      </c>
      <c r="J83">
        <f t="shared" si="17"/>
        <v>9.9833333333333325</v>
      </c>
      <c r="K83">
        <f t="shared" si="25"/>
        <v>153.98333333333332</v>
      </c>
      <c r="L83" t="s">
        <v>199</v>
      </c>
      <c r="M83">
        <v>2</v>
      </c>
      <c r="N83">
        <v>11</v>
      </c>
      <c r="O83" t="s">
        <v>34</v>
      </c>
      <c r="P83">
        <f>60/17</f>
        <v>3.5294117647058822</v>
      </c>
      <c r="Q83">
        <v>3</v>
      </c>
      <c r="R83">
        <v>10</v>
      </c>
      <c r="S83">
        <v>5</v>
      </c>
      <c r="T83">
        <v>18</v>
      </c>
      <c r="U83" s="1">
        <f t="shared" si="27"/>
        <v>10.088333333333335</v>
      </c>
      <c r="V83" s="1">
        <f t="shared" si="28"/>
        <v>605.30000000000007</v>
      </c>
      <c r="W83" s="1">
        <f t="shared" si="26"/>
        <v>154.08833333333334</v>
      </c>
      <c r="X83" s="1">
        <v>10</v>
      </c>
      <c r="Y83" s="1">
        <v>7</v>
      </c>
      <c r="Z83" s="1">
        <v>17</v>
      </c>
      <c r="AA83" s="1">
        <f t="shared" si="20"/>
        <v>10.121388888888889</v>
      </c>
      <c r="AB83" s="1">
        <f t="shared" si="21"/>
        <v>607.2833333333333</v>
      </c>
      <c r="AC83" s="1">
        <f t="shared" si="22"/>
        <v>1.9833333333332348</v>
      </c>
      <c r="AD83" s="1">
        <f t="shared" si="24"/>
        <v>6.9999999999996518</v>
      </c>
      <c r="AE83">
        <v>1</v>
      </c>
      <c r="AF83">
        <v>1</v>
      </c>
      <c r="AG83">
        <f t="shared" si="23"/>
        <v>0.66666666666666663</v>
      </c>
      <c r="AH83">
        <v>6395</v>
      </c>
      <c r="AI83">
        <v>6396</v>
      </c>
      <c r="AJ83">
        <v>6398</v>
      </c>
      <c r="AK83" s="8">
        <v>13.044</v>
      </c>
      <c r="AL83" s="8">
        <v>12.907999999999999</v>
      </c>
      <c r="AM83" s="8">
        <v>12.778</v>
      </c>
    </row>
    <row r="84" spans="1:39">
      <c r="A84">
        <v>20160803</v>
      </c>
      <c r="B84">
        <v>28</v>
      </c>
      <c r="C84">
        <v>82</v>
      </c>
      <c r="D84">
        <v>6</v>
      </c>
      <c r="E84" t="s">
        <v>120</v>
      </c>
      <c r="F84" s="1" t="s">
        <v>33</v>
      </c>
      <c r="G84" s="1">
        <v>10</v>
      </c>
      <c r="H84" s="1">
        <v>16</v>
      </c>
      <c r="I84" s="1">
        <v>30</v>
      </c>
      <c r="J84">
        <f t="shared" si="17"/>
        <v>10.275</v>
      </c>
      <c r="K84">
        <f t="shared" si="25"/>
        <v>154.27500000000001</v>
      </c>
      <c r="L84" t="s">
        <v>197</v>
      </c>
      <c r="M84">
        <v>1</v>
      </c>
      <c r="N84">
        <v>9</v>
      </c>
      <c r="O84" t="s">
        <v>38</v>
      </c>
      <c r="P84">
        <v>30</v>
      </c>
      <c r="Q84">
        <v>5</v>
      </c>
      <c r="R84">
        <v>10</v>
      </c>
      <c r="S84">
        <v>22</v>
      </c>
      <c r="T84">
        <v>12</v>
      </c>
      <c r="U84" s="1">
        <f t="shared" si="27"/>
        <v>10.370000000000001</v>
      </c>
      <c r="V84" s="1">
        <f t="shared" si="28"/>
        <v>622.20000000000005</v>
      </c>
      <c r="W84" s="1">
        <f t="shared" si="26"/>
        <v>154.37</v>
      </c>
      <c r="X84" s="1">
        <v>10</v>
      </c>
      <c r="Y84" s="1">
        <v>22</v>
      </c>
      <c r="Z84" s="1">
        <v>23</v>
      </c>
      <c r="AA84" s="1">
        <f t="shared" si="20"/>
        <v>10.373055555555556</v>
      </c>
      <c r="AB84" s="1">
        <f t="shared" si="21"/>
        <v>622.38333333333333</v>
      </c>
      <c r="AC84" s="1">
        <f t="shared" si="22"/>
        <v>0.18333333333328028</v>
      </c>
      <c r="AD84" s="1">
        <f t="shared" si="24"/>
        <v>5.4999999999984084</v>
      </c>
      <c r="AE84">
        <v>2</v>
      </c>
      <c r="AF84">
        <v>2</v>
      </c>
      <c r="AG84">
        <f t="shared" si="23"/>
        <v>0.6</v>
      </c>
      <c r="AH84">
        <v>6399</v>
      </c>
      <c r="AI84">
        <v>6402</v>
      </c>
      <c r="AJ84">
        <v>6404</v>
      </c>
      <c r="AK84" s="8">
        <v>11.93</v>
      </c>
      <c r="AL84" s="8">
        <v>12.260999999999999</v>
      </c>
      <c r="AM84" s="8">
        <v>12.315</v>
      </c>
    </row>
    <row r="85" spans="1:39">
      <c r="A85">
        <v>20160803</v>
      </c>
      <c r="B85">
        <v>28</v>
      </c>
      <c r="C85">
        <v>83</v>
      </c>
      <c r="D85">
        <v>6</v>
      </c>
      <c r="E85" t="s">
        <v>120</v>
      </c>
      <c r="F85" s="1" t="s">
        <v>33</v>
      </c>
      <c r="G85" s="1">
        <v>10</v>
      </c>
      <c r="H85" s="1">
        <v>50</v>
      </c>
      <c r="I85" s="1">
        <v>0</v>
      </c>
      <c r="J85">
        <f t="shared" si="17"/>
        <v>10.833333333333334</v>
      </c>
      <c r="K85">
        <f t="shared" si="25"/>
        <v>154.83333333333334</v>
      </c>
      <c r="L85" t="s">
        <v>200</v>
      </c>
      <c r="M85">
        <v>2</v>
      </c>
      <c r="N85">
        <v>10</v>
      </c>
      <c r="O85" t="s">
        <v>36</v>
      </c>
      <c r="P85">
        <v>100</v>
      </c>
      <c r="Q85">
        <v>7</v>
      </c>
      <c r="R85">
        <v>10</v>
      </c>
      <c r="S85">
        <v>55</v>
      </c>
      <c r="T85">
        <v>48</v>
      </c>
      <c r="U85" s="1">
        <f t="shared" si="27"/>
        <v>10.93</v>
      </c>
      <c r="V85" s="1">
        <f t="shared" si="28"/>
        <v>655.8</v>
      </c>
      <c r="W85" s="1">
        <f t="shared" si="26"/>
        <v>154.93</v>
      </c>
      <c r="X85" s="1">
        <v>10</v>
      </c>
      <c r="Y85" s="1">
        <v>56</v>
      </c>
      <c r="Z85" s="1">
        <v>13</v>
      </c>
      <c r="AA85" s="1">
        <f t="shared" si="20"/>
        <v>10.936944444444444</v>
      </c>
      <c r="AB85" s="1">
        <f t="shared" si="21"/>
        <v>656.2166666666667</v>
      </c>
      <c r="AC85" s="1">
        <f t="shared" si="22"/>
        <v>0.41666666666674246</v>
      </c>
      <c r="AD85" s="1">
        <f t="shared" si="24"/>
        <v>41.666666666674246</v>
      </c>
      <c r="AE85">
        <v>2</v>
      </c>
      <c r="AF85">
        <v>2</v>
      </c>
      <c r="AG85">
        <f t="shared" si="23"/>
        <v>0.7142857142857143</v>
      </c>
      <c r="AH85">
        <v>6405</v>
      </c>
      <c r="AI85">
        <v>6408</v>
      </c>
      <c r="AJ85">
        <v>6409</v>
      </c>
      <c r="AK85" s="8">
        <v>11.83</v>
      </c>
      <c r="AL85" s="8">
        <v>11.961</v>
      </c>
      <c r="AM85" s="8">
        <v>11.375</v>
      </c>
    </row>
    <row r="86" spans="1:39">
      <c r="A86">
        <v>20160803</v>
      </c>
      <c r="B86">
        <v>29</v>
      </c>
      <c r="C86">
        <v>84</v>
      </c>
      <c r="D86">
        <v>6</v>
      </c>
      <c r="E86" t="s">
        <v>120</v>
      </c>
      <c r="F86" s="1" t="s">
        <v>33</v>
      </c>
      <c r="G86" s="1">
        <v>11</v>
      </c>
      <c r="H86" s="1">
        <v>6</v>
      </c>
      <c r="I86" s="1">
        <v>30</v>
      </c>
      <c r="J86">
        <f t="shared" si="17"/>
        <v>11.108333333333333</v>
      </c>
      <c r="K86">
        <f t="shared" si="25"/>
        <v>155.10833333333332</v>
      </c>
      <c r="L86" t="s">
        <v>201</v>
      </c>
      <c r="M86">
        <v>1</v>
      </c>
      <c r="N86">
        <v>8</v>
      </c>
      <c r="O86" t="s">
        <v>36</v>
      </c>
      <c r="P86">
        <v>100</v>
      </c>
      <c r="Q86">
        <v>2</v>
      </c>
      <c r="R86">
        <v>11</v>
      </c>
      <c r="S86">
        <v>11</v>
      </c>
      <c r="T86">
        <v>55</v>
      </c>
      <c r="U86" s="1">
        <f t="shared" si="27"/>
        <v>11.198611111111111</v>
      </c>
      <c r="V86" s="1">
        <f t="shared" si="28"/>
        <v>671.91666666666663</v>
      </c>
      <c r="W86" s="1">
        <f t="shared" si="26"/>
        <v>155.19861111111112</v>
      </c>
      <c r="X86" s="2" t="s">
        <v>35</v>
      </c>
      <c r="Y86" s="2" t="s">
        <v>35</v>
      </c>
      <c r="Z86" s="2" t="s">
        <v>35</v>
      </c>
      <c r="AA86" s="2" t="s">
        <v>35</v>
      </c>
      <c r="AB86" s="2" t="s">
        <v>35</v>
      </c>
      <c r="AC86" s="2" t="s">
        <v>35</v>
      </c>
      <c r="AD86" s="1" t="s">
        <v>35</v>
      </c>
      <c r="AE86">
        <v>2</v>
      </c>
      <c r="AF86">
        <v>0</v>
      </c>
      <c r="AG86">
        <f t="shared" si="23"/>
        <v>1</v>
      </c>
      <c r="AH86">
        <v>6412</v>
      </c>
      <c r="AI86">
        <v>6413</v>
      </c>
      <c r="AJ86">
        <v>6414</v>
      </c>
      <c r="AK86" s="8">
        <v>12.846</v>
      </c>
      <c r="AL86" s="8">
        <v>12.069000000000001</v>
      </c>
      <c r="AM86" s="8">
        <v>12.75</v>
      </c>
    </row>
    <row r="87" spans="1:39">
      <c r="A87">
        <v>20160803</v>
      </c>
      <c r="B87">
        <v>29</v>
      </c>
      <c r="C87">
        <v>85</v>
      </c>
      <c r="D87">
        <v>6</v>
      </c>
      <c r="E87" t="s">
        <v>120</v>
      </c>
      <c r="F87" s="1" t="s">
        <v>33</v>
      </c>
      <c r="G87" s="1">
        <v>11</v>
      </c>
      <c r="H87" s="1">
        <v>21</v>
      </c>
      <c r="I87" s="1">
        <v>38</v>
      </c>
      <c r="J87">
        <f t="shared" si="17"/>
        <v>11.360555555555555</v>
      </c>
      <c r="K87">
        <f t="shared" si="25"/>
        <v>155.36055555555555</v>
      </c>
      <c r="L87" t="s">
        <v>202</v>
      </c>
      <c r="M87">
        <v>1</v>
      </c>
      <c r="N87">
        <v>5</v>
      </c>
      <c r="O87" t="s">
        <v>38</v>
      </c>
      <c r="P87">
        <v>30</v>
      </c>
      <c r="Q87">
        <v>4</v>
      </c>
      <c r="R87">
        <v>11</v>
      </c>
      <c r="S87">
        <v>27</v>
      </c>
      <c r="T87">
        <v>9</v>
      </c>
      <c r="U87" s="1">
        <f t="shared" si="27"/>
        <v>11.452499999999999</v>
      </c>
      <c r="V87" s="1">
        <f t="shared" si="28"/>
        <v>687.15</v>
      </c>
      <c r="W87" s="1">
        <f t="shared" si="26"/>
        <v>155.45249999999999</v>
      </c>
      <c r="X87" s="1">
        <v>11</v>
      </c>
      <c r="Y87" s="1">
        <v>27</v>
      </c>
      <c r="Z87" s="1">
        <v>27</v>
      </c>
      <c r="AA87" s="1">
        <f t="shared" si="20"/>
        <v>11.4575</v>
      </c>
      <c r="AB87" s="1">
        <f t="shared" si="21"/>
        <v>687.44999999999993</v>
      </c>
      <c r="AC87" s="1">
        <f t="shared" si="22"/>
        <v>0.29999999999995453</v>
      </c>
      <c r="AD87" s="1">
        <f t="shared" si="24"/>
        <v>8.9999999999986358</v>
      </c>
      <c r="AE87">
        <v>0</v>
      </c>
      <c r="AF87">
        <v>0</v>
      </c>
      <c r="AG87">
        <f>(Q87-AF88)/Q87</f>
        <v>0.75</v>
      </c>
      <c r="AH87">
        <v>6417</v>
      </c>
      <c r="AI87">
        <v>6418</v>
      </c>
      <c r="AJ87">
        <v>6420</v>
      </c>
      <c r="AK87" s="8">
        <v>12.108000000000001</v>
      </c>
      <c r="AL87" s="8">
        <v>11.644</v>
      </c>
      <c r="AM87" s="8">
        <v>12.08</v>
      </c>
    </row>
    <row r="88" spans="1:39">
      <c r="A88">
        <v>20160803</v>
      </c>
      <c r="B88">
        <v>29</v>
      </c>
      <c r="C88">
        <v>86</v>
      </c>
      <c r="D88">
        <v>6</v>
      </c>
      <c r="E88" t="s">
        <v>120</v>
      </c>
      <c r="F88" s="1" t="s">
        <v>33</v>
      </c>
      <c r="G88" s="1">
        <v>11</v>
      </c>
      <c r="H88" s="1">
        <v>29</v>
      </c>
      <c r="I88" s="1">
        <v>39</v>
      </c>
      <c r="J88">
        <f t="shared" si="17"/>
        <v>11.494166666666667</v>
      </c>
      <c r="K88">
        <f t="shared" si="25"/>
        <v>155.49416666666667</v>
      </c>
      <c r="L88" t="s">
        <v>203</v>
      </c>
      <c r="M88">
        <v>3</v>
      </c>
      <c r="N88">
        <v>7</v>
      </c>
      <c r="O88" t="s">
        <v>34</v>
      </c>
      <c r="P88">
        <f>60/17</f>
        <v>3.5294117647058822</v>
      </c>
      <c r="Q88">
        <v>5</v>
      </c>
      <c r="R88">
        <v>11</v>
      </c>
      <c r="S88">
        <v>35</v>
      </c>
      <c r="T88">
        <v>8</v>
      </c>
      <c r="U88" s="1">
        <f t="shared" si="27"/>
        <v>11.585555555555556</v>
      </c>
      <c r="V88" s="1">
        <f t="shared" si="28"/>
        <v>695.13333333333344</v>
      </c>
      <c r="W88" s="1">
        <f t="shared" si="26"/>
        <v>155.58555555555554</v>
      </c>
      <c r="X88" s="1">
        <v>11</v>
      </c>
      <c r="Y88" s="1">
        <v>35</v>
      </c>
      <c r="Z88" s="1">
        <v>29</v>
      </c>
      <c r="AA88" s="1">
        <f t="shared" si="20"/>
        <v>11.59138888888889</v>
      </c>
      <c r="AB88" s="1">
        <f t="shared" si="21"/>
        <v>695.48333333333335</v>
      </c>
      <c r="AC88" s="1">
        <f t="shared" si="22"/>
        <v>0.34999999999990905</v>
      </c>
      <c r="AD88" s="1">
        <f t="shared" si="24"/>
        <v>1.2352941176467378</v>
      </c>
      <c r="AE88">
        <v>1</v>
      </c>
      <c r="AF88">
        <v>1</v>
      </c>
      <c r="AG88">
        <f>(Q88-AF90)/Q88</f>
        <v>1</v>
      </c>
      <c r="AH88">
        <v>6421</v>
      </c>
      <c r="AI88">
        <v>6422</v>
      </c>
      <c r="AJ88">
        <v>6423</v>
      </c>
      <c r="AK88" s="8">
        <v>12.468</v>
      </c>
      <c r="AL88" s="8">
        <v>12.605</v>
      </c>
      <c r="AM88" s="8">
        <v>12.292</v>
      </c>
    </row>
    <row r="89" spans="1:39">
      <c r="A89">
        <v>20160812</v>
      </c>
      <c r="B89">
        <v>30</v>
      </c>
      <c r="C89">
        <v>108</v>
      </c>
      <c r="D89">
        <v>6</v>
      </c>
      <c r="E89" t="s">
        <v>120</v>
      </c>
      <c r="F89" s="5" t="s">
        <v>86</v>
      </c>
      <c r="G89" s="1">
        <v>10</v>
      </c>
      <c r="H89" s="1">
        <v>45</v>
      </c>
      <c r="I89" s="1">
        <v>5</v>
      </c>
      <c r="J89">
        <f>G89+H89/60+I89/(60*60)</f>
        <v>10.751388888888888</v>
      </c>
      <c r="K89">
        <f>J89+D89*24</f>
        <v>154.7513888888889</v>
      </c>
      <c r="L89" t="s">
        <v>216</v>
      </c>
      <c r="M89">
        <v>2</v>
      </c>
      <c r="N89">
        <v>5</v>
      </c>
      <c r="O89" s="5" t="s">
        <v>38</v>
      </c>
      <c r="P89" s="5">
        <v>30</v>
      </c>
      <c r="Q89">
        <v>5</v>
      </c>
      <c r="R89">
        <v>10</v>
      </c>
      <c r="S89">
        <v>50</v>
      </c>
      <c r="T89">
        <v>12</v>
      </c>
      <c r="U89" s="1">
        <f>R89+S89/60+T89/3600</f>
        <v>10.836666666666668</v>
      </c>
      <c r="V89" s="1">
        <f>U89*60</f>
        <v>650.20000000000005</v>
      </c>
      <c r="W89" s="1">
        <f>D89*24+U89</f>
        <v>154.83666666666667</v>
      </c>
      <c r="X89" s="1">
        <v>10</v>
      </c>
      <c r="Y89" s="1">
        <v>50</v>
      </c>
      <c r="Z89" s="1">
        <v>58</v>
      </c>
      <c r="AA89" s="1">
        <f>X89+Y89/60+Z89/3600</f>
        <v>10.849444444444446</v>
      </c>
      <c r="AB89" s="1">
        <f>AA89*60</f>
        <v>650.9666666666667</v>
      </c>
      <c r="AC89" s="1">
        <f>AB89-V89</f>
        <v>0.76666666666665151</v>
      </c>
      <c r="AD89" s="1">
        <f t="shared" si="24"/>
        <v>22.999999999999545</v>
      </c>
      <c r="AE89">
        <v>3</v>
      </c>
      <c r="AF89">
        <v>2</v>
      </c>
      <c r="AG89">
        <f>(Q89-AF89)/Q89</f>
        <v>0.6</v>
      </c>
      <c r="AH89">
        <v>6721</v>
      </c>
      <c r="AI89">
        <v>6722</v>
      </c>
      <c r="AJ89">
        <v>6725</v>
      </c>
      <c r="AK89" s="12">
        <v>12.678000000000001</v>
      </c>
      <c r="AL89" s="12">
        <v>12.816000000000001</v>
      </c>
      <c r="AM89" s="12">
        <v>11.736000000000001</v>
      </c>
    </row>
    <row r="90" spans="1:39">
      <c r="A90">
        <v>20160803</v>
      </c>
      <c r="B90">
        <v>30</v>
      </c>
      <c r="C90">
        <v>87</v>
      </c>
      <c r="D90">
        <v>6</v>
      </c>
      <c r="E90" t="s">
        <v>120</v>
      </c>
      <c r="F90" s="5" t="s">
        <v>86</v>
      </c>
      <c r="G90" s="1">
        <v>11</v>
      </c>
      <c r="H90" s="1">
        <v>47</v>
      </c>
      <c r="I90" s="1">
        <v>30</v>
      </c>
      <c r="J90">
        <f t="shared" si="17"/>
        <v>11.791666666666666</v>
      </c>
      <c r="K90">
        <f t="shared" si="25"/>
        <v>155.79166666666666</v>
      </c>
      <c r="L90" t="s">
        <v>197</v>
      </c>
      <c r="M90">
        <v>3</v>
      </c>
      <c r="N90">
        <v>7</v>
      </c>
      <c r="O90" s="5" t="s">
        <v>34</v>
      </c>
      <c r="P90" s="5">
        <f>60/17</f>
        <v>3.5294117647058822</v>
      </c>
      <c r="Q90">
        <v>4</v>
      </c>
      <c r="R90">
        <v>11</v>
      </c>
      <c r="S90">
        <v>54</v>
      </c>
      <c r="T90">
        <v>2</v>
      </c>
      <c r="U90" s="1">
        <f t="shared" si="27"/>
        <v>11.900555555555556</v>
      </c>
      <c r="V90" s="1">
        <f t="shared" si="28"/>
        <v>714.0333333333333</v>
      </c>
      <c r="W90" s="1">
        <f t="shared" si="26"/>
        <v>155.90055555555557</v>
      </c>
      <c r="X90" s="1">
        <v>11</v>
      </c>
      <c r="Y90" s="1">
        <v>54</v>
      </c>
      <c r="Z90" s="1">
        <v>20</v>
      </c>
      <c r="AA90" s="1">
        <f t="shared" si="20"/>
        <v>11.905555555555557</v>
      </c>
      <c r="AB90" s="1">
        <f t="shared" si="21"/>
        <v>714.33333333333337</v>
      </c>
      <c r="AC90" s="1">
        <f t="shared" si="22"/>
        <v>0.30000000000006821</v>
      </c>
      <c r="AD90" s="1">
        <f t="shared" si="24"/>
        <v>1.0588235294120054</v>
      </c>
      <c r="AE90">
        <v>0</v>
      </c>
      <c r="AF90">
        <v>0</v>
      </c>
      <c r="AG90">
        <f>(Q90-AF91)/Q90</f>
        <v>0.5</v>
      </c>
      <c r="AH90">
        <v>6425</v>
      </c>
      <c r="AI90">
        <v>6426</v>
      </c>
      <c r="AJ90">
        <v>6428</v>
      </c>
      <c r="AK90" s="8">
        <v>12.006</v>
      </c>
      <c r="AL90" s="8">
        <v>12.426</v>
      </c>
      <c r="AM90" s="8">
        <v>12.22</v>
      </c>
    </row>
    <row r="91" spans="1:39">
      <c r="A91">
        <v>20160803</v>
      </c>
      <c r="B91">
        <v>30</v>
      </c>
      <c r="C91">
        <v>88</v>
      </c>
      <c r="D91">
        <v>6</v>
      </c>
      <c r="E91" t="s">
        <v>120</v>
      </c>
      <c r="F91" s="5" t="s">
        <v>86</v>
      </c>
      <c r="G91" s="1">
        <v>11</v>
      </c>
      <c r="H91" s="1">
        <v>57</v>
      </c>
      <c r="I91" s="1">
        <v>45</v>
      </c>
      <c r="J91">
        <f t="shared" si="17"/>
        <v>11.962499999999999</v>
      </c>
      <c r="K91">
        <f t="shared" si="25"/>
        <v>155.96250000000001</v>
      </c>
      <c r="L91" t="s">
        <v>202</v>
      </c>
      <c r="M91">
        <v>2</v>
      </c>
      <c r="N91">
        <v>6</v>
      </c>
      <c r="O91" s="5" t="s">
        <v>36</v>
      </c>
      <c r="P91" s="5">
        <v>100</v>
      </c>
      <c r="Q91">
        <v>4</v>
      </c>
      <c r="R91">
        <v>12</v>
      </c>
      <c r="S91">
        <v>3</v>
      </c>
      <c r="T91">
        <v>7</v>
      </c>
      <c r="U91" s="1">
        <f t="shared" si="27"/>
        <v>12.051944444444445</v>
      </c>
      <c r="V91" s="1">
        <f t="shared" si="28"/>
        <v>723.11666666666667</v>
      </c>
      <c r="W91" s="1">
        <f t="shared" si="26"/>
        <v>156.05194444444444</v>
      </c>
      <c r="X91" s="1">
        <v>12</v>
      </c>
      <c r="Y91" s="1">
        <v>5</v>
      </c>
      <c r="Z91" s="1">
        <v>57</v>
      </c>
      <c r="AA91" s="1">
        <f t="shared" si="20"/>
        <v>12.099166666666667</v>
      </c>
      <c r="AB91" s="1">
        <f t="shared" si="21"/>
        <v>725.95</v>
      </c>
      <c r="AC91" s="1">
        <f t="shared" si="22"/>
        <v>2.8333333333333712</v>
      </c>
      <c r="AD91" s="1">
        <f t="shared" si="24"/>
        <v>283.33333333333712</v>
      </c>
      <c r="AE91">
        <v>2</v>
      </c>
      <c r="AF91">
        <v>2</v>
      </c>
      <c r="AG91">
        <f>(Q91-AF92)/Q91</f>
        <v>0.25</v>
      </c>
      <c r="AH91">
        <v>6431</v>
      </c>
      <c r="AI91">
        <v>6434</v>
      </c>
      <c r="AJ91">
        <v>6437</v>
      </c>
      <c r="AK91" s="8">
        <v>12.097</v>
      </c>
      <c r="AL91" s="8">
        <v>10.638</v>
      </c>
      <c r="AM91" s="8">
        <v>11.757</v>
      </c>
    </row>
    <row r="92" spans="1:39">
      <c r="A92">
        <v>20160805</v>
      </c>
      <c r="B92">
        <v>31</v>
      </c>
      <c r="C92">
        <v>89</v>
      </c>
      <c r="D92">
        <v>6</v>
      </c>
      <c r="E92" t="s">
        <v>120</v>
      </c>
      <c r="F92" s="1" t="s">
        <v>33</v>
      </c>
      <c r="G92" s="1">
        <v>9</v>
      </c>
      <c r="H92" s="1">
        <v>8</v>
      </c>
      <c r="I92" s="1">
        <v>15</v>
      </c>
      <c r="J92">
        <f t="shared" si="17"/>
        <v>9.1374999999999993</v>
      </c>
      <c r="K92">
        <f t="shared" si="25"/>
        <v>153.13749999999999</v>
      </c>
      <c r="L92" t="s">
        <v>204</v>
      </c>
      <c r="M92">
        <v>2</v>
      </c>
      <c r="N92">
        <v>12</v>
      </c>
      <c r="O92" t="s">
        <v>36</v>
      </c>
      <c r="P92">
        <v>100</v>
      </c>
      <c r="Q92">
        <v>10</v>
      </c>
      <c r="R92">
        <v>9</v>
      </c>
      <c r="S92">
        <v>14</v>
      </c>
      <c r="T92">
        <v>29</v>
      </c>
      <c r="U92" s="1">
        <f t="shared" si="27"/>
        <v>9.2413888888888884</v>
      </c>
      <c r="V92" s="1">
        <f t="shared" si="28"/>
        <v>554.48333333333335</v>
      </c>
      <c r="W92" s="1">
        <f t="shared" si="26"/>
        <v>153.24138888888888</v>
      </c>
      <c r="X92" s="1">
        <v>9</v>
      </c>
      <c r="Y92" s="1">
        <v>14</v>
      </c>
      <c r="Z92" s="1">
        <v>51</v>
      </c>
      <c r="AA92" s="1">
        <f t="shared" si="20"/>
        <v>9.2474999999999987</v>
      </c>
      <c r="AB92" s="1">
        <f t="shared" si="21"/>
        <v>554.84999999999991</v>
      </c>
      <c r="AC92" s="1">
        <f t="shared" si="22"/>
        <v>0.36666666666656056</v>
      </c>
      <c r="AD92" s="1">
        <f t="shared" si="24"/>
        <v>36.666666666656056</v>
      </c>
      <c r="AE92">
        <v>3</v>
      </c>
      <c r="AF92">
        <v>3</v>
      </c>
      <c r="AG92">
        <f t="shared" si="23"/>
        <v>0.7</v>
      </c>
      <c r="AH92">
        <v>6490</v>
      </c>
      <c r="AI92">
        <v>6493</v>
      </c>
      <c r="AJ92">
        <v>6495</v>
      </c>
      <c r="AK92" s="8">
        <v>11.141999999999999</v>
      </c>
      <c r="AL92" s="14">
        <v>11.225</v>
      </c>
      <c r="AM92" s="8">
        <v>11.576000000000001</v>
      </c>
    </row>
    <row r="93" spans="1:39">
      <c r="A93">
        <v>20160805</v>
      </c>
      <c r="B93">
        <v>31</v>
      </c>
      <c r="C93">
        <v>90</v>
      </c>
      <c r="D93">
        <v>6</v>
      </c>
      <c r="E93" t="s">
        <v>120</v>
      </c>
      <c r="F93" s="1" t="s">
        <v>33</v>
      </c>
      <c r="G93" s="1">
        <v>9</v>
      </c>
      <c r="H93" s="1">
        <v>25</v>
      </c>
      <c r="I93" s="1">
        <v>17</v>
      </c>
      <c r="J93">
        <f t="shared" si="17"/>
        <v>9.4213888888888881</v>
      </c>
      <c r="K93">
        <f t="shared" si="25"/>
        <v>153.42138888888888</v>
      </c>
      <c r="L93" t="s">
        <v>204</v>
      </c>
      <c r="M93">
        <v>1</v>
      </c>
      <c r="N93">
        <v>14</v>
      </c>
      <c r="O93" t="s">
        <v>38</v>
      </c>
      <c r="P93">
        <v>30</v>
      </c>
      <c r="Q93">
        <v>12</v>
      </c>
      <c r="R93">
        <v>9</v>
      </c>
      <c r="S93">
        <v>32</v>
      </c>
      <c r="T93">
        <v>32</v>
      </c>
      <c r="U93" s="1">
        <f t="shared" si="18"/>
        <v>9.5422222222222217</v>
      </c>
      <c r="V93" s="1">
        <f t="shared" si="19"/>
        <v>572.5333333333333</v>
      </c>
      <c r="W93" s="1">
        <f t="shared" si="26"/>
        <v>153.54222222222222</v>
      </c>
      <c r="X93" s="1">
        <v>9</v>
      </c>
      <c r="Y93" s="1">
        <v>32</v>
      </c>
      <c r="Z93" s="1">
        <v>51</v>
      </c>
      <c r="AA93" s="1">
        <f t="shared" si="20"/>
        <v>9.5474999999999994</v>
      </c>
      <c r="AB93" s="1">
        <f t="shared" si="21"/>
        <v>572.84999999999991</v>
      </c>
      <c r="AC93" s="1">
        <f t="shared" si="22"/>
        <v>0.31666666666660603</v>
      </c>
      <c r="AD93" s="1">
        <f t="shared" si="24"/>
        <v>9.499999999998181</v>
      </c>
      <c r="AE93">
        <v>3</v>
      </c>
      <c r="AF93">
        <v>3</v>
      </c>
      <c r="AG93">
        <f t="shared" si="23"/>
        <v>0.75</v>
      </c>
      <c r="AH93">
        <v>6496</v>
      </c>
      <c r="AI93">
        <v>6499</v>
      </c>
      <c r="AJ93">
        <v>6500</v>
      </c>
      <c r="AK93" s="8">
        <v>11.516</v>
      </c>
      <c r="AL93" s="8">
        <v>10.874000000000001</v>
      </c>
      <c r="AM93" s="8">
        <v>11.750999999999999</v>
      </c>
    </row>
    <row r="94" spans="1:39">
      <c r="A94">
        <v>20160805</v>
      </c>
      <c r="B94">
        <v>31</v>
      </c>
      <c r="C94">
        <v>91</v>
      </c>
      <c r="D94">
        <v>6</v>
      </c>
      <c r="E94" t="s">
        <v>120</v>
      </c>
      <c r="F94" s="1" t="s">
        <v>33</v>
      </c>
      <c r="G94" s="1">
        <v>9</v>
      </c>
      <c r="H94" s="1">
        <v>45</v>
      </c>
      <c r="I94" s="1">
        <v>57</v>
      </c>
      <c r="J94">
        <f t="shared" si="17"/>
        <v>9.7658333333333331</v>
      </c>
      <c r="K94">
        <f t="shared" si="25"/>
        <v>153.76583333333332</v>
      </c>
      <c r="L94" t="s">
        <v>205</v>
      </c>
      <c r="M94">
        <v>2</v>
      </c>
      <c r="N94">
        <v>15</v>
      </c>
      <c r="O94" t="s">
        <v>34</v>
      </c>
      <c r="P94">
        <f>60/17</f>
        <v>3.5294117647058822</v>
      </c>
      <c r="Q94">
        <v>4</v>
      </c>
      <c r="R94">
        <v>9</v>
      </c>
      <c r="S94">
        <v>51</v>
      </c>
      <c r="T94">
        <v>39</v>
      </c>
      <c r="U94" s="1">
        <f t="shared" si="18"/>
        <v>9.8608333333333338</v>
      </c>
      <c r="V94" s="1">
        <f t="shared" si="19"/>
        <v>591.65</v>
      </c>
      <c r="W94" s="1">
        <f t="shared" si="26"/>
        <v>153.86083333333335</v>
      </c>
      <c r="X94" s="1">
        <v>9</v>
      </c>
      <c r="Y94" s="1">
        <v>52</v>
      </c>
      <c r="Z94" s="1">
        <v>27</v>
      </c>
      <c r="AA94" s="1">
        <f t="shared" si="20"/>
        <v>9.8741666666666674</v>
      </c>
      <c r="AB94" s="1">
        <f t="shared" si="21"/>
        <v>592.45000000000005</v>
      </c>
      <c r="AC94" s="1">
        <f t="shared" si="22"/>
        <v>0.80000000000006821</v>
      </c>
      <c r="AD94" s="1">
        <f t="shared" si="24"/>
        <v>2.8235294117649468</v>
      </c>
      <c r="AE94">
        <v>2</v>
      </c>
      <c r="AF94">
        <v>2</v>
      </c>
      <c r="AG94">
        <f t="shared" si="23"/>
        <v>0.5</v>
      </c>
      <c r="AH94">
        <v>6504</v>
      </c>
      <c r="AI94">
        <v>6505</v>
      </c>
      <c r="AJ94">
        <v>6507</v>
      </c>
      <c r="AK94" s="8">
        <v>11.843999999999999</v>
      </c>
      <c r="AL94" s="8">
        <v>11.827999999999999</v>
      </c>
      <c r="AM94" s="8">
        <v>12.082000000000001</v>
      </c>
    </row>
    <row r="95" spans="1:39">
      <c r="A95">
        <v>20160805</v>
      </c>
      <c r="B95">
        <v>32</v>
      </c>
      <c r="C95">
        <v>92</v>
      </c>
      <c r="D95">
        <v>6</v>
      </c>
      <c r="E95" t="s">
        <v>120</v>
      </c>
      <c r="F95" s="1" t="s">
        <v>33</v>
      </c>
      <c r="G95" s="1">
        <v>10</v>
      </c>
      <c r="H95" s="1">
        <v>2</v>
      </c>
      <c r="I95" s="1">
        <v>14</v>
      </c>
      <c r="J95">
        <f t="shared" si="17"/>
        <v>10.037222222222223</v>
      </c>
      <c r="K95">
        <f t="shared" si="25"/>
        <v>154.03722222222223</v>
      </c>
      <c r="L95" t="s">
        <v>205</v>
      </c>
      <c r="M95">
        <v>1</v>
      </c>
      <c r="N95">
        <v>14</v>
      </c>
      <c r="O95" t="s">
        <v>38</v>
      </c>
      <c r="P95">
        <v>30</v>
      </c>
      <c r="Q95">
        <v>11</v>
      </c>
      <c r="R95">
        <v>10</v>
      </c>
      <c r="S95">
        <v>9</v>
      </c>
      <c r="T95">
        <v>18</v>
      </c>
      <c r="U95" s="1">
        <f t="shared" si="18"/>
        <v>10.155000000000001</v>
      </c>
      <c r="V95" s="1">
        <f t="shared" si="19"/>
        <v>609.30000000000007</v>
      </c>
      <c r="W95" s="1">
        <f t="shared" si="26"/>
        <v>154.155</v>
      </c>
      <c r="X95" s="1">
        <v>10</v>
      </c>
      <c r="Y95" s="1">
        <v>9</v>
      </c>
      <c r="Z95" s="1">
        <v>31</v>
      </c>
      <c r="AA95" s="1">
        <f t="shared" si="20"/>
        <v>10.158611111111112</v>
      </c>
      <c r="AB95" s="1">
        <f t="shared" si="21"/>
        <v>609.51666666666677</v>
      </c>
      <c r="AC95" s="1">
        <f t="shared" si="22"/>
        <v>0.21666666666669698</v>
      </c>
      <c r="AD95" s="1">
        <f t="shared" si="24"/>
        <v>6.5000000000009095</v>
      </c>
      <c r="AE95">
        <v>5</v>
      </c>
      <c r="AF95">
        <v>5</v>
      </c>
      <c r="AG95">
        <f t="shared" si="23"/>
        <v>0.54545454545454541</v>
      </c>
      <c r="AH95">
        <v>6508</v>
      </c>
      <c r="AI95">
        <v>6512</v>
      </c>
      <c r="AJ95">
        <v>6513</v>
      </c>
      <c r="AK95" s="8">
        <v>12.321999999999999</v>
      </c>
      <c r="AL95" s="8">
        <v>12.343999999999999</v>
      </c>
      <c r="AM95" s="8">
        <v>12.378</v>
      </c>
    </row>
    <row r="96" spans="1:39">
      <c r="A96">
        <v>20160805</v>
      </c>
      <c r="B96">
        <v>32</v>
      </c>
      <c r="C96">
        <v>93</v>
      </c>
      <c r="D96">
        <v>6</v>
      </c>
      <c r="E96" t="s">
        <v>120</v>
      </c>
      <c r="F96" s="1" t="s">
        <v>33</v>
      </c>
      <c r="G96" s="1">
        <v>10</v>
      </c>
      <c r="H96" s="1">
        <v>20</v>
      </c>
      <c r="I96" s="1">
        <v>57</v>
      </c>
      <c r="J96">
        <f t="shared" si="17"/>
        <v>10.349166666666667</v>
      </c>
      <c r="K96">
        <f t="shared" si="25"/>
        <v>154.34916666666666</v>
      </c>
      <c r="L96" t="s">
        <v>205</v>
      </c>
      <c r="M96">
        <v>1</v>
      </c>
      <c r="N96">
        <v>13</v>
      </c>
      <c r="O96" t="s">
        <v>36</v>
      </c>
      <c r="P96">
        <v>100</v>
      </c>
      <c r="Q96">
        <v>5</v>
      </c>
      <c r="R96">
        <v>10</v>
      </c>
      <c r="S96">
        <v>27</v>
      </c>
      <c r="T96">
        <v>24</v>
      </c>
      <c r="U96" s="1">
        <f t="shared" si="18"/>
        <v>10.456666666666665</v>
      </c>
      <c r="V96" s="1">
        <f t="shared" si="19"/>
        <v>627.39999999999986</v>
      </c>
      <c r="W96" s="1">
        <f t="shared" si="26"/>
        <v>154.45666666666668</v>
      </c>
      <c r="X96" s="2" t="s">
        <v>35</v>
      </c>
      <c r="Y96" s="2" t="s">
        <v>35</v>
      </c>
      <c r="Z96" s="2" t="s">
        <v>35</v>
      </c>
      <c r="AA96" s="2" t="s">
        <v>35</v>
      </c>
      <c r="AB96" s="2" t="s">
        <v>35</v>
      </c>
      <c r="AC96" s="2" t="s">
        <v>35</v>
      </c>
      <c r="AD96" s="1" t="s">
        <v>35</v>
      </c>
      <c r="AE96">
        <v>5</v>
      </c>
      <c r="AF96">
        <v>4</v>
      </c>
      <c r="AG96">
        <f t="shared" si="23"/>
        <v>0.2</v>
      </c>
      <c r="AH96">
        <v>6514</v>
      </c>
      <c r="AI96">
        <v>6515</v>
      </c>
      <c r="AJ96">
        <v>6516</v>
      </c>
      <c r="AK96" s="8">
        <v>11.356</v>
      </c>
      <c r="AL96" s="8">
        <v>12.002000000000001</v>
      </c>
      <c r="AM96" s="8">
        <v>11.981999999999999</v>
      </c>
    </row>
    <row r="97" spans="1:39">
      <c r="A97">
        <v>20160805</v>
      </c>
      <c r="B97">
        <v>32</v>
      </c>
      <c r="C97">
        <v>94</v>
      </c>
      <c r="D97">
        <v>6</v>
      </c>
      <c r="E97" t="s">
        <v>120</v>
      </c>
      <c r="F97" s="1" t="s">
        <v>33</v>
      </c>
      <c r="G97" s="1">
        <v>10</v>
      </c>
      <c r="H97" s="1">
        <v>38</v>
      </c>
      <c r="I97" s="1">
        <v>4</v>
      </c>
      <c r="J97">
        <f t="shared" si="17"/>
        <v>10.634444444444444</v>
      </c>
      <c r="K97">
        <f t="shared" si="25"/>
        <v>154.63444444444445</v>
      </c>
      <c r="L97" t="s">
        <v>206</v>
      </c>
      <c r="M97">
        <v>1</v>
      </c>
      <c r="N97">
        <v>10</v>
      </c>
      <c r="O97" t="s">
        <v>34</v>
      </c>
      <c r="P97">
        <f>60/17</f>
        <v>3.5294117647058822</v>
      </c>
      <c r="Q97">
        <v>6</v>
      </c>
      <c r="R97">
        <v>10</v>
      </c>
      <c r="S97">
        <v>43</v>
      </c>
      <c r="T97">
        <v>48</v>
      </c>
      <c r="U97" s="1">
        <f t="shared" si="18"/>
        <v>10.73</v>
      </c>
      <c r="V97" s="1">
        <f t="shared" si="19"/>
        <v>643.80000000000007</v>
      </c>
      <c r="W97" s="1">
        <f t="shared" si="26"/>
        <v>154.72999999999999</v>
      </c>
      <c r="X97" s="1">
        <v>10</v>
      </c>
      <c r="Y97" s="1">
        <v>44</v>
      </c>
      <c r="Z97" s="1">
        <v>43</v>
      </c>
      <c r="AA97" s="1">
        <f t="shared" si="20"/>
        <v>10.745277777777776</v>
      </c>
      <c r="AB97" s="1">
        <f t="shared" si="21"/>
        <v>644.71666666666658</v>
      </c>
      <c r="AC97" s="1">
        <f t="shared" si="22"/>
        <v>0.91666666666651508</v>
      </c>
      <c r="AD97" s="1">
        <f t="shared" si="24"/>
        <v>3.2352941176465237</v>
      </c>
      <c r="AE97">
        <v>0</v>
      </c>
      <c r="AF97">
        <v>0</v>
      </c>
      <c r="AG97">
        <f t="shared" si="23"/>
        <v>1</v>
      </c>
      <c r="AH97">
        <v>6519</v>
      </c>
      <c r="AI97">
        <v>6521</v>
      </c>
      <c r="AJ97">
        <v>6522</v>
      </c>
      <c r="AK97" s="8">
        <v>12.881</v>
      </c>
      <c r="AL97" s="8">
        <v>12.919</v>
      </c>
      <c r="AM97" s="8">
        <v>12.736000000000001</v>
      </c>
    </row>
    <row r="98" spans="1:39">
      <c r="A98">
        <v>20160805</v>
      </c>
      <c r="B98">
        <v>33</v>
      </c>
      <c r="C98">
        <v>95</v>
      </c>
      <c r="D98">
        <v>6</v>
      </c>
      <c r="E98" t="s">
        <v>120</v>
      </c>
      <c r="F98" s="1" t="s">
        <v>33</v>
      </c>
      <c r="G98" s="1">
        <v>10</v>
      </c>
      <c r="H98" s="1">
        <v>51</v>
      </c>
      <c r="I98" s="1">
        <v>25</v>
      </c>
      <c r="J98">
        <f t="shared" si="17"/>
        <v>10.856944444444444</v>
      </c>
      <c r="K98">
        <f t="shared" si="25"/>
        <v>154.85694444444445</v>
      </c>
      <c r="L98" t="s">
        <v>207</v>
      </c>
      <c r="M98">
        <v>1</v>
      </c>
      <c r="N98">
        <v>11</v>
      </c>
      <c r="O98" t="s">
        <v>34</v>
      </c>
      <c r="P98">
        <f>60/17</f>
        <v>3.5294117647058822</v>
      </c>
      <c r="Q98">
        <v>5</v>
      </c>
      <c r="R98">
        <v>10</v>
      </c>
      <c r="S98">
        <v>57</v>
      </c>
      <c r="T98">
        <v>37</v>
      </c>
      <c r="U98" s="1">
        <f t="shared" si="18"/>
        <v>10.960277777777778</v>
      </c>
      <c r="V98" s="1">
        <f t="shared" si="19"/>
        <v>657.61666666666667</v>
      </c>
      <c r="W98" s="1">
        <f t="shared" si="26"/>
        <v>154.96027777777778</v>
      </c>
      <c r="X98" s="1">
        <v>10</v>
      </c>
      <c r="Y98" s="1">
        <v>58</v>
      </c>
      <c r="Z98" s="1">
        <v>2</v>
      </c>
      <c r="AA98" s="1">
        <f t="shared" si="20"/>
        <v>10.967222222222222</v>
      </c>
      <c r="AB98" s="1">
        <f t="shared" si="21"/>
        <v>658.0333333333333</v>
      </c>
      <c r="AC98" s="1">
        <f t="shared" si="22"/>
        <v>0.41666666666662877</v>
      </c>
      <c r="AD98" s="1">
        <f t="shared" si="24"/>
        <v>1.4705882352939839</v>
      </c>
      <c r="AE98">
        <v>3</v>
      </c>
      <c r="AF98">
        <v>2</v>
      </c>
      <c r="AG98">
        <f t="shared" si="23"/>
        <v>0.6</v>
      </c>
      <c r="AH98">
        <v>6523</v>
      </c>
      <c r="AI98">
        <v>6524</v>
      </c>
      <c r="AJ98">
        <v>6525</v>
      </c>
      <c r="AK98" s="8">
        <v>13.058999999999999</v>
      </c>
      <c r="AL98" s="8">
        <v>12.552</v>
      </c>
      <c r="AM98" s="8">
        <v>12.64</v>
      </c>
    </row>
    <row r="99" spans="1:39">
      <c r="A99">
        <v>20160805</v>
      </c>
      <c r="B99">
        <v>33</v>
      </c>
      <c r="C99">
        <v>96</v>
      </c>
      <c r="D99">
        <v>6</v>
      </c>
      <c r="E99" t="s">
        <v>120</v>
      </c>
      <c r="F99" s="1" t="s">
        <v>33</v>
      </c>
      <c r="G99" s="1">
        <v>11</v>
      </c>
      <c r="H99" s="1">
        <v>10</v>
      </c>
      <c r="I99" s="1">
        <v>50</v>
      </c>
      <c r="J99">
        <f t="shared" si="17"/>
        <v>11.180555555555555</v>
      </c>
      <c r="K99">
        <f t="shared" si="25"/>
        <v>155.18055555555554</v>
      </c>
      <c r="L99" t="s">
        <v>208</v>
      </c>
      <c r="M99">
        <v>2</v>
      </c>
      <c r="N99">
        <v>15</v>
      </c>
      <c r="O99" t="s">
        <v>36</v>
      </c>
      <c r="P99">
        <v>100</v>
      </c>
      <c r="Q99">
        <v>13</v>
      </c>
      <c r="R99">
        <v>11</v>
      </c>
      <c r="S99">
        <v>18</v>
      </c>
      <c r="T99">
        <v>21</v>
      </c>
      <c r="U99" s="1">
        <f t="shared" si="18"/>
        <v>11.305833333333334</v>
      </c>
      <c r="V99" s="1">
        <f t="shared" si="19"/>
        <v>678.35</v>
      </c>
      <c r="W99" s="1">
        <f t="shared" si="26"/>
        <v>155.30583333333334</v>
      </c>
      <c r="X99" s="1">
        <v>11</v>
      </c>
      <c r="Y99" s="1">
        <v>19</v>
      </c>
      <c r="Z99" s="1">
        <v>8</v>
      </c>
      <c r="AA99" s="1">
        <f t="shared" si="20"/>
        <v>11.318888888888889</v>
      </c>
      <c r="AB99" s="1">
        <f t="shared" si="21"/>
        <v>679.13333333333333</v>
      </c>
      <c r="AC99" s="1">
        <f t="shared" si="22"/>
        <v>0.78333333333330302</v>
      </c>
      <c r="AD99" s="1">
        <f t="shared" si="24"/>
        <v>78.333333333330302</v>
      </c>
      <c r="AE99">
        <v>10</v>
      </c>
      <c r="AF99">
        <v>10</v>
      </c>
      <c r="AG99">
        <f t="shared" si="23"/>
        <v>0.23076923076923078</v>
      </c>
      <c r="AH99">
        <v>6527</v>
      </c>
      <c r="AI99">
        <v>6528</v>
      </c>
      <c r="AJ99">
        <v>6529</v>
      </c>
      <c r="AK99" s="8">
        <v>11.831</v>
      </c>
      <c r="AL99" s="8">
        <v>11.946</v>
      </c>
      <c r="AM99" s="8">
        <v>12.083</v>
      </c>
    </row>
    <row r="100" spans="1:39">
      <c r="A100">
        <v>20160805</v>
      </c>
      <c r="B100">
        <v>33</v>
      </c>
      <c r="C100">
        <v>97</v>
      </c>
      <c r="D100">
        <v>6</v>
      </c>
      <c r="E100" t="s">
        <v>120</v>
      </c>
      <c r="F100" s="1" t="s">
        <v>33</v>
      </c>
      <c r="G100" s="1">
        <v>11</v>
      </c>
      <c r="H100" s="1">
        <v>29</v>
      </c>
      <c r="I100" s="1">
        <v>15</v>
      </c>
      <c r="J100">
        <f t="shared" si="17"/>
        <v>11.487499999999999</v>
      </c>
      <c r="K100">
        <f t="shared" si="25"/>
        <v>155.48750000000001</v>
      </c>
      <c r="L100" t="s">
        <v>208</v>
      </c>
      <c r="M100">
        <v>1</v>
      </c>
      <c r="N100">
        <v>13</v>
      </c>
      <c r="O100" t="s">
        <v>38</v>
      </c>
      <c r="P100">
        <v>30</v>
      </c>
      <c r="Q100">
        <v>10</v>
      </c>
      <c r="R100">
        <v>11</v>
      </c>
      <c r="S100">
        <v>34</v>
      </c>
      <c r="T100">
        <v>20</v>
      </c>
      <c r="U100" s="1">
        <f t="shared" si="18"/>
        <v>11.572222222222223</v>
      </c>
      <c r="V100" s="1">
        <f t="shared" si="19"/>
        <v>694.33333333333337</v>
      </c>
      <c r="W100" s="1">
        <f t="shared" si="26"/>
        <v>155.57222222222222</v>
      </c>
      <c r="X100" s="1">
        <v>11</v>
      </c>
      <c r="Y100" s="1">
        <v>34</v>
      </c>
      <c r="Z100" s="1">
        <v>40</v>
      </c>
      <c r="AA100" s="1">
        <f t="shared" si="20"/>
        <v>11.577777777777778</v>
      </c>
      <c r="AB100" s="1">
        <f t="shared" si="21"/>
        <v>694.66666666666663</v>
      </c>
      <c r="AC100" s="1">
        <f t="shared" si="22"/>
        <v>0.33333333333325754</v>
      </c>
      <c r="AD100" s="1">
        <f t="shared" si="24"/>
        <v>9.9999999999977263</v>
      </c>
      <c r="AE100">
        <v>3</v>
      </c>
      <c r="AF100">
        <v>3</v>
      </c>
      <c r="AG100">
        <f t="shared" si="23"/>
        <v>0.7</v>
      </c>
      <c r="AH100">
        <v>6531</v>
      </c>
      <c r="AI100">
        <v>6533</v>
      </c>
      <c r="AJ100">
        <v>6535</v>
      </c>
      <c r="AK100" s="8">
        <v>12.08</v>
      </c>
      <c r="AL100" s="8">
        <v>11.977</v>
      </c>
      <c r="AM100" s="15">
        <v>12.031000000000001</v>
      </c>
    </row>
    <row r="101" spans="1:39">
      <c r="A101">
        <v>20160805</v>
      </c>
      <c r="B101">
        <v>34</v>
      </c>
      <c r="C101">
        <v>98</v>
      </c>
      <c r="D101">
        <v>6</v>
      </c>
      <c r="E101" t="s">
        <v>120</v>
      </c>
      <c r="F101" s="5" t="s">
        <v>86</v>
      </c>
      <c r="G101" s="1">
        <v>11</v>
      </c>
      <c r="H101" s="1">
        <v>46</v>
      </c>
      <c r="I101" s="1">
        <v>0</v>
      </c>
      <c r="J101">
        <f t="shared" si="17"/>
        <v>11.766666666666667</v>
      </c>
      <c r="K101">
        <f t="shared" si="25"/>
        <v>155.76666666666668</v>
      </c>
      <c r="L101" t="s">
        <v>209</v>
      </c>
      <c r="M101">
        <v>2</v>
      </c>
      <c r="N101">
        <v>8</v>
      </c>
      <c r="O101" s="5" t="s">
        <v>38</v>
      </c>
      <c r="P101" s="5">
        <v>30</v>
      </c>
      <c r="Q101">
        <v>7</v>
      </c>
      <c r="R101">
        <v>11</v>
      </c>
      <c r="S101">
        <v>51</v>
      </c>
      <c r="T101">
        <v>22</v>
      </c>
      <c r="U101" s="1">
        <f t="shared" si="18"/>
        <v>11.85611111111111</v>
      </c>
      <c r="V101" s="1">
        <f t="shared" si="19"/>
        <v>711.36666666666656</v>
      </c>
      <c r="W101" s="1">
        <f t="shared" si="26"/>
        <v>155.85611111111112</v>
      </c>
      <c r="X101" s="1">
        <v>11</v>
      </c>
      <c r="Y101" s="1">
        <v>51</v>
      </c>
      <c r="Z101" s="1">
        <v>28</v>
      </c>
      <c r="AA101" s="1">
        <f t="shared" si="20"/>
        <v>11.857777777777777</v>
      </c>
      <c r="AB101" s="1">
        <f t="shared" si="21"/>
        <v>711.46666666666658</v>
      </c>
      <c r="AC101" s="1">
        <f t="shared" si="22"/>
        <v>0.10000000000002274</v>
      </c>
      <c r="AD101" s="1">
        <f t="shared" si="24"/>
        <v>3.0000000000006821</v>
      </c>
      <c r="AE101">
        <v>2</v>
      </c>
      <c r="AF101">
        <v>2</v>
      </c>
      <c r="AG101">
        <f t="shared" si="23"/>
        <v>0.7142857142857143</v>
      </c>
      <c r="AH101">
        <v>6538</v>
      </c>
      <c r="AI101">
        <v>6541</v>
      </c>
      <c r="AJ101">
        <v>6543</v>
      </c>
      <c r="AK101" s="8">
        <v>11.798999999999999</v>
      </c>
      <c r="AL101" s="8">
        <v>12.401</v>
      </c>
      <c r="AM101" s="8">
        <v>12.551</v>
      </c>
    </row>
    <row r="102" spans="1:39">
      <c r="A102">
        <v>20160805</v>
      </c>
      <c r="B102">
        <v>34</v>
      </c>
      <c r="C102">
        <v>99</v>
      </c>
      <c r="D102">
        <v>6</v>
      </c>
      <c r="E102" t="s">
        <v>120</v>
      </c>
      <c r="F102" s="5" t="s">
        <v>86</v>
      </c>
      <c r="G102" s="1">
        <v>12</v>
      </c>
      <c r="H102" s="1">
        <v>6</v>
      </c>
      <c r="I102" s="1">
        <v>37</v>
      </c>
      <c r="J102">
        <f t="shared" si="17"/>
        <v>12.110277777777778</v>
      </c>
      <c r="K102">
        <f t="shared" si="25"/>
        <v>156.11027777777778</v>
      </c>
      <c r="L102" t="s">
        <v>210</v>
      </c>
      <c r="M102">
        <v>1</v>
      </c>
      <c r="N102">
        <v>8</v>
      </c>
      <c r="O102" s="5" t="s">
        <v>34</v>
      </c>
      <c r="P102" s="5">
        <f>60/17</f>
        <v>3.5294117647058822</v>
      </c>
      <c r="Q102">
        <v>8</v>
      </c>
      <c r="R102">
        <v>12</v>
      </c>
      <c r="S102">
        <v>11</v>
      </c>
      <c r="T102">
        <v>37</v>
      </c>
      <c r="U102" s="1">
        <f t="shared" si="18"/>
        <v>12.193611111111112</v>
      </c>
      <c r="V102" s="1">
        <f t="shared" si="19"/>
        <v>731.61666666666667</v>
      </c>
      <c r="W102" s="1">
        <f t="shared" si="26"/>
        <v>156.19361111111112</v>
      </c>
      <c r="X102" s="1">
        <v>12</v>
      </c>
      <c r="Y102" s="1">
        <v>12</v>
      </c>
      <c r="Z102" s="1">
        <v>52</v>
      </c>
      <c r="AA102" s="1">
        <f t="shared" si="20"/>
        <v>12.214444444444444</v>
      </c>
      <c r="AB102" s="1">
        <f t="shared" si="21"/>
        <v>732.86666666666667</v>
      </c>
      <c r="AC102" s="1">
        <f t="shared" si="22"/>
        <v>1.25</v>
      </c>
      <c r="AD102" s="1">
        <f t="shared" si="24"/>
        <v>4.4117647058823533</v>
      </c>
      <c r="AE102">
        <v>4</v>
      </c>
      <c r="AF102">
        <v>3</v>
      </c>
      <c r="AG102">
        <f t="shared" si="23"/>
        <v>0.625</v>
      </c>
      <c r="AH102">
        <v>6545</v>
      </c>
      <c r="AI102">
        <v>6546</v>
      </c>
      <c r="AJ102">
        <v>6548</v>
      </c>
      <c r="AK102" s="8">
        <v>11.907</v>
      </c>
      <c r="AL102" s="8">
        <v>11.983000000000001</v>
      </c>
      <c r="AM102" s="8">
        <v>11.699</v>
      </c>
    </row>
    <row r="103" spans="1:39">
      <c r="A103">
        <v>20160729</v>
      </c>
      <c r="B103">
        <v>34</v>
      </c>
      <c r="C103">
        <v>74</v>
      </c>
      <c r="D103">
        <v>6</v>
      </c>
      <c r="E103" t="s">
        <v>120</v>
      </c>
      <c r="F103" s="5" t="s">
        <v>86</v>
      </c>
      <c r="G103" s="1">
        <v>10</v>
      </c>
      <c r="H103" s="1">
        <v>45</v>
      </c>
      <c r="I103" s="1">
        <v>18</v>
      </c>
      <c r="J103">
        <f>G103+H103/60+I103/(60*60)</f>
        <v>10.755000000000001</v>
      </c>
      <c r="K103">
        <f>J103+D103*24</f>
        <v>154.755</v>
      </c>
      <c r="L103" t="s">
        <v>191</v>
      </c>
      <c r="M103">
        <v>1</v>
      </c>
      <c r="N103">
        <v>5</v>
      </c>
      <c r="O103" s="5" t="s">
        <v>36</v>
      </c>
      <c r="P103" s="5">
        <v>100</v>
      </c>
      <c r="Q103">
        <v>4</v>
      </c>
      <c r="R103">
        <v>10</v>
      </c>
      <c r="S103">
        <v>51</v>
      </c>
      <c r="T103">
        <v>44</v>
      </c>
      <c r="U103" s="1">
        <f>R103+S103/60+T103/3600</f>
        <v>10.862222222222222</v>
      </c>
      <c r="V103" s="1">
        <f>U103*60</f>
        <v>651.73333333333335</v>
      </c>
      <c r="W103" s="1">
        <f>D103*24+U103</f>
        <v>154.86222222222221</v>
      </c>
      <c r="X103" s="1" t="s">
        <v>35</v>
      </c>
      <c r="Y103" s="1" t="s">
        <v>35</v>
      </c>
      <c r="Z103" s="1" t="s">
        <v>35</v>
      </c>
      <c r="AA103" s="1" t="s">
        <v>35</v>
      </c>
      <c r="AB103" s="1" t="s">
        <v>35</v>
      </c>
      <c r="AC103" s="1" t="s">
        <v>35</v>
      </c>
      <c r="AD103" s="1" t="s">
        <v>35</v>
      </c>
      <c r="AE103">
        <v>4</v>
      </c>
      <c r="AF103">
        <v>4</v>
      </c>
      <c r="AG103">
        <f>(Q103-AF103)/Q103</f>
        <v>0</v>
      </c>
      <c r="AH103" t="s">
        <v>146</v>
      </c>
      <c r="AI103">
        <v>6174</v>
      </c>
      <c r="AJ103">
        <v>6175</v>
      </c>
      <c r="AK103" s="16">
        <v>12.108000000000001</v>
      </c>
      <c r="AL103" s="12">
        <v>11.571</v>
      </c>
      <c r="AM103" s="12">
        <v>12.097</v>
      </c>
    </row>
    <row r="104" spans="1:39">
      <c r="A104">
        <v>20160812</v>
      </c>
      <c r="B104">
        <v>35</v>
      </c>
      <c r="C104">
        <v>100</v>
      </c>
      <c r="D104">
        <v>6</v>
      </c>
      <c r="E104" t="s">
        <v>120</v>
      </c>
      <c r="F104" s="1" t="s">
        <v>33</v>
      </c>
      <c r="G104" s="1">
        <v>9</v>
      </c>
      <c r="H104" s="1">
        <v>6</v>
      </c>
      <c r="I104" s="1">
        <v>30</v>
      </c>
      <c r="J104">
        <f t="shared" si="17"/>
        <v>9.1083333333333325</v>
      </c>
      <c r="K104">
        <f t="shared" si="25"/>
        <v>153.10833333333332</v>
      </c>
      <c r="L104" t="s">
        <v>212</v>
      </c>
      <c r="M104">
        <v>4</v>
      </c>
      <c r="N104">
        <v>8</v>
      </c>
      <c r="O104" t="s">
        <v>34</v>
      </c>
      <c r="P104">
        <f>60/17</f>
        <v>3.5294117647058822</v>
      </c>
      <c r="Q104">
        <v>4</v>
      </c>
      <c r="R104">
        <v>9</v>
      </c>
      <c r="S104">
        <v>12</v>
      </c>
      <c r="T104">
        <v>1</v>
      </c>
      <c r="U104" s="1">
        <f t="shared" si="18"/>
        <v>9.2002777777777762</v>
      </c>
      <c r="V104" s="1">
        <f t="shared" si="19"/>
        <v>552.01666666666654</v>
      </c>
      <c r="W104" s="1">
        <f t="shared" si="26"/>
        <v>153.20027777777779</v>
      </c>
      <c r="X104" s="1">
        <v>9</v>
      </c>
      <c r="Y104" s="1">
        <v>14</v>
      </c>
      <c r="Z104" s="1">
        <v>6</v>
      </c>
      <c r="AA104" s="1">
        <f t="shared" si="20"/>
        <v>9.2349999999999994</v>
      </c>
      <c r="AB104" s="1">
        <f t="shared" si="21"/>
        <v>554.09999999999991</v>
      </c>
      <c r="AC104" s="1">
        <f t="shared" si="22"/>
        <v>2.0833333333333712</v>
      </c>
      <c r="AD104" s="1">
        <f t="shared" si="24"/>
        <v>7.352941176470722</v>
      </c>
      <c r="AE104">
        <v>0</v>
      </c>
      <c r="AF104">
        <v>0</v>
      </c>
      <c r="AG104">
        <f t="shared" si="23"/>
        <v>1</v>
      </c>
      <c r="AH104">
        <v>6676</v>
      </c>
      <c r="AI104">
        <v>6677</v>
      </c>
      <c r="AJ104">
        <v>6679</v>
      </c>
      <c r="AK104" s="8">
        <v>11.753</v>
      </c>
      <c r="AL104" s="8">
        <v>11.262</v>
      </c>
      <c r="AM104" s="8">
        <v>12.068</v>
      </c>
    </row>
    <row r="105" spans="1:39">
      <c r="A105">
        <v>20160812</v>
      </c>
      <c r="B105">
        <v>35</v>
      </c>
      <c r="C105">
        <v>101</v>
      </c>
      <c r="D105">
        <v>6</v>
      </c>
      <c r="E105" t="s">
        <v>120</v>
      </c>
      <c r="F105" s="1" t="s">
        <v>33</v>
      </c>
      <c r="G105" s="1">
        <v>9</v>
      </c>
      <c r="H105" s="1">
        <v>18</v>
      </c>
      <c r="I105" s="1">
        <v>18</v>
      </c>
      <c r="J105">
        <f t="shared" si="17"/>
        <v>9.3050000000000015</v>
      </c>
      <c r="K105">
        <f t="shared" si="25"/>
        <v>153.30500000000001</v>
      </c>
      <c r="L105" t="s">
        <v>213</v>
      </c>
      <c r="M105">
        <v>2</v>
      </c>
      <c r="N105">
        <v>8</v>
      </c>
      <c r="O105" t="s">
        <v>36</v>
      </c>
      <c r="P105">
        <v>100</v>
      </c>
      <c r="Q105">
        <v>4</v>
      </c>
      <c r="R105">
        <v>9</v>
      </c>
      <c r="S105">
        <v>23</v>
      </c>
      <c r="T105">
        <v>18</v>
      </c>
      <c r="U105" s="1">
        <f t="shared" si="18"/>
        <v>9.3883333333333336</v>
      </c>
      <c r="V105" s="1">
        <f t="shared" si="19"/>
        <v>563.30000000000007</v>
      </c>
      <c r="W105" s="1">
        <f t="shared" si="26"/>
        <v>153.38833333333332</v>
      </c>
      <c r="X105" s="1">
        <v>9</v>
      </c>
      <c r="Y105" s="1">
        <v>24</v>
      </c>
      <c r="Z105" s="1">
        <v>5</v>
      </c>
      <c r="AA105" s="1">
        <f t="shared" si="20"/>
        <v>9.4013888888888886</v>
      </c>
      <c r="AB105" s="1">
        <f t="shared" si="21"/>
        <v>564.08333333333326</v>
      </c>
      <c r="AC105" s="1">
        <f t="shared" si="22"/>
        <v>0.78333333333318933</v>
      </c>
      <c r="AD105" s="1">
        <f t="shared" si="24"/>
        <v>78.333333333318933</v>
      </c>
      <c r="AE105">
        <v>1</v>
      </c>
      <c r="AF105">
        <v>1</v>
      </c>
      <c r="AG105">
        <f t="shared" si="23"/>
        <v>0.75</v>
      </c>
      <c r="AH105">
        <v>6680</v>
      </c>
      <c r="AI105">
        <v>6681</v>
      </c>
      <c r="AJ105">
        <v>6682</v>
      </c>
      <c r="AK105" s="8">
        <v>12.568</v>
      </c>
      <c r="AL105" s="8">
        <v>12.760999999999999</v>
      </c>
      <c r="AM105" s="8">
        <v>11.311</v>
      </c>
    </row>
    <row r="106" spans="1:39">
      <c r="A106">
        <v>20160812</v>
      </c>
      <c r="B106">
        <v>35</v>
      </c>
      <c r="C106">
        <v>102</v>
      </c>
      <c r="D106">
        <v>6</v>
      </c>
      <c r="E106" t="s">
        <v>120</v>
      </c>
      <c r="F106" s="1" t="s">
        <v>33</v>
      </c>
      <c r="G106" s="1">
        <v>9</v>
      </c>
      <c r="H106" s="1">
        <v>29</v>
      </c>
      <c r="I106" s="1">
        <v>30</v>
      </c>
      <c r="J106">
        <f t="shared" si="17"/>
        <v>9.4916666666666654</v>
      </c>
      <c r="K106">
        <f t="shared" si="25"/>
        <v>153.49166666666667</v>
      </c>
      <c r="L106" t="s">
        <v>212</v>
      </c>
      <c r="M106">
        <v>1</v>
      </c>
      <c r="N106">
        <v>5</v>
      </c>
      <c r="O106" t="s">
        <v>38</v>
      </c>
      <c r="P106">
        <v>30</v>
      </c>
      <c r="Q106">
        <v>3</v>
      </c>
      <c r="R106">
        <v>9</v>
      </c>
      <c r="S106">
        <v>34</v>
      </c>
      <c r="T106">
        <v>32</v>
      </c>
      <c r="U106" s="1">
        <f t="shared" si="18"/>
        <v>9.5755555555555549</v>
      </c>
      <c r="V106" s="1">
        <f t="shared" si="19"/>
        <v>574.5333333333333</v>
      </c>
      <c r="W106" s="1">
        <f t="shared" si="26"/>
        <v>153.57555555555555</v>
      </c>
      <c r="X106" s="1">
        <v>9</v>
      </c>
      <c r="Y106" s="1">
        <v>35</v>
      </c>
      <c r="Z106" s="1">
        <v>2</v>
      </c>
      <c r="AA106" s="1">
        <f t="shared" si="20"/>
        <v>9.5838888888888896</v>
      </c>
      <c r="AB106" s="1">
        <f t="shared" si="21"/>
        <v>575.03333333333342</v>
      </c>
      <c r="AC106" s="1">
        <f t="shared" si="22"/>
        <v>0.50000000000011369</v>
      </c>
      <c r="AD106" s="1">
        <f t="shared" si="24"/>
        <v>15.000000000003411</v>
      </c>
      <c r="AE106">
        <v>0</v>
      </c>
      <c r="AF106">
        <v>0</v>
      </c>
      <c r="AG106">
        <f t="shared" si="23"/>
        <v>1</v>
      </c>
      <c r="AH106">
        <v>6687</v>
      </c>
      <c r="AI106">
        <v>6689</v>
      </c>
      <c r="AJ106">
        <v>6690</v>
      </c>
      <c r="AK106" s="8">
        <v>12.443</v>
      </c>
      <c r="AL106" s="8">
        <v>11.601000000000001</v>
      </c>
      <c r="AM106" s="8">
        <v>12.21</v>
      </c>
    </row>
    <row r="107" spans="1:39">
      <c r="A107">
        <v>20160812</v>
      </c>
      <c r="B107">
        <v>36</v>
      </c>
      <c r="C107">
        <v>103</v>
      </c>
      <c r="D107">
        <v>6</v>
      </c>
      <c r="E107" t="s">
        <v>120</v>
      </c>
      <c r="F107" s="1" t="s">
        <v>33</v>
      </c>
      <c r="G107" s="1">
        <v>9</v>
      </c>
      <c r="H107" s="1">
        <v>36</v>
      </c>
      <c r="I107" s="1">
        <v>13</v>
      </c>
      <c r="J107">
        <f t="shared" si="17"/>
        <v>9.6036111111111104</v>
      </c>
      <c r="K107">
        <f t="shared" si="25"/>
        <v>153.60361111111112</v>
      </c>
      <c r="L107" t="s">
        <v>214</v>
      </c>
      <c r="M107">
        <v>3</v>
      </c>
      <c r="N107">
        <v>5</v>
      </c>
      <c r="O107" t="s">
        <v>36</v>
      </c>
      <c r="P107">
        <v>100</v>
      </c>
      <c r="Q107">
        <v>4</v>
      </c>
      <c r="R107">
        <v>9</v>
      </c>
      <c r="S107">
        <v>41</v>
      </c>
      <c r="T107">
        <v>39</v>
      </c>
      <c r="U107" s="1">
        <f t="shared" si="18"/>
        <v>9.6941666666666677</v>
      </c>
      <c r="V107" s="1">
        <f t="shared" si="19"/>
        <v>581.65000000000009</v>
      </c>
      <c r="W107" s="1">
        <f t="shared" si="26"/>
        <v>153.69416666666666</v>
      </c>
      <c r="X107" s="1">
        <v>9</v>
      </c>
      <c r="Y107" s="1">
        <v>42</v>
      </c>
      <c r="Z107" s="1">
        <v>20</v>
      </c>
      <c r="AA107" s="1">
        <f t="shared" si="20"/>
        <v>9.7055555555555557</v>
      </c>
      <c r="AB107" s="1">
        <f t="shared" si="21"/>
        <v>582.33333333333337</v>
      </c>
      <c r="AC107" s="1">
        <f t="shared" si="22"/>
        <v>0.68333333333328028</v>
      </c>
      <c r="AD107" s="1">
        <f t="shared" si="24"/>
        <v>68.333333333328028</v>
      </c>
      <c r="AE107">
        <v>3</v>
      </c>
      <c r="AF107">
        <v>3</v>
      </c>
      <c r="AG107">
        <f t="shared" si="23"/>
        <v>0.25</v>
      </c>
      <c r="AH107">
        <v>6692</v>
      </c>
      <c r="AI107">
        <v>6693</v>
      </c>
      <c r="AJ107">
        <v>6694</v>
      </c>
      <c r="AK107" s="12">
        <v>12.015000000000001</v>
      </c>
      <c r="AL107" s="12">
        <v>11.95</v>
      </c>
      <c r="AM107" s="12">
        <v>12.05</v>
      </c>
    </row>
    <row r="108" spans="1:39">
      <c r="A108">
        <v>20160812</v>
      </c>
      <c r="B108">
        <v>36</v>
      </c>
      <c r="C108">
        <v>104</v>
      </c>
      <c r="D108">
        <v>6</v>
      </c>
      <c r="E108" t="s">
        <v>120</v>
      </c>
      <c r="F108" s="1" t="s">
        <v>33</v>
      </c>
      <c r="G108" s="1">
        <v>9</v>
      </c>
      <c r="H108" s="1">
        <v>51</v>
      </c>
      <c r="I108" s="1">
        <v>45</v>
      </c>
      <c r="J108">
        <f t="shared" si="17"/>
        <v>9.8624999999999989</v>
      </c>
      <c r="K108">
        <f t="shared" si="25"/>
        <v>153.86250000000001</v>
      </c>
      <c r="L108" t="s">
        <v>215</v>
      </c>
      <c r="M108">
        <v>1</v>
      </c>
      <c r="N108">
        <v>5</v>
      </c>
      <c r="O108" t="s">
        <v>34</v>
      </c>
      <c r="P108">
        <f>60/17</f>
        <v>3.5294117647058822</v>
      </c>
      <c r="Q108">
        <v>4</v>
      </c>
      <c r="R108">
        <v>9</v>
      </c>
      <c r="S108">
        <v>56</v>
      </c>
      <c r="T108">
        <v>37</v>
      </c>
      <c r="U108" s="1">
        <f t="shared" si="18"/>
        <v>9.9436111111111121</v>
      </c>
      <c r="V108" s="1">
        <f t="shared" si="19"/>
        <v>596.61666666666667</v>
      </c>
      <c r="W108" s="1">
        <f t="shared" si="26"/>
        <v>153.94361111111112</v>
      </c>
      <c r="X108" s="1">
        <v>9</v>
      </c>
      <c r="Y108" s="1">
        <v>57</v>
      </c>
      <c r="Z108" s="1">
        <v>16</v>
      </c>
      <c r="AA108" s="1">
        <f t="shared" si="20"/>
        <v>9.9544444444444444</v>
      </c>
      <c r="AB108" s="1">
        <f t="shared" si="21"/>
        <v>597.26666666666665</v>
      </c>
      <c r="AC108" s="1">
        <f t="shared" si="22"/>
        <v>0.64999999999997726</v>
      </c>
      <c r="AD108" s="1">
        <f t="shared" si="24"/>
        <v>2.294117647058743</v>
      </c>
      <c r="AE108">
        <v>0</v>
      </c>
      <c r="AF108">
        <v>0</v>
      </c>
      <c r="AG108">
        <f t="shared" si="23"/>
        <v>1</v>
      </c>
      <c r="AH108">
        <v>6696</v>
      </c>
      <c r="AI108">
        <v>6697</v>
      </c>
      <c r="AJ108">
        <v>6698</v>
      </c>
      <c r="AK108" s="12">
        <v>12.744</v>
      </c>
      <c r="AL108" s="12">
        <v>12.897</v>
      </c>
      <c r="AM108" s="12">
        <v>12.492000000000001</v>
      </c>
    </row>
    <row r="109" spans="1:39">
      <c r="A109">
        <v>20160812</v>
      </c>
      <c r="B109">
        <v>36</v>
      </c>
      <c r="C109">
        <v>105</v>
      </c>
      <c r="D109">
        <v>6</v>
      </c>
      <c r="E109" t="s">
        <v>120</v>
      </c>
      <c r="F109" s="1" t="s">
        <v>33</v>
      </c>
      <c r="G109" s="1">
        <v>10</v>
      </c>
      <c r="H109" s="1">
        <v>0</v>
      </c>
      <c r="I109" s="1">
        <v>30</v>
      </c>
      <c r="J109">
        <f t="shared" si="17"/>
        <v>10.008333333333333</v>
      </c>
      <c r="K109">
        <f t="shared" si="25"/>
        <v>154.00833333333333</v>
      </c>
      <c r="L109" t="s">
        <v>212</v>
      </c>
      <c r="M109">
        <v>3</v>
      </c>
      <c r="N109">
        <v>7</v>
      </c>
      <c r="O109" t="s">
        <v>38</v>
      </c>
      <c r="P109">
        <v>30</v>
      </c>
      <c r="Q109">
        <v>6</v>
      </c>
      <c r="R109">
        <v>10</v>
      </c>
      <c r="S109">
        <v>4</v>
      </c>
      <c r="T109">
        <v>30</v>
      </c>
      <c r="U109" s="1">
        <f t="shared" si="18"/>
        <v>10.074999999999999</v>
      </c>
      <c r="V109" s="1">
        <f t="shared" si="19"/>
        <v>604.5</v>
      </c>
      <c r="W109" s="1">
        <f t="shared" si="26"/>
        <v>154.07499999999999</v>
      </c>
      <c r="X109" s="1">
        <v>10</v>
      </c>
      <c r="Y109" s="1">
        <v>4</v>
      </c>
      <c r="Z109" s="1">
        <v>58</v>
      </c>
      <c r="AA109" s="1">
        <f t="shared" si="20"/>
        <v>10.082777777777778</v>
      </c>
      <c r="AB109" s="1">
        <f t="shared" si="21"/>
        <v>604.9666666666667</v>
      </c>
      <c r="AC109" s="1">
        <f t="shared" si="22"/>
        <v>0.46666666666669698</v>
      </c>
      <c r="AD109" s="1">
        <f t="shared" si="24"/>
        <v>14.000000000000909</v>
      </c>
      <c r="AE109">
        <v>2</v>
      </c>
      <c r="AF109">
        <v>2</v>
      </c>
      <c r="AG109">
        <f t="shared" si="23"/>
        <v>0.66666666666666663</v>
      </c>
      <c r="AH109">
        <v>6702</v>
      </c>
      <c r="AI109">
        <v>6703</v>
      </c>
      <c r="AJ109">
        <v>6705</v>
      </c>
      <c r="AK109" s="12">
        <v>11.648</v>
      </c>
      <c r="AL109" s="12">
        <v>11.648</v>
      </c>
      <c r="AM109" s="12">
        <v>11.326000000000001</v>
      </c>
    </row>
    <row r="110" spans="1:39">
      <c r="A110">
        <v>20160812</v>
      </c>
      <c r="B110">
        <v>37</v>
      </c>
      <c r="C110">
        <v>109</v>
      </c>
      <c r="D110">
        <v>6</v>
      </c>
      <c r="E110" t="s">
        <v>120</v>
      </c>
      <c r="F110" s="1" t="s">
        <v>33</v>
      </c>
      <c r="G110" s="1">
        <v>11</v>
      </c>
      <c r="H110" s="1">
        <v>1</v>
      </c>
      <c r="I110" s="1">
        <v>0</v>
      </c>
      <c r="J110">
        <f t="shared" si="17"/>
        <v>11.016666666666667</v>
      </c>
      <c r="K110">
        <f t="shared" si="25"/>
        <v>155.01666666666668</v>
      </c>
      <c r="L110" t="s">
        <v>217</v>
      </c>
      <c r="M110">
        <v>2</v>
      </c>
      <c r="N110">
        <v>5</v>
      </c>
      <c r="O110" t="s">
        <v>38</v>
      </c>
      <c r="P110">
        <v>30</v>
      </c>
      <c r="Q110">
        <v>3</v>
      </c>
      <c r="R110">
        <v>11</v>
      </c>
      <c r="S110">
        <v>7</v>
      </c>
      <c r="T110">
        <v>1</v>
      </c>
      <c r="U110" s="1">
        <f t="shared" si="18"/>
        <v>11.116944444444444</v>
      </c>
      <c r="V110" s="1">
        <f t="shared" si="19"/>
        <v>667.01666666666665</v>
      </c>
      <c r="W110" s="1">
        <f t="shared" si="26"/>
        <v>155.11694444444444</v>
      </c>
      <c r="X110" s="1">
        <v>11</v>
      </c>
      <c r="Y110" s="1">
        <v>7</v>
      </c>
      <c r="Z110" s="1">
        <v>35</v>
      </c>
      <c r="AA110" s="1">
        <f t="shared" si="20"/>
        <v>11.12638888888889</v>
      </c>
      <c r="AB110" s="1">
        <f t="shared" si="21"/>
        <v>667.58333333333337</v>
      </c>
      <c r="AC110" s="1">
        <f t="shared" si="22"/>
        <v>0.56666666666671972</v>
      </c>
      <c r="AD110" s="1">
        <f t="shared" si="24"/>
        <v>17.000000000001592</v>
      </c>
      <c r="AE110">
        <v>1</v>
      </c>
      <c r="AF110">
        <v>0</v>
      </c>
      <c r="AG110">
        <f t="shared" si="23"/>
        <v>1</v>
      </c>
      <c r="AH110">
        <v>6726</v>
      </c>
      <c r="AI110">
        <v>6729</v>
      </c>
      <c r="AJ110">
        <v>6730</v>
      </c>
      <c r="AK110" s="12">
        <v>12.977</v>
      </c>
      <c r="AL110" s="16">
        <v>12.323</v>
      </c>
      <c r="AM110" s="12">
        <v>13.244999999999999</v>
      </c>
    </row>
    <row r="111" spans="1:39">
      <c r="A111">
        <v>20160812</v>
      </c>
      <c r="B111">
        <v>37</v>
      </c>
      <c r="C111">
        <v>110</v>
      </c>
      <c r="D111">
        <v>6</v>
      </c>
      <c r="E111" t="s">
        <v>120</v>
      </c>
      <c r="F111" s="1" t="s">
        <v>33</v>
      </c>
      <c r="G111" s="1">
        <v>11</v>
      </c>
      <c r="H111" s="1">
        <v>13</v>
      </c>
      <c r="I111" s="1">
        <v>50</v>
      </c>
      <c r="J111">
        <f t="shared" si="17"/>
        <v>11.230555555555556</v>
      </c>
      <c r="K111">
        <f t="shared" si="25"/>
        <v>155.23055555555555</v>
      </c>
      <c r="L111" t="s">
        <v>218</v>
      </c>
      <c r="M111">
        <v>3</v>
      </c>
      <c r="N111">
        <v>4</v>
      </c>
      <c r="O111" t="s">
        <v>36</v>
      </c>
      <c r="P111">
        <v>100</v>
      </c>
      <c r="Q111">
        <v>3</v>
      </c>
      <c r="R111">
        <v>11</v>
      </c>
      <c r="S111">
        <v>19</v>
      </c>
      <c r="T111">
        <v>7</v>
      </c>
      <c r="U111" s="1">
        <f t="shared" si="18"/>
        <v>11.31861111111111</v>
      </c>
      <c r="V111" s="1">
        <f t="shared" si="19"/>
        <v>679.11666666666656</v>
      </c>
      <c r="W111" s="1">
        <f t="shared" si="26"/>
        <v>155.31861111111112</v>
      </c>
      <c r="X111" s="1">
        <v>11</v>
      </c>
      <c r="Y111" s="1">
        <v>21</v>
      </c>
      <c r="Z111" s="1">
        <v>52</v>
      </c>
      <c r="AA111" s="1">
        <f t="shared" si="20"/>
        <v>11.364444444444445</v>
      </c>
      <c r="AB111" s="1">
        <f t="shared" si="21"/>
        <v>681.86666666666667</v>
      </c>
      <c r="AC111" s="1">
        <f t="shared" si="22"/>
        <v>2.7500000000001137</v>
      </c>
      <c r="AD111" s="1">
        <f t="shared" si="24"/>
        <v>275.00000000001137</v>
      </c>
      <c r="AE111">
        <v>2</v>
      </c>
      <c r="AF111">
        <v>2</v>
      </c>
      <c r="AG111">
        <f t="shared" si="23"/>
        <v>0.33333333333333331</v>
      </c>
      <c r="AH111">
        <v>6733</v>
      </c>
      <c r="AI111">
        <v>6737</v>
      </c>
      <c r="AJ111">
        <v>6739</v>
      </c>
      <c r="AK111" s="12">
        <v>11.897</v>
      </c>
      <c r="AL111" s="17">
        <v>13.097</v>
      </c>
      <c r="AM111" s="12">
        <v>12.333</v>
      </c>
    </row>
    <row r="112" spans="1:39">
      <c r="A112">
        <v>20160812</v>
      </c>
      <c r="B112">
        <v>37</v>
      </c>
      <c r="C112">
        <v>111</v>
      </c>
      <c r="D112">
        <v>6</v>
      </c>
      <c r="E112" t="s">
        <v>120</v>
      </c>
      <c r="F112" s="1" t="s">
        <v>33</v>
      </c>
      <c r="G112" s="1">
        <v>11</v>
      </c>
      <c r="H112" s="1">
        <v>29</v>
      </c>
      <c r="I112" s="1">
        <v>0</v>
      </c>
      <c r="J112">
        <f t="shared" si="17"/>
        <v>11.483333333333333</v>
      </c>
      <c r="K112">
        <f t="shared" si="25"/>
        <v>155.48333333333332</v>
      </c>
      <c r="L112" t="s">
        <v>213</v>
      </c>
      <c r="M112">
        <v>1</v>
      </c>
      <c r="N112">
        <v>4</v>
      </c>
      <c r="O112" t="s">
        <v>34</v>
      </c>
      <c r="P112">
        <f>60/17</f>
        <v>3.5294117647058822</v>
      </c>
      <c r="Q112">
        <v>3</v>
      </c>
      <c r="R112">
        <v>11</v>
      </c>
      <c r="S112">
        <v>34</v>
      </c>
      <c r="T112">
        <v>30</v>
      </c>
      <c r="U112" s="1">
        <f t="shared" si="18"/>
        <v>11.574999999999999</v>
      </c>
      <c r="V112" s="1">
        <f t="shared" si="19"/>
        <v>694.5</v>
      </c>
      <c r="W112" s="1">
        <f t="shared" si="26"/>
        <v>155.57499999999999</v>
      </c>
      <c r="X112" s="1">
        <v>11</v>
      </c>
      <c r="Y112" s="1">
        <v>36</v>
      </c>
      <c r="Z112" s="1">
        <v>30</v>
      </c>
      <c r="AA112" s="1">
        <f t="shared" si="20"/>
        <v>11.608333333333333</v>
      </c>
      <c r="AB112" s="1">
        <f t="shared" si="21"/>
        <v>696.5</v>
      </c>
      <c r="AC112" s="1">
        <f t="shared" si="22"/>
        <v>2</v>
      </c>
      <c r="AD112" s="1">
        <f t="shared" si="24"/>
        <v>7.0588235294117645</v>
      </c>
      <c r="AE112">
        <v>2</v>
      </c>
      <c r="AF112">
        <v>1</v>
      </c>
      <c r="AG112">
        <f t="shared" si="23"/>
        <v>0.66666666666666663</v>
      </c>
      <c r="AH112">
        <v>6741</v>
      </c>
      <c r="AI112">
        <v>6743</v>
      </c>
      <c r="AJ112">
        <v>6747</v>
      </c>
      <c r="AK112" s="12">
        <v>12.055999999999999</v>
      </c>
      <c r="AL112" s="12">
        <v>12.023999999999999</v>
      </c>
      <c r="AM112" s="17">
        <v>12.263999999999999</v>
      </c>
    </row>
    <row r="113" spans="1:39">
      <c r="A113">
        <v>20160812</v>
      </c>
      <c r="B113">
        <v>38</v>
      </c>
      <c r="C113">
        <v>112</v>
      </c>
      <c r="D113">
        <v>6</v>
      </c>
      <c r="E113" t="s">
        <v>120</v>
      </c>
      <c r="F113" s="5" t="s">
        <v>86</v>
      </c>
      <c r="G113" s="1">
        <v>11</v>
      </c>
      <c r="H113" s="1">
        <v>45</v>
      </c>
      <c r="I113" s="1">
        <v>0</v>
      </c>
      <c r="J113">
        <f t="shared" si="17"/>
        <v>11.75</v>
      </c>
      <c r="K113">
        <f t="shared" si="25"/>
        <v>155.75</v>
      </c>
      <c r="L113" t="s">
        <v>219</v>
      </c>
      <c r="M113">
        <v>1</v>
      </c>
      <c r="N113">
        <v>4</v>
      </c>
      <c r="O113" s="5" t="s">
        <v>34</v>
      </c>
      <c r="P113" s="5">
        <f>60/17</f>
        <v>3.5294117647058822</v>
      </c>
      <c r="Q113">
        <v>3</v>
      </c>
      <c r="R113">
        <v>11</v>
      </c>
      <c r="S113">
        <v>50</v>
      </c>
      <c r="T113">
        <v>0</v>
      </c>
      <c r="U113" s="1">
        <f t="shared" si="18"/>
        <v>11.833333333333334</v>
      </c>
      <c r="V113" s="1">
        <f t="shared" si="19"/>
        <v>710</v>
      </c>
      <c r="W113" s="1">
        <f t="shared" si="26"/>
        <v>155.83333333333334</v>
      </c>
      <c r="X113" s="1">
        <v>11</v>
      </c>
      <c r="Y113" s="1">
        <v>53</v>
      </c>
      <c r="Z113" s="1">
        <v>37</v>
      </c>
      <c r="AA113" s="1">
        <f t="shared" si="20"/>
        <v>11.893611111111111</v>
      </c>
      <c r="AB113" s="1">
        <f t="shared" si="21"/>
        <v>713.61666666666667</v>
      </c>
      <c r="AC113" s="1">
        <f t="shared" si="22"/>
        <v>3.6166666666666742</v>
      </c>
      <c r="AD113" s="1">
        <f t="shared" si="24"/>
        <v>12.764705882352967</v>
      </c>
      <c r="AE113">
        <v>0</v>
      </c>
      <c r="AF113">
        <v>0</v>
      </c>
      <c r="AG113">
        <f t="shared" si="23"/>
        <v>1</v>
      </c>
      <c r="AH113">
        <v>6749</v>
      </c>
      <c r="AI113">
        <v>6751</v>
      </c>
      <c r="AJ113">
        <v>6752</v>
      </c>
      <c r="AK113" s="12">
        <v>12.685</v>
      </c>
      <c r="AL113" s="12">
        <v>12.872999999999999</v>
      </c>
      <c r="AM113" s="12">
        <v>12.558999999999999</v>
      </c>
    </row>
    <row r="114" spans="1:39">
      <c r="A114">
        <v>20160813</v>
      </c>
      <c r="B114">
        <v>38</v>
      </c>
      <c r="C114">
        <v>113</v>
      </c>
      <c r="D114">
        <v>6</v>
      </c>
      <c r="E114" t="s">
        <v>120</v>
      </c>
      <c r="F114" s="5" t="s">
        <v>86</v>
      </c>
      <c r="G114" s="1">
        <v>9</v>
      </c>
      <c r="H114" s="1">
        <v>1</v>
      </c>
      <c r="I114" s="1">
        <v>18</v>
      </c>
      <c r="J114">
        <f t="shared" si="17"/>
        <v>9.0216666666666683</v>
      </c>
      <c r="K114">
        <f t="shared" si="25"/>
        <v>153.02166666666668</v>
      </c>
      <c r="L114" t="s">
        <v>220</v>
      </c>
      <c r="M114">
        <v>1</v>
      </c>
      <c r="N114">
        <v>8</v>
      </c>
      <c r="O114" s="5" t="s">
        <v>38</v>
      </c>
      <c r="P114" s="5">
        <v>30</v>
      </c>
      <c r="Q114">
        <v>3</v>
      </c>
      <c r="R114">
        <v>9</v>
      </c>
      <c r="S114">
        <v>7</v>
      </c>
      <c r="T114">
        <v>48</v>
      </c>
      <c r="U114" s="1">
        <f t="shared" si="18"/>
        <v>9.1300000000000008</v>
      </c>
      <c r="V114" s="1">
        <f t="shared" si="19"/>
        <v>547.80000000000007</v>
      </c>
      <c r="W114" s="1">
        <f t="shared" si="26"/>
        <v>153.13</v>
      </c>
      <c r="X114" s="1">
        <v>9</v>
      </c>
      <c r="Y114" s="1">
        <v>8</v>
      </c>
      <c r="Z114" s="1">
        <v>9</v>
      </c>
      <c r="AA114" s="1">
        <f t="shared" si="20"/>
        <v>9.1358333333333324</v>
      </c>
      <c r="AB114" s="1">
        <f t="shared" si="21"/>
        <v>548.15</v>
      </c>
      <c r="AC114" s="1">
        <f t="shared" si="22"/>
        <v>0.34999999999990905</v>
      </c>
      <c r="AD114" s="1">
        <f t="shared" si="24"/>
        <v>10.499999999997272</v>
      </c>
      <c r="AE114">
        <v>0</v>
      </c>
      <c r="AF114">
        <v>0</v>
      </c>
      <c r="AG114">
        <f t="shared" si="23"/>
        <v>1</v>
      </c>
      <c r="AH114">
        <v>6753</v>
      </c>
      <c r="AI114">
        <v>6754</v>
      </c>
      <c r="AJ114">
        <v>6755</v>
      </c>
      <c r="AK114" s="12">
        <v>13.154999999999999</v>
      </c>
      <c r="AL114" s="12">
        <v>12.819000000000001</v>
      </c>
      <c r="AM114" s="12">
        <v>12.696</v>
      </c>
    </row>
    <row r="115" spans="1:39">
      <c r="A115">
        <v>20160813</v>
      </c>
      <c r="B115">
        <v>38</v>
      </c>
      <c r="C115">
        <v>114</v>
      </c>
      <c r="D115">
        <v>6</v>
      </c>
      <c r="E115" t="s">
        <v>120</v>
      </c>
      <c r="F115" s="5" t="s">
        <v>86</v>
      </c>
      <c r="G115" s="1">
        <v>9</v>
      </c>
      <c r="H115" s="1">
        <v>14</v>
      </c>
      <c r="I115" s="1">
        <v>15</v>
      </c>
      <c r="J115">
        <f t="shared" si="17"/>
        <v>9.2374999999999989</v>
      </c>
      <c r="K115">
        <f t="shared" si="25"/>
        <v>153.23750000000001</v>
      </c>
      <c r="L115" t="s">
        <v>221</v>
      </c>
      <c r="M115">
        <v>1</v>
      </c>
      <c r="N115">
        <v>7</v>
      </c>
      <c r="O115" s="5" t="s">
        <v>36</v>
      </c>
      <c r="P115" s="5">
        <v>100</v>
      </c>
      <c r="Q115">
        <v>4</v>
      </c>
      <c r="R115">
        <v>9</v>
      </c>
      <c r="S115">
        <v>21</v>
      </c>
      <c r="T115">
        <v>16</v>
      </c>
      <c r="U115" s="1">
        <f t="shared" si="18"/>
        <v>9.3544444444444448</v>
      </c>
      <c r="V115" s="1">
        <f t="shared" si="19"/>
        <v>561.26666666666665</v>
      </c>
      <c r="W115" s="1">
        <f t="shared" si="26"/>
        <v>153.35444444444445</v>
      </c>
      <c r="X115" s="1">
        <v>9</v>
      </c>
      <c r="Y115" s="1">
        <v>21</v>
      </c>
      <c r="Z115" s="1">
        <v>57</v>
      </c>
      <c r="AA115" s="1">
        <f t="shared" si="20"/>
        <v>9.3658333333333328</v>
      </c>
      <c r="AB115" s="1">
        <f t="shared" si="21"/>
        <v>561.94999999999993</v>
      </c>
      <c r="AC115" s="1">
        <f t="shared" si="22"/>
        <v>0.68333333333328028</v>
      </c>
      <c r="AD115" s="1">
        <f t="shared" si="24"/>
        <v>68.333333333328028</v>
      </c>
      <c r="AE115">
        <v>2</v>
      </c>
      <c r="AF115">
        <v>2</v>
      </c>
      <c r="AG115">
        <f t="shared" si="23"/>
        <v>0.5</v>
      </c>
      <c r="AH115">
        <v>6756</v>
      </c>
      <c r="AI115">
        <v>6757</v>
      </c>
      <c r="AJ115">
        <v>6758</v>
      </c>
      <c r="AK115" s="12">
        <v>12.672000000000001</v>
      </c>
      <c r="AL115" s="12">
        <v>12.954000000000001</v>
      </c>
      <c r="AM115" s="12">
        <v>12.695</v>
      </c>
    </row>
    <row r="116" spans="1:39">
      <c r="A116">
        <v>20160814</v>
      </c>
      <c r="B116">
        <v>39</v>
      </c>
      <c r="C116">
        <v>115</v>
      </c>
      <c r="D116">
        <v>6</v>
      </c>
      <c r="E116" t="s">
        <v>120</v>
      </c>
      <c r="F116" s="1" t="s">
        <v>33</v>
      </c>
      <c r="G116" s="1">
        <v>8</v>
      </c>
      <c r="H116" s="1">
        <v>58</v>
      </c>
      <c r="I116" s="1">
        <v>0</v>
      </c>
      <c r="J116">
        <f t="shared" si="17"/>
        <v>8.9666666666666668</v>
      </c>
      <c r="K116">
        <f t="shared" si="25"/>
        <v>152.96666666666667</v>
      </c>
      <c r="L116" t="s">
        <v>222</v>
      </c>
      <c r="M116">
        <v>1</v>
      </c>
      <c r="N116">
        <v>6</v>
      </c>
      <c r="O116" s="1" t="s">
        <v>34</v>
      </c>
      <c r="P116" s="1">
        <f>60/17</f>
        <v>3.5294117647058822</v>
      </c>
      <c r="Q116">
        <v>4</v>
      </c>
      <c r="R116">
        <v>9</v>
      </c>
      <c r="S116">
        <v>3</v>
      </c>
      <c r="T116">
        <v>0</v>
      </c>
      <c r="U116" s="1">
        <f t="shared" si="18"/>
        <v>9.0500000000000007</v>
      </c>
      <c r="V116" s="1">
        <f t="shared" si="19"/>
        <v>543</v>
      </c>
      <c r="W116" s="1">
        <f t="shared" si="26"/>
        <v>153.05000000000001</v>
      </c>
      <c r="X116" s="1">
        <v>9</v>
      </c>
      <c r="Y116" s="1">
        <v>4</v>
      </c>
      <c r="Z116" s="1">
        <v>3</v>
      </c>
      <c r="AA116" s="1">
        <f t="shared" si="20"/>
        <v>9.067499999999999</v>
      </c>
      <c r="AB116" s="1">
        <f t="shared" si="21"/>
        <v>544.04999999999995</v>
      </c>
      <c r="AC116" s="1">
        <f t="shared" si="22"/>
        <v>1.0499999999999545</v>
      </c>
      <c r="AD116" s="1">
        <f t="shared" si="24"/>
        <v>3.7058823529410159</v>
      </c>
      <c r="AE116">
        <v>1</v>
      </c>
      <c r="AF116">
        <v>0</v>
      </c>
      <c r="AG116">
        <f t="shared" si="23"/>
        <v>1</v>
      </c>
      <c r="AH116">
        <v>6759</v>
      </c>
      <c r="AI116">
        <v>6762</v>
      </c>
      <c r="AJ116" t="s">
        <v>224</v>
      </c>
      <c r="AK116" s="12">
        <v>12.865</v>
      </c>
      <c r="AL116" s="12">
        <v>12.898999999999999</v>
      </c>
      <c r="AM116" s="12">
        <v>13.135999999999999</v>
      </c>
    </row>
    <row r="117" spans="1:39">
      <c r="A117">
        <v>20160814</v>
      </c>
      <c r="B117">
        <v>39</v>
      </c>
      <c r="C117">
        <v>116</v>
      </c>
      <c r="D117">
        <v>6</v>
      </c>
      <c r="E117" t="s">
        <v>120</v>
      </c>
      <c r="F117" s="1" t="s">
        <v>33</v>
      </c>
      <c r="G117" s="1">
        <v>9</v>
      </c>
      <c r="H117" s="1">
        <v>15</v>
      </c>
      <c r="I117" s="1">
        <v>30</v>
      </c>
      <c r="J117">
        <f t="shared" si="17"/>
        <v>9.2583333333333329</v>
      </c>
      <c r="K117">
        <f t="shared" si="25"/>
        <v>153.25833333333333</v>
      </c>
      <c r="L117" t="s">
        <v>223</v>
      </c>
      <c r="M117">
        <v>5</v>
      </c>
      <c r="N117">
        <v>5</v>
      </c>
      <c r="O117" s="1" t="s">
        <v>38</v>
      </c>
      <c r="P117" s="1">
        <v>30</v>
      </c>
      <c r="Q117">
        <v>3</v>
      </c>
      <c r="R117">
        <v>9</v>
      </c>
      <c r="S117">
        <v>20</v>
      </c>
      <c r="T117">
        <v>35</v>
      </c>
      <c r="U117" s="1">
        <f t="shared" si="18"/>
        <v>9.3430555555555568</v>
      </c>
      <c r="V117" s="1">
        <f t="shared" si="19"/>
        <v>560.58333333333337</v>
      </c>
      <c r="W117" s="1">
        <f t="shared" si="26"/>
        <v>153.34305555555557</v>
      </c>
      <c r="X117" s="1">
        <v>9</v>
      </c>
      <c r="Y117" s="1">
        <v>20</v>
      </c>
      <c r="Z117" s="1">
        <v>48</v>
      </c>
      <c r="AA117" s="1">
        <f t="shared" si="20"/>
        <v>9.3466666666666676</v>
      </c>
      <c r="AB117" s="1">
        <f t="shared" si="21"/>
        <v>560.80000000000007</v>
      </c>
      <c r="AC117" s="1">
        <f t="shared" si="22"/>
        <v>0.21666666666669698</v>
      </c>
      <c r="AD117" s="1">
        <f t="shared" si="24"/>
        <v>6.5000000000009095</v>
      </c>
      <c r="AE117">
        <v>0</v>
      </c>
      <c r="AF117">
        <v>0</v>
      </c>
      <c r="AG117">
        <f t="shared" si="23"/>
        <v>1</v>
      </c>
      <c r="AH117">
        <v>6770</v>
      </c>
      <c r="AI117">
        <v>6771</v>
      </c>
      <c r="AJ117">
        <v>6774</v>
      </c>
      <c r="AK117" s="14">
        <v>13.04</v>
      </c>
      <c r="AL117" s="18" t="s">
        <v>240</v>
      </c>
      <c r="AM117" s="12">
        <v>12.824</v>
      </c>
    </row>
    <row r="118" spans="1:39">
      <c r="A118">
        <v>20160814</v>
      </c>
      <c r="B118">
        <v>39</v>
      </c>
      <c r="C118">
        <v>117</v>
      </c>
      <c r="D118">
        <v>6</v>
      </c>
      <c r="E118" t="s">
        <v>120</v>
      </c>
      <c r="F118" s="1" t="s">
        <v>33</v>
      </c>
      <c r="G118" s="1">
        <v>9</v>
      </c>
      <c r="H118" s="1">
        <v>32</v>
      </c>
      <c r="I118" s="1">
        <v>59</v>
      </c>
      <c r="J118">
        <f t="shared" si="17"/>
        <v>9.549722222222222</v>
      </c>
      <c r="K118">
        <f t="shared" si="25"/>
        <v>153.54972222222221</v>
      </c>
      <c r="L118" t="s">
        <v>223</v>
      </c>
      <c r="M118">
        <v>3</v>
      </c>
      <c r="N118">
        <v>6</v>
      </c>
      <c r="O118" s="1" t="s">
        <v>36</v>
      </c>
      <c r="P118" s="1">
        <v>100</v>
      </c>
      <c r="Q118">
        <v>3</v>
      </c>
      <c r="R118">
        <v>9</v>
      </c>
      <c r="S118">
        <v>40</v>
      </c>
      <c r="T118">
        <v>14</v>
      </c>
      <c r="U118" s="1">
        <f t="shared" si="18"/>
        <v>9.6705555555555556</v>
      </c>
      <c r="V118" s="1">
        <f t="shared" si="19"/>
        <v>580.23333333333335</v>
      </c>
      <c r="W118" s="1">
        <f t="shared" si="26"/>
        <v>153.67055555555555</v>
      </c>
      <c r="X118" s="1">
        <v>9</v>
      </c>
      <c r="Y118" s="1">
        <v>41</v>
      </c>
      <c r="Z118" s="1">
        <v>12</v>
      </c>
      <c r="AA118" s="1">
        <f t="shared" si="20"/>
        <v>9.6866666666666674</v>
      </c>
      <c r="AB118" s="1">
        <f t="shared" si="21"/>
        <v>581.20000000000005</v>
      </c>
      <c r="AC118" s="1">
        <f t="shared" si="22"/>
        <v>0.96666666666669698</v>
      </c>
      <c r="AD118" s="1">
        <f t="shared" si="24"/>
        <v>96.666666666669698</v>
      </c>
      <c r="AE118">
        <v>2</v>
      </c>
      <c r="AF118">
        <v>2</v>
      </c>
      <c r="AG118">
        <f t="shared" si="23"/>
        <v>0.33333333333333331</v>
      </c>
      <c r="AH118">
        <v>6776</v>
      </c>
      <c r="AI118">
        <v>6777</v>
      </c>
      <c r="AJ118">
        <v>6778</v>
      </c>
      <c r="AK118" s="17">
        <v>13.579000000000001</v>
      </c>
      <c r="AL118" s="12">
        <v>13.018000000000001</v>
      </c>
      <c r="AM118" s="12">
        <v>12.994</v>
      </c>
    </row>
    <row r="119" spans="1:39">
      <c r="A119">
        <v>20160815</v>
      </c>
      <c r="B119">
        <v>41</v>
      </c>
      <c r="C119">
        <v>118</v>
      </c>
      <c r="D119">
        <v>6</v>
      </c>
      <c r="E119" t="s">
        <v>120</v>
      </c>
      <c r="F119" s="1" t="s">
        <v>33</v>
      </c>
      <c r="G119" s="1">
        <v>8</v>
      </c>
      <c r="H119" s="1">
        <v>56</v>
      </c>
      <c r="I119" s="1">
        <v>11</v>
      </c>
      <c r="J119">
        <f t="shared" si="17"/>
        <v>8.9363888888888887</v>
      </c>
      <c r="K119">
        <f t="shared" si="25"/>
        <v>152.9363888888889</v>
      </c>
      <c r="L119" t="s">
        <v>225</v>
      </c>
      <c r="M119">
        <v>1</v>
      </c>
      <c r="N119">
        <v>9</v>
      </c>
      <c r="O119" s="1" t="s">
        <v>36</v>
      </c>
      <c r="P119" s="1">
        <v>100</v>
      </c>
      <c r="Q119">
        <v>3</v>
      </c>
      <c r="R119">
        <v>9</v>
      </c>
      <c r="S119">
        <v>1</v>
      </c>
      <c r="T119">
        <v>43</v>
      </c>
      <c r="U119" s="1">
        <f t="shared" si="18"/>
        <v>9.0286111111111111</v>
      </c>
      <c r="V119" s="1">
        <f t="shared" si="19"/>
        <v>541.7166666666667</v>
      </c>
      <c r="W119" s="1">
        <f t="shared" si="26"/>
        <v>153.0286111111111</v>
      </c>
      <c r="X119" s="1">
        <v>9</v>
      </c>
      <c r="Y119" s="1">
        <v>1</v>
      </c>
      <c r="Z119" s="1">
        <v>53</v>
      </c>
      <c r="AA119" s="1">
        <f t="shared" si="20"/>
        <v>9.0313888888888894</v>
      </c>
      <c r="AB119" s="1">
        <f t="shared" si="21"/>
        <v>541.88333333333333</v>
      </c>
      <c r="AC119" s="1">
        <f t="shared" si="22"/>
        <v>0.16666666666662877</v>
      </c>
      <c r="AD119" s="1">
        <f t="shared" si="24"/>
        <v>16.666666666662877</v>
      </c>
      <c r="AE119">
        <v>2</v>
      </c>
      <c r="AF119">
        <v>2</v>
      </c>
      <c r="AG119">
        <f t="shared" si="23"/>
        <v>0.33333333333333331</v>
      </c>
      <c r="AH119">
        <v>6784</v>
      </c>
      <c r="AI119">
        <v>6788</v>
      </c>
      <c r="AJ119">
        <v>6790</v>
      </c>
      <c r="AK119" s="14">
        <v>12.97</v>
      </c>
      <c r="AL119" s="14">
        <v>12.683</v>
      </c>
      <c r="AM119" s="14">
        <v>12.756</v>
      </c>
    </row>
    <row r="120" spans="1:39">
      <c r="A120">
        <v>20160815</v>
      </c>
      <c r="B120">
        <v>41</v>
      </c>
      <c r="C120">
        <v>119</v>
      </c>
      <c r="D120">
        <v>6</v>
      </c>
      <c r="E120" t="s">
        <v>120</v>
      </c>
      <c r="F120" s="1" t="s">
        <v>33</v>
      </c>
      <c r="G120" s="1">
        <v>9</v>
      </c>
      <c r="H120" s="1">
        <v>12</v>
      </c>
      <c r="I120" s="1">
        <v>10</v>
      </c>
      <c r="J120">
        <f t="shared" si="17"/>
        <v>9.2027777777777775</v>
      </c>
      <c r="K120">
        <f t="shared" si="25"/>
        <v>153.20277777777778</v>
      </c>
      <c r="L120" t="s">
        <v>226</v>
      </c>
      <c r="M120">
        <v>2</v>
      </c>
      <c r="N120">
        <v>8</v>
      </c>
      <c r="O120" s="1" t="s">
        <v>38</v>
      </c>
      <c r="P120" s="1">
        <v>30</v>
      </c>
      <c r="Q120">
        <v>3</v>
      </c>
      <c r="R120">
        <v>9</v>
      </c>
      <c r="S120">
        <v>17</v>
      </c>
      <c r="T120">
        <v>20</v>
      </c>
      <c r="U120" s="1">
        <f t="shared" si="18"/>
        <v>9.2888888888888896</v>
      </c>
      <c r="V120" s="1">
        <f t="shared" si="19"/>
        <v>557.33333333333337</v>
      </c>
      <c r="W120" s="1">
        <f t="shared" si="26"/>
        <v>153.28888888888889</v>
      </c>
      <c r="X120" s="1">
        <v>9</v>
      </c>
      <c r="Y120" s="1">
        <v>17</v>
      </c>
      <c r="Z120" s="1">
        <v>45</v>
      </c>
      <c r="AA120" s="1">
        <f t="shared" si="20"/>
        <v>9.2958333333333325</v>
      </c>
      <c r="AB120" s="1">
        <f t="shared" si="21"/>
        <v>557.75</v>
      </c>
      <c r="AC120" s="1">
        <f t="shared" si="22"/>
        <v>0.41666666666662877</v>
      </c>
      <c r="AD120" s="1">
        <f t="shared" si="24"/>
        <v>12.499999999998863</v>
      </c>
      <c r="AE120">
        <v>0</v>
      </c>
      <c r="AF120">
        <v>0</v>
      </c>
      <c r="AG120">
        <f t="shared" si="23"/>
        <v>1</v>
      </c>
      <c r="AH120">
        <v>6791</v>
      </c>
      <c r="AI120">
        <v>6792</v>
      </c>
      <c r="AJ120">
        <v>6794</v>
      </c>
      <c r="AK120" s="14">
        <v>12.042</v>
      </c>
      <c r="AL120" s="14">
        <v>11.884</v>
      </c>
      <c r="AM120" s="14">
        <v>11.916</v>
      </c>
    </row>
    <row r="121" spans="1:39">
      <c r="A121">
        <v>20160815</v>
      </c>
      <c r="B121">
        <v>41</v>
      </c>
      <c r="C121">
        <v>120</v>
      </c>
      <c r="D121">
        <v>6</v>
      </c>
      <c r="E121" t="s">
        <v>120</v>
      </c>
      <c r="F121" s="1" t="s">
        <v>33</v>
      </c>
      <c r="G121" s="1">
        <v>9</v>
      </c>
      <c r="H121" s="1">
        <v>25</v>
      </c>
      <c r="I121" s="1">
        <v>40</v>
      </c>
      <c r="J121">
        <f t="shared" si="17"/>
        <v>9.4277777777777771</v>
      </c>
      <c r="K121">
        <f t="shared" si="25"/>
        <v>153.42777777777778</v>
      </c>
      <c r="L121" t="s">
        <v>226</v>
      </c>
      <c r="M121">
        <v>3</v>
      </c>
      <c r="N121">
        <v>8</v>
      </c>
      <c r="O121" s="1" t="s">
        <v>34</v>
      </c>
      <c r="P121" s="1">
        <f>60/17</f>
        <v>3.5294117647058822</v>
      </c>
      <c r="Q121">
        <v>6</v>
      </c>
      <c r="R121">
        <v>9</v>
      </c>
      <c r="S121">
        <v>31</v>
      </c>
      <c r="T121">
        <v>21</v>
      </c>
      <c r="U121" s="1">
        <f t="shared" si="18"/>
        <v>9.5225000000000009</v>
      </c>
      <c r="V121" s="1">
        <f t="shared" si="19"/>
        <v>571.35</v>
      </c>
      <c r="W121" s="1">
        <f t="shared" si="26"/>
        <v>153.52250000000001</v>
      </c>
      <c r="X121" s="1">
        <v>9</v>
      </c>
      <c r="Y121" s="1">
        <v>31</v>
      </c>
      <c r="Z121" s="1">
        <v>59</v>
      </c>
      <c r="AA121" s="1">
        <f t="shared" si="20"/>
        <v>9.5330555555555563</v>
      </c>
      <c r="AB121" s="1">
        <f t="shared" si="21"/>
        <v>571.98333333333335</v>
      </c>
      <c r="AC121" s="1">
        <f t="shared" si="22"/>
        <v>0.63333333333332575</v>
      </c>
      <c r="AD121" s="1">
        <f t="shared" si="24"/>
        <v>2.2352941176470318</v>
      </c>
      <c r="AE121">
        <v>1</v>
      </c>
      <c r="AF121">
        <v>1</v>
      </c>
      <c r="AG121">
        <f t="shared" si="23"/>
        <v>0.83333333333333337</v>
      </c>
      <c r="AH121">
        <v>6797</v>
      </c>
      <c r="AI121">
        <v>6799</v>
      </c>
      <c r="AJ121">
        <v>6800</v>
      </c>
      <c r="AK121" s="11">
        <v>12.518000000000001</v>
      </c>
      <c r="AL121" s="14">
        <v>12.233000000000001</v>
      </c>
      <c r="AM121" s="14">
        <v>12.279</v>
      </c>
    </row>
    <row r="122" spans="1:39">
      <c r="A122">
        <v>20160815</v>
      </c>
      <c r="B122">
        <v>42</v>
      </c>
      <c r="C122">
        <v>121</v>
      </c>
      <c r="D122">
        <v>6</v>
      </c>
      <c r="E122" t="s">
        <v>120</v>
      </c>
      <c r="F122" s="1" t="s">
        <v>33</v>
      </c>
      <c r="G122" s="1">
        <v>9</v>
      </c>
      <c r="H122" s="1">
        <v>42</v>
      </c>
      <c r="I122" s="1">
        <v>45</v>
      </c>
      <c r="J122">
        <f t="shared" si="17"/>
        <v>9.7124999999999986</v>
      </c>
      <c r="K122">
        <f t="shared" si="25"/>
        <v>153.71250000000001</v>
      </c>
      <c r="L122" t="s">
        <v>227</v>
      </c>
      <c r="M122">
        <v>1</v>
      </c>
      <c r="N122">
        <v>8</v>
      </c>
      <c r="O122" s="1" t="s">
        <v>38</v>
      </c>
      <c r="P122" s="1">
        <v>30</v>
      </c>
      <c r="Q122">
        <v>6</v>
      </c>
      <c r="R122">
        <v>9</v>
      </c>
      <c r="S122">
        <v>48</v>
      </c>
      <c r="T122">
        <v>47</v>
      </c>
      <c r="U122" s="1">
        <f t="shared" si="18"/>
        <v>9.8130555555555556</v>
      </c>
      <c r="V122" s="1">
        <f t="shared" si="19"/>
        <v>588.7833333333333</v>
      </c>
      <c r="W122" s="1">
        <f t="shared" si="26"/>
        <v>153.81305555555556</v>
      </c>
      <c r="X122" s="1">
        <v>9</v>
      </c>
      <c r="Y122" s="1">
        <v>49</v>
      </c>
      <c r="Z122" s="1">
        <v>3</v>
      </c>
      <c r="AA122" s="1">
        <f t="shared" si="20"/>
        <v>9.817499999999999</v>
      </c>
      <c r="AB122" s="1">
        <f t="shared" si="21"/>
        <v>589.04999999999995</v>
      </c>
      <c r="AC122" s="1">
        <f t="shared" si="22"/>
        <v>0.26666666666665151</v>
      </c>
      <c r="AD122" s="1">
        <f t="shared" si="24"/>
        <v>7.9999999999995453</v>
      </c>
      <c r="AE122">
        <v>0</v>
      </c>
      <c r="AF122">
        <v>0</v>
      </c>
      <c r="AG122">
        <f t="shared" si="23"/>
        <v>1</v>
      </c>
      <c r="AH122">
        <v>6805</v>
      </c>
      <c r="AI122">
        <v>6807</v>
      </c>
      <c r="AJ122">
        <v>6810</v>
      </c>
      <c r="AK122" s="14">
        <v>11.353999999999999</v>
      </c>
      <c r="AL122" s="14">
        <v>12.034000000000001</v>
      </c>
      <c r="AM122" s="14">
        <v>12.1</v>
      </c>
    </row>
    <row r="123" spans="1:39">
      <c r="A123">
        <v>20160815</v>
      </c>
      <c r="B123">
        <v>42</v>
      </c>
      <c r="C123">
        <v>122</v>
      </c>
      <c r="D123">
        <v>6</v>
      </c>
      <c r="E123" t="s">
        <v>120</v>
      </c>
      <c r="F123" s="1" t="s">
        <v>33</v>
      </c>
      <c r="G123" s="1">
        <v>9</v>
      </c>
      <c r="H123" s="1">
        <v>53</v>
      </c>
      <c r="I123" s="1">
        <v>10</v>
      </c>
      <c r="J123">
        <f t="shared" si="17"/>
        <v>9.8861111111111111</v>
      </c>
      <c r="K123">
        <f t="shared" si="25"/>
        <v>153.88611111111112</v>
      </c>
      <c r="L123" t="s">
        <v>226</v>
      </c>
      <c r="M123">
        <v>1</v>
      </c>
      <c r="N123">
        <v>7</v>
      </c>
      <c r="O123" s="1" t="s">
        <v>36</v>
      </c>
      <c r="P123" s="1">
        <v>100</v>
      </c>
      <c r="Q123">
        <v>5</v>
      </c>
      <c r="R123">
        <v>9</v>
      </c>
      <c r="S123">
        <v>59</v>
      </c>
      <c r="T123">
        <v>30</v>
      </c>
      <c r="U123" s="1">
        <f t="shared" si="18"/>
        <v>9.9916666666666654</v>
      </c>
      <c r="V123" s="1">
        <f t="shared" si="19"/>
        <v>599.49999999999989</v>
      </c>
      <c r="W123" s="1">
        <f t="shared" si="26"/>
        <v>153.99166666666667</v>
      </c>
      <c r="X123" s="1">
        <v>10</v>
      </c>
      <c r="Y123" s="1">
        <v>0</v>
      </c>
      <c r="Z123" s="1">
        <v>55</v>
      </c>
      <c r="AA123" s="1">
        <f t="shared" si="20"/>
        <v>10.015277777777778</v>
      </c>
      <c r="AB123" s="1">
        <f t="shared" si="21"/>
        <v>600.91666666666663</v>
      </c>
      <c r="AC123" s="1">
        <f t="shared" si="22"/>
        <v>1.4166666666667425</v>
      </c>
      <c r="AD123" s="1">
        <f t="shared" si="24"/>
        <v>141.66666666667425</v>
      </c>
      <c r="AE123">
        <v>4</v>
      </c>
      <c r="AF123">
        <v>4</v>
      </c>
      <c r="AG123">
        <f t="shared" si="23"/>
        <v>0.2</v>
      </c>
      <c r="AH123">
        <v>6811</v>
      </c>
      <c r="AI123">
        <v>6814</v>
      </c>
      <c r="AJ123">
        <v>6816</v>
      </c>
      <c r="AK123" s="14">
        <v>12.356999999999999</v>
      </c>
      <c r="AL123" s="14">
        <v>12.939</v>
      </c>
      <c r="AM123" s="14">
        <v>11.44</v>
      </c>
    </row>
    <row r="124" spans="1:39">
      <c r="A124">
        <v>20160815</v>
      </c>
      <c r="B124">
        <v>42</v>
      </c>
      <c r="C124">
        <v>123</v>
      </c>
      <c r="D124">
        <v>6</v>
      </c>
      <c r="E124" t="s">
        <v>120</v>
      </c>
      <c r="F124" s="1" t="s">
        <v>33</v>
      </c>
      <c r="G124" s="1">
        <v>10</v>
      </c>
      <c r="H124" s="1">
        <v>8</v>
      </c>
      <c r="I124" s="1">
        <v>42</v>
      </c>
      <c r="J124">
        <f t="shared" ref="J124:J133" si="29">G124+H124/60+I124/(60*60)</f>
        <v>10.145</v>
      </c>
      <c r="K124">
        <f t="shared" si="25"/>
        <v>154.14500000000001</v>
      </c>
      <c r="L124" t="s">
        <v>228</v>
      </c>
      <c r="M124">
        <v>3</v>
      </c>
      <c r="N124">
        <v>4</v>
      </c>
      <c r="O124" s="1" t="s">
        <v>34</v>
      </c>
      <c r="P124" s="1">
        <f>60/17</f>
        <v>3.5294117647058822</v>
      </c>
      <c r="Q124">
        <v>3</v>
      </c>
      <c r="R124">
        <v>10</v>
      </c>
      <c r="S124">
        <v>13</v>
      </c>
      <c r="T124">
        <v>45</v>
      </c>
      <c r="U124" s="1">
        <f t="shared" ref="U124:U133" si="30">R124+S124/60+T124/3600</f>
        <v>10.229166666666666</v>
      </c>
      <c r="V124" s="1">
        <f t="shared" ref="V124:V133" si="31">U124*60</f>
        <v>613.75</v>
      </c>
      <c r="W124" s="1">
        <f t="shared" si="26"/>
        <v>154.22916666666666</v>
      </c>
      <c r="X124" s="1">
        <v>10</v>
      </c>
      <c r="Y124" s="1">
        <v>14</v>
      </c>
      <c r="Z124" s="1">
        <v>19</v>
      </c>
      <c r="AA124" s="1">
        <f t="shared" ref="AA124:AA133" si="32">X124+Y124/60+Z124/3600</f>
        <v>10.23861111111111</v>
      </c>
      <c r="AB124" s="1">
        <f t="shared" ref="AB124:AB133" si="33">AA124*60</f>
        <v>614.31666666666661</v>
      </c>
      <c r="AC124" s="1">
        <f t="shared" ref="AC124:AC133" si="34">AB124-V124</f>
        <v>0.56666666666660603</v>
      </c>
      <c r="AD124" s="1">
        <f t="shared" si="24"/>
        <v>1.9999999999997859</v>
      </c>
      <c r="AE124">
        <v>0</v>
      </c>
      <c r="AF124">
        <v>0</v>
      </c>
      <c r="AG124">
        <f t="shared" ref="AG124:AG133" si="35">(Q124-AF124)/Q124</f>
        <v>1</v>
      </c>
      <c r="AH124">
        <v>6819</v>
      </c>
      <c r="AI124">
        <v>6820</v>
      </c>
      <c r="AJ124">
        <v>6822</v>
      </c>
      <c r="AK124" s="14">
        <v>12.744999999999999</v>
      </c>
      <c r="AL124" s="14">
        <v>13.044</v>
      </c>
      <c r="AM124" s="19">
        <v>12.851000000000001</v>
      </c>
    </row>
    <row r="125" spans="1:39">
      <c r="A125">
        <v>20160815</v>
      </c>
      <c r="B125">
        <v>43</v>
      </c>
      <c r="C125">
        <v>124</v>
      </c>
      <c r="D125">
        <v>6</v>
      </c>
      <c r="E125" t="s">
        <v>120</v>
      </c>
      <c r="F125" s="5" t="s">
        <v>86</v>
      </c>
      <c r="G125" s="1">
        <v>10</v>
      </c>
      <c r="H125" s="1">
        <v>16</v>
      </c>
      <c r="I125" s="1">
        <v>48</v>
      </c>
      <c r="J125">
        <f t="shared" si="29"/>
        <v>10.280000000000001</v>
      </c>
      <c r="K125">
        <f t="shared" si="25"/>
        <v>154.28</v>
      </c>
      <c r="L125" t="s">
        <v>229</v>
      </c>
      <c r="M125">
        <v>2</v>
      </c>
      <c r="N125">
        <v>4</v>
      </c>
      <c r="O125" s="5" t="s">
        <v>38</v>
      </c>
      <c r="P125" s="5">
        <v>30</v>
      </c>
      <c r="Q125">
        <v>3</v>
      </c>
      <c r="R125">
        <v>10</v>
      </c>
      <c r="S125">
        <v>22</v>
      </c>
      <c r="T125">
        <v>2</v>
      </c>
      <c r="U125" s="1">
        <f t="shared" si="30"/>
        <v>10.367222222222223</v>
      </c>
      <c r="V125" s="1">
        <f t="shared" si="31"/>
        <v>622.03333333333342</v>
      </c>
      <c r="W125" s="1">
        <f t="shared" si="26"/>
        <v>154.36722222222221</v>
      </c>
      <c r="X125" s="1">
        <v>10</v>
      </c>
      <c r="Y125" s="1">
        <v>22</v>
      </c>
      <c r="Z125" s="1">
        <v>19</v>
      </c>
      <c r="AA125" s="1">
        <f t="shared" si="32"/>
        <v>10.371944444444445</v>
      </c>
      <c r="AB125" s="1">
        <f t="shared" si="33"/>
        <v>622.31666666666672</v>
      </c>
      <c r="AC125" s="1">
        <f t="shared" si="34"/>
        <v>0.28333333333330302</v>
      </c>
      <c r="AD125" s="1">
        <f t="shared" si="24"/>
        <v>8.4999999999990905</v>
      </c>
      <c r="AE125">
        <v>0</v>
      </c>
      <c r="AF125">
        <v>0</v>
      </c>
      <c r="AG125">
        <f t="shared" si="35"/>
        <v>1</v>
      </c>
      <c r="AH125">
        <v>6826</v>
      </c>
      <c r="AI125">
        <v>6827</v>
      </c>
      <c r="AJ125">
        <v>6829</v>
      </c>
      <c r="AK125" s="14">
        <v>12.241</v>
      </c>
      <c r="AL125" s="14">
        <v>12.834</v>
      </c>
      <c r="AM125" s="14">
        <v>12.21</v>
      </c>
    </row>
    <row r="126" spans="1:39">
      <c r="A126">
        <v>20160814</v>
      </c>
      <c r="B126">
        <v>43</v>
      </c>
      <c r="C126">
        <v>125</v>
      </c>
      <c r="D126">
        <v>6</v>
      </c>
      <c r="E126" t="s">
        <v>120</v>
      </c>
      <c r="F126" s="5" t="s">
        <v>86</v>
      </c>
      <c r="G126" s="1">
        <v>10</v>
      </c>
      <c r="H126" s="1">
        <v>8</v>
      </c>
      <c r="I126" s="1">
        <v>9</v>
      </c>
      <c r="J126">
        <f>G126+H126/60+I126/(60*60)</f>
        <v>10.135833333333332</v>
      </c>
      <c r="K126">
        <f>J126+D126*24</f>
        <v>154.13583333333332</v>
      </c>
      <c r="L126" t="s">
        <v>223</v>
      </c>
      <c r="M126">
        <v>4</v>
      </c>
      <c r="N126">
        <v>5</v>
      </c>
      <c r="O126" s="5" t="s">
        <v>34</v>
      </c>
      <c r="P126" s="5">
        <f>60/17</f>
        <v>3.5294117647058822</v>
      </c>
      <c r="Q126">
        <v>3</v>
      </c>
      <c r="R126">
        <v>10</v>
      </c>
      <c r="S126">
        <v>18</v>
      </c>
      <c r="T126">
        <v>14</v>
      </c>
      <c r="U126" s="1">
        <f>R126+S126/60+T126/3600</f>
        <v>10.30388888888889</v>
      </c>
      <c r="V126" s="1">
        <f>U126*60</f>
        <v>618.23333333333346</v>
      </c>
      <c r="W126" s="1">
        <f>D126*24+U126</f>
        <v>154.30388888888888</v>
      </c>
      <c r="X126" s="1">
        <v>10</v>
      </c>
      <c r="Y126" s="1">
        <v>18</v>
      </c>
      <c r="Z126" s="1">
        <v>30</v>
      </c>
      <c r="AA126" s="1">
        <f>X126+Y126/60+Z126/3600</f>
        <v>10.308333333333334</v>
      </c>
      <c r="AB126" s="1">
        <f>AA126*60</f>
        <v>618.5</v>
      </c>
      <c r="AC126" s="1">
        <f>AB126-V126</f>
        <v>0.26666666666653782</v>
      </c>
      <c r="AD126" s="1">
        <f t="shared" si="24"/>
        <v>0.94117647058778053</v>
      </c>
      <c r="AE126">
        <v>1</v>
      </c>
      <c r="AF126">
        <v>1</v>
      </c>
      <c r="AG126">
        <f>(Q126-AF126)/Q126</f>
        <v>0.66666666666666663</v>
      </c>
      <c r="AH126">
        <v>6779</v>
      </c>
      <c r="AI126">
        <v>6781</v>
      </c>
      <c r="AJ126">
        <v>6782</v>
      </c>
      <c r="AK126" s="12">
        <v>12.798</v>
      </c>
      <c r="AL126" s="12">
        <v>12.615</v>
      </c>
      <c r="AM126" s="12">
        <v>12.664999999999999</v>
      </c>
    </row>
    <row r="127" spans="1:39">
      <c r="A127">
        <v>20160816</v>
      </c>
      <c r="B127">
        <v>43</v>
      </c>
      <c r="C127">
        <v>126</v>
      </c>
      <c r="D127">
        <v>6</v>
      </c>
      <c r="E127" t="s">
        <v>120</v>
      </c>
      <c r="F127" s="5" t="s">
        <v>86</v>
      </c>
      <c r="G127" s="1">
        <v>9</v>
      </c>
      <c r="H127" s="1">
        <v>51</v>
      </c>
      <c r="I127" s="1">
        <v>38</v>
      </c>
      <c r="J127">
        <f t="shared" si="29"/>
        <v>9.8605555555555551</v>
      </c>
      <c r="K127">
        <f t="shared" si="25"/>
        <v>153.86055555555555</v>
      </c>
      <c r="L127" t="s">
        <v>232</v>
      </c>
      <c r="M127">
        <v>2</v>
      </c>
      <c r="N127">
        <v>7</v>
      </c>
      <c r="O127" s="5" t="s">
        <v>36</v>
      </c>
      <c r="P127" s="5">
        <v>100</v>
      </c>
      <c r="Q127">
        <v>4</v>
      </c>
      <c r="R127">
        <v>9</v>
      </c>
      <c r="S127">
        <v>56</v>
      </c>
      <c r="T127">
        <v>42</v>
      </c>
      <c r="U127" s="1">
        <f t="shared" si="30"/>
        <v>9.9450000000000003</v>
      </c>
      <c r="V127" s="1">
        <f t="shared" si="31"/>
        <v>596.70000000000005</v>
      </c>
      <c r="W127" s="1">
        <f t="shared" si="26"/>
        <v>153.94499999999999</v>
      </c>
      <c r="X127" s="1">
        <v>9</v>
      </c>
      <c r="Y127" s="1">
        <v>58</v>
      </c>
      <c r="Z127" s="1">
        <v>0</v>
      </c>
      <c r="AA127" s="1">
        <f t="shared" si="32"/>
        <v>9.9666666666666668</v>
      </c>
      <c r="AB127" s="1">
        <f t="shared" si="33"/>
        <v>598</v>
      </c>
      <c r="AC127" s="1">
        <f t="shared" si="34"/>
        <v>1.2999999999999545</v>
      </c>
      <c r="AD127" s="1">
        <f t="shared" si="24"/>
        <v>129.99999999999545</v>
      </c>
      <c r="AE127">
        <v>3</v>
      </c>
      <c r="AF127">
        <v>3</v>
      </c>
      <c r="AG127">
        <f t="shared" si="35"/>
        <v>0.25</v>
      </c>
      <c r="AH127">
        <v>6864</v>
      </c>
      <c r="AI127">
        <v>6865</v>
      </c>
      <c r="AJ127">
        <v>6866</v>
      </c>
      <c r="AK127" s="14">
        <v>12.500999999999999</v>
      </c>
      <c r="AL127" s="20" t="s">
        <v>240</v>
      </c>
      <c r="AM127" s="14">
        <v>11.851000000000001</v>
      </c>
    </row>
    <row r="128" spans="1:39">
      <c r="A128">
        <v>20160816</v>
      </c>
      <c r="B128">
        <v>44</v>
      </c>
      <c r="C128">
        <v>127</v>
      </c>
      <c r="D128">
        <v>6</v>
      </c>
      <c r="E128" t="s">
        <v>120</v>
      </c>
      <c r="F128" s="1" t="s">
        <v>33</v>
      </c>
      <c r="G128" s="1">
        <v>9</v>
      </c>
      <c r="H128" s="1">
        <v>1</v>
      </c>
      <c r="I128" s="1">
        <v>13</v>
      </c>
      <c r="J128">
        <f t="shared" si="29"/>
        <v>9.0202777777777783</v>
      </c>
      <c r="K128">
        <f t="shared" ref="K128:K133" si="36">J128+D128*24</f>
        <v>153.02027777777778</v>
      </c>
      <c r="L128" t="s">
        <v>230</v>
      </c>
      <c r="M128">
        <v>2</v>
      </c>
      <c r="N128">
        <v>8</v>
      </c>
      <c r="O128" t="s">
        <v>34</v>
      </c>
      <c r="P128">
        <f>60/17</f>
        <v>3.5294117647058822</v>
      </c>
      <c r="Q128">
        <v>4</v>
      </c>
      <c r="R128">
        <v>9</v>
      </c>
      <c r="S128">
        <v>7</v>
      </c>
      <c r="T128">
        <v>19</v>
      </c>
      <c r="U128" s="1">
        <f t="shared" si="30"/>
        <v>9.1219444444444449</v>
      </c>
      <c r="V128" s="1">
        <f t="shared" si="31"/>
        <v>547.31666666666672</v>
      </c>
      <c r="W128" s="1">
        <f t="shared" ref="W128:W133" si="37">D128*24+U128</f>
        <v>153.12194444444444</v>
      </c>
      <c r="X128" s="1">
        <v>9</v>
      </c>
      <c r="Y128" s="1">
        <v>7</v>
      </c>
      <c r="Z128" s="1">
        <v>22</v>
      </c>
      <c r="AA128" s="1">
        <f t="shared" si="32"/>
        <v>9.1227777777777774</v>
      </c>
      <c r="AB128" s="1">
        <f t="shared" si="33"/>
        <v>547.36666666666667</v>
      </c>
      <c r="AC128" s="1">
        <f t="shared" si="34"/>
        <v>4.9999999999954525E-2</v>
      </c>
      <c r="AD128" s="1">
        <f t="shared" si="24"/>
        <v>0.17647058823513362</v>
      </c>
      <c r="AE128">
        <v>0</v>
      </c>
      <c r="AF128">
        <v>0</v>
      </c>
      <c r="AG128">
        <f t="shared" si="35"/>
        <v>1</v>
      </c>
      <c r="AH128">
        <v>6835</v>
      </c>
      <c r="AI128">
        <v>6843</v>
      </c>
      <c r="AJ128">
        <v>6844</v>
      </c>
      <c r="AK128" s="14">
        <v>12.95</v>
      </c>
      <c r="AL128" s="14">
        <v>12.276</v>
      </c>
      <c r="AM128" s="11">
        <v>13.08</v>
      </c>
    </row>
    <row r="129" spans="1:39">
      <c r="A129">
        <v>20160816</v>
      </c>
      <c r="B129">
        <v>44</v>
      </c>
      <c r="C129">
        <v>128</v>
      </c>
      <c r="D129">
        <v>6</v>
      </c>
      <c r="E129" t="s">
        <v>120</v>
      </c>
      <c r="F129" s="1" t="s">
        <v>33</v>
      </c>
      <c r="G129" s="1">
        <v>9</v>
      </c>
      <c r="H129" s="1">
        <v>11</v>
      </c>
      <c r="I129" s="1">
        <v>26</v>
      </c>
      <c r="J129">
        <f t="shared" si="29"/>
        <v>9.1905555555555551</v>
      </c>
      <c r="K129">
        <f t="shared" si="36"/>
        <v>153.19055555555556</v>
      </c>
      <c r="L129" t="s">
        <v>231</v>
      </c>
      <c r="M129">
        <v>1</v>
      </c>
      <c r="N129">
        <v>9</v>
      </c>
      <c r="O129" t="s">
        <v>36</v>
      </c>
      <c r="P129">
        <v>100</v>
      </c>
      <c r="Q129">
        <v>8</v>
      </c>
      <c r="R129">
        <v>9</v>
      </c>
      <c r="S129">
        <v>18</v>
      </c>
      <c r="T129">
        <v>23</v>
      </c>
      <c r="U129" s="1">
        <f t="shared" si="30"/>
        <v>9.3063888888888897</v>
      </c>
      <c r="V129" s="1">
        <f t="shared" si="31"/>
        <v>558.38333333333344</v>
      </c>
      <c r="W129" s="1">
        <f t="shared" si="37"/>
        <v>153.30638888888888</v>
      </c>
      <c r="X129" s="1">
        <v>9</v>
      </c>
      <c r="Y129" s="1">
        <v>18</v>
      </c>
      <c r="Z129" s="1">
        <v>41</v>
      </c>
      <c r="AA129" s="1">
        <f t="shared" si="32"/>
        <v>9.3113888888888887</v>
      </c>
      <c r="AB129" s="1">
        <f t="shared" si="33"/>
        <v>558.68333333333328</v>
      </c>
      <c r="AC129" s="1">
        <f t="shared" si="34"/>
        <v>0.29999999999984084</v>
      </c>
      <c r="AD129" s="1">
        <f t="shared" si="24"/>
        <v>29.999999999984084</v>
      </c>
      <c r="AE129">
        <v>7</v>
      </c>
      <c r="AF129">
        <v>7</v>
      </c>
      <c r="AG129">
        <f t="shared" si="35"/>
        <v>0.125</v>
      </c>
      <c r="AH129">
        <v>6850</v>
      </c>
      <c r="AI129">
        <v>6852</v>
      </c>
      <c r="AJ129">
        <v>6854</v>
      </c>
      <c r="AK129" s="14">
        <v>10.685</v>
      </c>
      <c r="AL129" s="11">
        <v>11.278</v>
      </c>
      <c r="AM129" s="11">
        <v>11.244999999999999</v>
      </c>
    </row>
    <row r="130" spans="1:39">
      <c r="A130">
        <v>20160816</v>
      </c>
      <c r="B130">
        <v>44</v>
      </c>
      <c r="C130">
        <v>129</v>
      </c>
      <c r="D130">
        <v>6</v>
      </c>
      <c r="E130" t="s">
        <v>120</v>
      </c>
      <c r="F130" s="1" t="s">
        <v>33</v>
      </c>
      <c r="G130" s="1">
        <v>9</v>
      </c>
      <c r="H130" s="1">
        <v>31</v>
      </c>
      <c r="I130" s="1">
        <v>13</v>
      </c>
      <c r="J130">
        <f t="shared" si="29"/>
        <v>9.5202777777777783</v>
      </c>
      <c r="K130">
        <f t="shared" si="36"/>
        <v>153.52027777777778</v>
      </c>
      <c r="L130" t="s">
        <v>230</v>
      </c>
      <c r="M130">
        <v>1</v>
      </c>
      <c r="N130">
        <v>9</v>
      </c>
      <c r="O130" t="s">
        <v>38</v>
      </c>
      <c r="P130">
        <v>30</v>
      </c>
      <c r="Q130">
        <v>2</v>
      </c>
      <c r="R130">
        <v>9</v>
      </c>
      <c r="S130">
        <v>36</v>
      </c>
      <c r="T130">
        <v>29</v>
      </c>
      <c r="U130" s="1">
        <f t="shared" si="30"/>
        <v>9.6080555555555556</v>
      </c>
      <c r="V130" s="1">
        <f t="shared" si="31"/>
        <v>576.48333333333335</v>
      </c>
      <c r="W130" s="1">
        <f t="shared" si="37"/>
        <v>153.60805555555555</v>
      </c>
      <c r="X130" s="1">
        <v>9</v>
      </c>
      <c r="Y130" s="1">
        <v>36</v>
      </c>
      <c r="Z130" s="1">
        <v>34</v>
      </c>
      <c r="AA130" s="1">
        <f t="shared" si="32"/>
        <v>9.6094444444444438</v>
      </c>
      <c r="AB130" s="1">
        <f t="shared" si="33"/>
        <v>576.56666666666661</v>
      </c>
      <c r="AC130" s="1">
        <f t="shared" si="34"/>
        <v>8.3333333333257542E-2</v>
      </c>
      <c r="AD130" s="1">
        <f t="shared" si="24"/>
        <v>2.4999999999977263</v>
      </c>
      <c r="AE130">
        <v>0</v>
      </c>
      <c r="AF130">
        <v>0</v>
      </c>
      <c r="AG130">
        <f t="shared" si="35"/>
        <v>1</v>
      </c>
      <c r="AH130">
        <v>6858</v>
      </c>
      <c r="AI130">
        <v>6861</v>
      </c>
      <c r="AJ130">
        <v>6862</v>
      </c>
      <c r="AK130" s="20" t="s">
        <v>240</v>
      </c>
      <c r="AL130" s="14">
        <v>12.288</v>
      </c>
      <c r="AM130" s="21">
        <v>12.364000000000001</v>
      </c>
    </row>
    <row r="131" spans="1:39">
      <c r="A131">
        <v>20160816</v>
      </c>
      <c r="B131">
        <v>45</v>
      </c>
      <c r="C131">
        <v>130</v>
      </c>
      <c r="D131">
        <v>6</v>
      </c>
      <c r="E131" t="s">
        <v>120</v>
      </c>
      <c r="F131" s="1" t="s">
        <v>33</v>
      </c>
      <c r="G131" s="1">
        <v>10</v>
      </c>
      <c r="H131" s="1">
        <v>8</v>
      </c>
      <c r="I131" s="1">
        <v>45</v>
      </c>
      <c r="J131">
        <f t="shared" si="29"/>
        <v>10.145833333333332</v>
      </c>
      <c r="K131">
        <f t="shared" si="36"/>
        <v>154.14583333333334</v>
      </c>
      <c r="L131" t="s">
        <v>233</v>
      </c>
      <c r="M131">
        <v>1</v>
      </c>
      <c r="N131">
        <v>7</v>
      </c>
      <c r="O131" t="s">
        <v>36</v>
      </c>
      <c r="P131">
        <v>100</v>
      </c>
      <c r="Q131">
        <v>5</v>
      </c>
      <c r="R131">
        <v>10</v>
      </c>
      <c r="S131">
        <v>14</v>
      </c>
      <c r="T131">
        <v>16</v>
      </c>
      <c r="U131" s="1">
        <f t="shared" si="30"/>
        <v>10.237777777777778</v>
      </c>
      <c r="V131" s="1">
        <f t="shared" si="31"/>
        <v>614.26666666666665</v>
      </c>
      <c r="W131" s="1">
        <f t="shared" si="37"/>
        <v>154.23777777777778</v>
      </c>
      <c r="X131" s="1">
        <v>10</v>
      </c>
      <c r="Y131" s="1">
        <v>15</v>
      </c>
      <c r="Z131" s="1">
        <v>59</v>
      </c>
      <c r="AA131" s="1">
        <f t="shared" si="32"/>
        <v>10.266388888888889</v>
      </c>
      <c r="AB131" s="1">
        <f t="shared" si="33"/>
        <v>615.98333333333335</v>
      </c>
      <c r="AC131" s="1">
        <f t="shared" si="34"/>
        <v>1.716666666666697</v>
      </c>
      <c r="AD131" s="1">
        <f t="shared" si="24"/>
        <v>171.6666666666697</v>
      </c>
      <c r="AE131">
        <v>3</v>
      </c>
      <c r="AF131">
        <v>3</v>
      </c>
      <c r="AG131">
        <f t="shared" si="35"/>
        <v>0.4</v>
      </c>
      <c r="AH131">
        <v>6868</v>
      </c>
      <c r="AI131">
        <v>6876</v>
      </c>
      <c r="AJ131">
        <v>6879</v>
      </c>
      <c r="AK131" s="14">
        <v>12.798</v>
      </c>
      <c r="AL131" s="14">
        <v>11.502000000000001</v>
      </c>
      <c r="AM131" s="21">
        <v>11.968999999999999</v>
      </c>
    </row>
    <row r="132" spans="1:39">
      <c r="A132">
        <v>20160816</v>
      </c>
      <c r="B132">
        <v>45</v>
      </c>
      <c r="C132">
        <v>131</v>
      </c>
      <c r="D132">
        <v>6</v>
      </c>
      <c r="E132" t="s">
        <v>120</v>
      </c>
      <c r="F132" s="1" t="s">
        <v>33</v>
      </c>
      <c r="G132" s="1">
        <v>10</v>
      </c>
      <c r="H132" s="1">
        <v>23</v>
      </c>
      <c r="I132" s="1">
        <v>35</v>
      </c>
      <c r="J132">
        <f t="shared" si="29"/>
        <v>10.393055555555556</v>
      </c>
      <c r="K132">
        <f t="shared" si="36"/>
        <v>154.39305555555555</v>
      </c>
      <c r="L132" t="s">
        <v>234</v>
      </c>
      <c r="M132">
        <v>3</v>
      </c>
      <c r="N132">
        <v>5</v>
      </c>
      <c r="O132" t="s">
        <v>38</v>
      </c>
      <c r="P132">
        <v>30</v>
      </c>
      <c r="Q132">
        <v>3</v>
      </c>
      <c r="R132">
        <v>10</v>
      </c>
      <c r="S132">
        <v>28</v>
      </c>
      <c r="T132">
        <v>43</v>
      </c>
      <c r="U132" s="1">
        <f t="shared" si="30"/>
        <v>10.47861111111111</v>
      </c>
      <c r="V132" s="1">
        <f t="shared" si="31"/>
        <v>628.71666666666658</v>
      </c>
      <c r="W132" s="1">
        <f t="shared" si="37"/>
        <v>154.47861111111112</v>
      </c>
      <c r="X132" s="1">
        <v>10</v>
      </c>
      <c r="Y132" s="1">
        <v>28</v>
      </c>
      <c r="Z132" s="1">
        <v>58</v>
      </c>
      <c r="AA132" s="1">
        <f t="shared" si="32"/>
        <v>10.482777777777779</v>
      </c>
      <c r="AB132" s="1">
        <f t="shared" si="33"/>
        <v>628.9666666666667</v>
      </c>
      <c r="AC132" s="1">
        <f t="shared" si="34"/>
        <v>0.25000000000011369</v>
      </c>
      <c r="AD132" s="1">
        <f t="shared" ref="AD132:AD133" si="38">AC132*P132</f>
        <v>7.5000000000034106</v>
      </c>
      <c r="AE132">
        <v>0</v>
      </c>
      <c r="AF132">
        <v>0</v>
      </c>
      <c r="AG132">
        <f t="shared" si="35"/>
        <v>1</v>
      </c>
      <c r="AH132">
        <v>6882</v>
      </c>
      <c r="AI132">
        <v>6883</v>
      </c>
      <c r="AJ132">
        <v>6884</v>
      </c>
      <c r="AK132" s="11">
        <v>9.9930000000000003</v>
      </c>
      <c r="AL132" s="14">
        <v>12.401999999999999</v>
      </c>
      <c r="AM132" s="21">
        <v>12.192</v>
      </c>
    </row>
    <row r="133" spans="1:39">
      <c r="A133">
        <v>20160816</v>
      </c>
      <c r="B133">
        <v>45</v>
      </c>
      <c r="C133">
        <v>132</v>
      </c>
      <c r="D133">
        <v>6</v>
      </c>
      <c r="E133" t="s">
        <v>120</v>
      </c>
      <c r="F133" s="1" t="s">
        <v>33</v>
      </c>
      <c r="G133" s="1">
        <v>10</v>
      </c>
      <c r="H133" s="1">
        <v>30</v>
      </c>
      <c r="I133" s="1">
        <v>30</v>
      </c>
      <c r="J133">
        <f t="shared" si="29"/>
        <v>10.508333333333333</v>
      </c>
      <c r="K133">
        <f t="shared" si="36"/>
        <v>154.50833333333333</v>
      </c>
      <c r="L133" t="s">
        <v>234</v>
      </c>
      <c r="M133">
        <v>1</v>
      </c>
      <c r="N133">
        <v>4</v>
      </c>
      <c r="O133" t="s">
        <v>34</v>
      </c>
      <c r="P133">
        <f>60/17</f>
        <v>3.5294117647058822</v>
      </c>
      <c r="Q133">
        <v>3</v>
      </c>
      <c r="R133">
        <v>10</v>
      </c>
      <c r="S133">
        <v>35</v>
      </c>
      <c r="T133">
        <v>30</v>
      </c>
      <c r="U133" s="1">
        <f t="shared" si="30"/>
        <v>10.591666666666667</v>
      </c>
      <c r="V133" s="1">
        <f t="shared" si="31"/>
        <v>635.5</v>
      </c>
      <c r="W133" s="1">
        <f t="shared" si="37"/>
        <v>154.59166666666667</v>
      </c>
      <c r="X133" s="1">
        <v>10</v>
      </c>
      <c r="Y133" s="1">
        <v>36</v>
      </c>
      <c r="Z133" s="1">
        <v>0</v>
      </c>
      <c r="AA133" s="1">
        <f t="shared" si="32"/>
        <v>10.6</v>
      </c>
      <c r="AB133" s="1">
        <f t="shared" si="33"/>
        <v>636</v>
      </c>
      <c r="AC133" s="1">
        <f t="shared" si="34"/>
        <v>0.5</v>
      </c>
      <c r="AD133" s="1">
        <f t="shared" si="38"/>
        <v>1.7647058823529411</v>
      </c>
      <c r="AE133">
        <v>0</v>
      </c>
      <c r="AF133">
        <v>0</v>
      </c>
      <c r="AG133">
        <f t="shared" si="35"/>
        <v>1</v>
      </c>
      <c r="AH133">
        <v>6888</v>
      </c>
      <c r="AI133">
        <v>6893</v>
      </c>
      <c r="AJ133">
        <v>6894</v>
      </c>
      <c r="AK133" s="14">
        <v>12.257999999999999</v>
      </c>
      <c r="AL133" s="14">
        <v>12.644</v>
      </c>
      <c r="AM133" s="21">
        <v>12.119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1"/>
  <sheetViews>
    <sheetView workbookViewId="0">
      <pane ySplit="1" topLeftCell="A2" activePane="bottomLeft" state="frozen"/>
      <selection pane="bottomLeft" activeCell="K62" sqref="K62"/>
    </sheetView>
  </sheetViews>
  <sheetFormatPr baseColWidth="10" defaultRowHeight="15" x14ac:dyDescent="0"/>
  <cols>
    <col min="17" max="30" width="0" hidden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117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2" t="s">
        <v>31</v>
      </c>
      <c r="AI1" t="s">
        <v>32</v>
      </c>
      <c r="AJ1" s="2"/>
      <c r="AK1" s="2"/>
    </row>
    <row r="2" spans="1:37">
      <c r="A2">
        <v>20160704</v>
      </c>
      <c r="B2">
        <v>5</v>
      </c>
      <c r="C2">
        <v>1</v>
      </c>
      <c r="D2">
        <v>5</v>
      </c>
      <c r="E2" t="s">
        <v>119</v>
      </c>
      <c r="F2" t="s">
        <v>137</v>
      </c>
      <c r="G2" s="1" t="s">
        <v>33</v>
      </c>
      <c r="H2" s="1">
        <v>21</v>
      </c>
      <c r="I2" s="1">
        <v>0</v>
      </c>
      <c r="J2" s="1">
        <v>20</v>
      </c>
      <c r="K2">
        <f t="shared" ref="K2:K13" si="0">H2+I2/60+J2/(60*60)</f>
        <v>21.005555555555556</v>
      </c>
      <c r="L2">
        <f t="shared" ref="L2:L13" si="1">K2+D2*24</f>
        <v>141.00555555555556</v>
      </c>
      <c r="M2" t="s">
        <v>46</v>
      </c>
      <c r="N2">
        <v>13</v>
      </c>
      <c r="O2" t="s">
        <v>36</v>
      </c>
      <c r="P2">
        <v>9</v>
      </c>
      <c r="Q2">
        <v>21</v>
      </c>
      <c r="R2" s="1">
        <v>6</v>
      </c>
      <c r="S2" s="1">
        <v>30</v>
      </c>
      <c r="T2" s="1">
        <f t="shared" ref="T2:T13" si="2">Q2+R2/60+S2/3600</f>
        <v>21.108333333333334</v>
      </c>
      <c r="U2" s="1">
        <f t="shared" ref="U2:U13" si="3">T2*60</f>
        <v>1266.5</v>
      </c>
      <c r="V2" s="1">
        <f t="shared" ref="V2:V13" si="4">D2*24+T2</f>
        <v>141.10833333333335</v>
      </c>
      <c r="W2" s="1">
        <v>21</v>
      </c>
      <c r="X2" s="1">
        <v>6</v>
      </c>
      <c r="Y2" s="1">
        <v>48</v>
      </c>
      <c r="Z2" s="1">
        <f t="shared" ref="Z2:Z12" si="5">W2+X2/60+Y2/3600</f>
        <v>21.113333333333333</v>
      </c>
      <c r="AA2" s="1">
        <f t="shared" ref="AA2:AA12" si="6">Z2*60</f>
        <v>1266.8</v>
      </c>
      <c r="AB2" s="1">
        <f t="shared" ref="AB2:AB12" si="7">AA2-U2</f>
        <v>0.29999999999995453</v>
      </c>
      <c r="AC2">
        <v>1</v>
      </c>
      <c r="AD2">
        <v>1</v>
      </c>
      <c r="AE2">
        <f t="shared" ref="AE2:AE13" si="8">(P2-AD2)/P2</f>
        <v>0.88888888888888884</v>
      </c>
      <c r="AF2">
        <v>4904</v>
      </c>
      <c r="AG2">
        <v>4906</v>
      </c>
      <c r="AH2">
        <v>4907</v>
      </c>
      <c r="AI2" t="s">
        <v>35</v>
      </c>
    </row>
    <row r="3" spans="1:37">
      <c r="A3">
        <v>20160704</v>
      </c>
      <c r="B3">
        <v>5</v>
      </c>
      <c r="C3">
        <v>2</v>
      </c>
      <c r="D3">
        <v>5</v>
      </c>
      <c r="E3" t="s">
        <v>119</v>
      </c>
      <c r="F3" t="s">
        <v>137</v>
      </c>
      <c r="G3" s="1" t="s">
        <v>33</v>
      </c>
      <c r="H3" s="1">
        <v>21</v>
      </c>
      <c r="I3" s="1">
        <v>18</v>
      </c>
      <c r="J3" s="1">
        <v>14</v>
      </c>
      <c r="K3">
        <f t="shared" si="0"/>
        <v>21.303888888888888</v>
      </c>
      <c r="L3">
        <f t="shared" si="1"/>
        <v>141.30388888888888</v>
      </c>
      <c r="M3" t="s">
        <v>47</v>
      </c>
      <c r="N3">
        <v>15</v>
      </c>
      <c r="O3" t="s">
        <v>38</v>
      </c>
      <c r="P3">
        <v>15</v>
      </c>
      <c r="Q3">
        <v>21</v>
      </c>
      <c r="R3" s="1">
        <v>23</v>
      </c>
      <c r="S3" s="1">
        <v>31</v>
      </c>
      <c r="T3" s="1">
        <f t="shared" si="2"/>
        <v>21.391944444444444</v>
      </c>
      <c r="U3" s="1">
        <f t="shared" si="3"/>
        <v>1283.5166666666667</v>
      </c>
      <c r="V3" s="1">
        <f t="shared" si="4"/>
        <v>141.39194444444445</v>
      </c>
      <c r="W3" s="1">
        <v>21</v>
      </c>
      <c r="X3" s="1">
        <v>23</v>
      </c>
      <c r="Y3" s="1">
        <v>40</v>
      </c>
      <c r="Z3" s="1">
        <f t="shared" si="5"/>
        <v>21.394444444444446</v>
      </c>
      <c r="AA3" s="1">
        <f t="shared" si="6"/>
        <v>1283.6666666666667</v>
      </c>
      <c r="AB3" s="1">
        <f t="shared" si="7"/>
        <v>0.15000000000009095</v>
      </c>
      <c r="AC3">
        <v>0</v>
      </c>
      <c r="AD3">
        <v>0</v>
      </c>
      <c r="AE3">
        <f t="shared" si="8"/>
        <v>1</v>
      </c>
      <c r="AF3">
        <v>4913</v>
      </c>
      <c r="AG3">
        <v>4917</v>
      </c>
      <c r="AH3">
        <v>4920</v>
      </c>
      <c r="AI3" t="s">
        <v>35</v>
      </c>
    </row>
    <row r="4" spans="1:37">
      <c r="A4">
        <v>20160704</v>
      </c>
      <c r="B4">
        <v>5</v>
      </c>
      <c r="C4">
        <v>3</v>
      </c>
      <c r="D4">
        <v>5</v>
      </c>
      <c r="E4" t="s">
        <v>119</v>
      </c>
      <c r="F4" t="s">
        <v>137</v>
      </c>
      <c r="G4" s="1" t="s">
        <v>33</v>
      </c>
      <c r="H4" s="1">
        <v>21</v>
      </c>
      <c r="I4" s="1">
        <v>29</v>
      </c>
      <c r="J4" s="1">
        <v>0</v>
      </c>
      <c r="K4">
        <f t="shared" si="0"/>
        <v>21.483333333333334</v>
      </c>
      <c r="L4">
        <f t="shared" si="1"/>
        <v>141.48333333333335</v>
      </c>
      <c r="M4" t="s">
        <v>48</v>
      </c>
      <c r="N4">
        <v>15</v>
      </c>
      <c r="O4" t="s">
        <v>34</v>
      </c>
      <c r="P4">
        <v>12</v>
      </c>
      <c r="Q4">
        <v>21</v>
      </c>
      <c r="R4" s="1">
        <v>34</v>
      </c>
      <c r="S4" s="1">
        <v>20</v>
      </c>
      <c r="T4" s="1">
        <f t="shared" si="2"/>
        <v>21.572222222222223</v>
      </c>
      <c r="U4" s="1">
        <f t="shared" si="3"/>
        <v>1294.3333333333335</v>
      </c>
      <c r="V4" s="1">
        <f t="shared" si="4"/>
        <v>141.57222222222222</v>
      </c>
      <c r="W4" s="1">
        <v>21</v>
      </c>
      <c r="X4" s="1">
        <v>34</v>
      </c>
      <c r="Y4" s="1">
        <v>52</v>
      </c>
      <c r="Z4" s="1">
        <f t="shared" si="5"/>
        <v>21.58111111111111</v>
      </c>
      <c r="AA4" s="1">
        <f t="shared" si="6"/>
        <v>1294.8666666666666</v>
      </c>
      <c r="AB4" s="1">
        <f t="shared" si="7"/>
        <v>0.53333333333307564</v>
      </c>
      <c r="AC4">
        <v>9</v>
      </c>
      <c r="AD4">
        <v>9</v>
      </c>
      <c r="AE4">
        <f t="shared" si="8"/>
        <v>0.25</v>
      </c>
      <c r="AF4">
        <v>4921</v>
      </c>
      <c r="AG4">
        <v>4923</v>
      </c>
      <c r="AH4">
        <v>4924</v>
      </c>
      <c r="AI4" t="s">
        <v>35</v>
      </c>
    </row>
    <row r="5" spans="1:37">
      <c r="A5">
        <v>20160704</v>
      </c>
      <c r="B5">
        <v>6</v>
      </c>
      <c r="C5">
        <v>1</v>
      </c>
      <c r="D5">
        <v>5</v>
      </c>
      <c r="E5" t="s">
        <v>119</v>
      </c>
      <c r="F5" t="s">
        <v>137</v>
      </c>
      <c r="G5" s="1" t="s">
        <v>33</v>
      </c>
      <c r="H5" s="1">
        <v>21</v>
      </c>
      <c r="I5" s="1">
        <v>44</v>
      </c>
      <c r="J5" s="1">
        <v>0</v>
      </c>
      <c r="K5">
        <f t="shared" si="0"/>
        <v>21.733333333333334</v>
      </c>
      <c r="L5">
        <f t="shared" si="1"/>
        <v>141.73333333333335</v>
      </c>
      <c r="M5" t="s">
        <v>49</v>
      </c>
      <c r="N5">
        <v>8</v>
      </c>
      <c r="O5" t="s">
        <v>36</v>
      </c>
      <c r="P5">
        <v>8</v>
      </c>
      <c r="Q5">
        <v>21</v>
      </c>
      <c r="R5" s="1">
        <v>49</v>
      </c>
      <c r="S5" s="1">
        <v>30</v>
      </c>
      <c r="T5" s="1">
        <f t="shared" si="2"/>
        <v>21.824999999999999</v>
      </c>
      <c r="U5" s="1">
        <f t="shared" si="3"/>
        <v>1309.5</v>
      </c>
      <c r="V5" s="1">
        <f t="shared" si="4"/>
        <v>141.82499999999999</v>
      </c>
      <c r="W5" s="1">
        <v>21</v>
      </c>
      <c r="X5" s="1">
        <v>50</v>
      </c>
      <c r="Y5" s="1">
        <v>19</v>
      </c>
      <c r="Z5" s="1">
        <f t="shared" si="5"/>
        <v>21.83861111111111</v>
      </c>
      <c r="AA5" s="1">
        <f t="shared" si="6"/>
        <v>1310.3166666666666</v>
      </c>
      <c r="AB5" s="1">
        <f t="shared" si="7"/>
        <v>0.81666666666660603</v>
      </c>
      <c r="AC5">
        <v>6</v>
      </c>
      <c r="AD5">
        <v>6</v>
      </c>
      <c r="AE5">
        <f t="shared" si="8"/>
        <v>0.25</v>
      </c>
      <c r="AF5">
        <v>4927</v>
      </c>
      <c r="AG5">
        <v>4928</v>
      </c>
      <c r="AH5">
        <v>4929</v>
      </c>
      <c r="AI5" t="s">
        <v>35</v>
      </c>
    </row>
    <row r="6" spans="1:37">
      <c r="A6">
        <v>20160704</v>
      </c>
      <c r="B6">
        <v>6</v>
      </c>
      <c r="C6">
        <v>2</v>
      </c>
      <c r="D6">
        <v>5</v>
      </c>
      <c r="E6" t="s">
        <v>119</v>
      </c>
      <c r="F6" t="s">
        <v>137</v>
      </c>
      <c r="G6" s="1" t="s">
        <v>33</v>
      </c>
      <c r="H6" s="1">
        <v>22</v>
      </c>
      <c r="I6" s="1">
        <v>1</v>
      </c>
      <c r="J6" s="1">
        <v>0</v>
      </c>
      <c r="K6">
        <f t="shared" si="0"/>
        <v>22.016666666666666</v>
      </c>
      <c r="L6">
        <f t="shared" si="1"/>
        <v>142.01666666666665</v>
      </c>
      <c r="M6" t="s">
        <v>50</v>
      </c>
      <c r="N6">
        <v>10</v>
      </c>
      <c r="O6" t="s">
        <v>34</v>
      </c>
      <c r="P6">
        <v>5</v>
      </c>
      <c r="Q6">
        <v>22</v>
      </c>
      <c r="R6" s="1">
        <v>7</v>
      </c>
      <c r="S6" s="1">
        <v>10</v>
      </c>
      <c r="T6" s="1">
        <f t="shared" si="2"/>
        <v>22.119444444444444</v>
      </c>
      <c r="U6" s="1">
        <f t="shared" si="3"/>
        <v>1327.1666666666665</v>
      </c>
      <c r="V6" s="1">
        <f t="shared" si="4"/>
        <v>142.11944444444444</v>
      </c>
      <c r="W6" s="1">
        <v>22</v>
      </c>
      <c r="X6" s="1">
        <v>7</v>
      </c>
      <c r="Y6" s="1">
        <v>38</v>
      </c>
      <c r="Z6" s="1">
        <f t="shared" si="5"/>
        <v>22.127222222222223</v>
      </c>
      <c r="AA6" s="1">
        <f t="shared" si="6"/>
        <v>1327.6333333333334</v>
      </c>
      <c r="AB6" s="1">
        <f t="shared" si="7"/>
        <v>0.46666666666692436</v>
      </c>
      <c r="AC6">
        <v>2</v>
      </c>
      <c r="AD6">
        <v>2</v>
      </c>
      <c r="AE6">
        <f t="shared" si="8"/>
        <v>0.6</v>
      </c>
      <c r="AF6">
        <v>4930</v>
      </c>
      <c r="AG6">
        <v>4931</v>
      </c>
      <c r="AH6">
        <v>4933</v>
      </c>
      <c r="AI6" t="s">
        <v>51</v>
      </c>
    </row>
    <row r="7" spans="1:37">
      <c r="A7">
        <v>20160704</v>
      </c>
      <c r="B7">
        <v>6</v>
      </c>
      <c r="C7">
        <v>3</v>
      </c>
      <c r="D7">
        <v>5</v>
      </c>
      <c r="E7" t="s">
        <v>119</v>
      </c>
      <c r="F7" t="s">
        <v>137</v>
      </c>
      <c r="G7" s="1" t="s">
        <v>33</v>
      </c>
      <c r="H7" s="1">
        <v>22</v>
      </c>
      <c r="I7" s="1">
        <v>17</v>
      </c>
      <c r="J7" s="1">
        <v>38</v>
      </c>
      <c r="K7">
        <f t="shared" si="0"/>
        <v>22.29388888888889</v>
      </c>
      <c r="L7">
        <f t="shared" si="1"/>
        <v>142.29388888888889</v>
      </c>
      <c r="M7" t="s">
        <v>52</v>
      </c>
      <c r="N7">
        <v>13</v>
      </c>
      <c r="O7" t="s">
        <v>38</v>
      </c>
      <c r="P7">
        <v>11</v>
      </c>
      <c r="Q7">
        <v>22</v>
      </c>
      <c r="R7" s="1">
        <v>23</v>
      </c>
      <c r="S7" s="1">
        <v>15</v>
      </c>
      <c r="T7" s="1">
        <f t="shared" si="2"/>
        <v>22.387499999999999</v>
      </c>
      <c r="U7" s="1">
        <f t="shared" si="3"/>
        <v>1343.25</v>
      </c>
      <c r="V7" s="1">
        <f t="shared" si="4"/>
        <v>142.38749999999999</v>
      </c>
      <c r="W7" s="1">
        <v>22</v>
      </c>
      <c r="X7" s="1">
        <v>23</v>
      </c>
      <c r="Y7" s="1">
        <v>37</v>
      </c>
      <c r="Z7" s="1">
        <f t="shared" si="5"/>
        <v>22.39361111111111</v>
      </c>
      <c r="AA7" s="1">
        <f t="shared" si="6"/>
        <v>1343.6166666666666</v>
      </c>
      <c r="AB7" s="1">
        <f t="shared" si="7"/>
        <v>0.36666666666656056</v>
      </c>
      <c r="AC7">
        <v>2</v>
      </c>
      <c r="AD7">
        <v>2</v>
      </c>
      <c r="AE7">
        <f t="shared" si="8"/>
        <v>0.81818181818181823</v>
      </c>
      <c r="AF7">
        <v>4934</v>
      </c>
      <c r="AG7">
        <v>4935</v>
      </c>
      <c r="AH7">
        <v>4936</v>
      </c>
      <c r="AI7" t="s">
        <v>35</v>
      </c>
    </row>
    <row r="8" spans="1:37">
      <c r="A8">
        <v>20160704</v>
      </c>
      <c r="B8">
        <v>7</v>
      </c>
      <c r="C8">
        <v>1</v>
      </c>
      <c r="D8">
        <v>5</v>
      </c>
      <c r="E8" t="s">
        <v>119</v>
      </c>
      <c r="F8" t="s">
        <v>137</v>
      </c>
      <c r="G8" s="1" t="s">
        <v>33</v>
      </c>
      <c r="H8" s="1">
        <v>22</v>
      </c>
      <c r="I8" s="1">
        <v>35</v>
      </c>
      <c r="J8" s="1">
        <v>45</v>
      </c>
      <c r="K8">
        <f t="shared" si="0"/>
        <v>22.595833333333331</v>
      </c>
      <c r="L8">
        <f t="shared" si="1"/>
        <v>142.59583333333333</v>
      </c>
      <c r="M8" t="s">
        <v>53</v>
      </c>
      <c r="N8">
        <v>6</v>
      </c>
      <c r="O8" t="s">
        <v>38</v>
      </c>
      <c r="P8">
        <v>6</v>
      </c>
      <c r="Q8">
        <v>22</v>
      </c>
      <c r="R8" s="1">
        <v>40</v>
      </c>
      <c r="S8" s="1">
        <v>45</v>
      </c>
      <c r="T8" s="1">
        <f t="shared" si="2"/>
        <v>22.679166666666667</v>
      </c>
      <c r="U8" s="1">
        <f t="shared" si="3"/>
        <v>1360.75</v>
      </c>
      <c r="V8" s="1">
        <f t="shared" si="4"/>
        <v>142.67916666666667</v>
      </c>
      <c r="W8" s="1">
        <v>22</v>
      </c>
      <c r="X8" s="1">
        <v>40</v>
      </c>
      <c r="Y8" s="1">
        <v>48</v>
      </c>
      <c r="Z8" s="1">
        <f t="shared" si="5"/>
        <v>22.68</v>
      </c>
      <c r="AA8" s="1">
        <f t="shared" si="6"/>
        <v>1360.8</v>
      </c>
      <c r="AB8" s="1">
        <f t="shared" si="7"/>
        <v>4.9999999999954525E-2</v>
      </c>
      <c r="AC8">
        <v>2</v>
      </c>
      <c r="AD8">
        <v>2</v>
      </c>
      <c r="AE8">
        <f t="shared" si="8"/>
        <v>0.66666666666666663</v>
      </c>
      <c r="AF8">
        <v>4939</v>
      </c>
      <c r="AG8">
        <v>4941</v>
      </c>
      <c r="AH8">
        <v>4943</v>
      </c>
      <c r="AI8" t="s">
        <v>54</v>
      </c>
    </row>
    <row r="9" spans="1:37">
      <c r="A9">
        <v>20160704</v>
      </c>
      <c r="B9">
        <v>7</v>
      </c>
      <c r="C9">
        <v>2</v>
      </c>
      <c r="D9">
        <v>5</v>
      </c>
      <c r="E9" t="s">
        <v>119</v>
      </c>
      <c r="F9" t="s">
        <v>137</v>
      </c>
      <c r="G9" s="1" t="s">
        <v>33</v>
      </c>
      <c r="H9" s="1">
        <v>22</v>
      </c>
      <c r="I9" s="1">
        <v>50</v>
      </c>
      <c r="J9" s="1">
        <v>30</v>
      </c>
      <c r="K9">
        <f t="shared" si="0"/>
        <v>22.841666666666665</v>
      </c>
      <c r="L9">
        <f t="shared" si="1"/>
        <v>142.84166666666667</v>
      </c>
      <c r="M9" t="s">
        <v>55</v>
      </c>
      <c r="N9">
        <v>8</v>
      </c>
      <c r="O9" t="s">
        <v>34</v>
      </c>
      <c r="P9">
        <v>8</v>
      </c>
      <c r="Q9">
        <v>22</v>
      </c>
      <c r="R9" s="1">
        <v>55</v>
      </c>
      <c r="S9" s="1">
        <v>30</v>
      </c>
      <c r="T9" s="1">
        <f t="shared" si="2"/>
        <v>22.925000000000001</v>
      </c>
      <c r="U9" s="1">
        <f t="shared" si="3"/>
        <v>1375.5</v>
      </c>
      <c r="V9" s="1">
        <f t="shared" si="4"/>
        <v>142.92500000000001</v>
      </c>
      <c r="W9" s="1">
        <v>22</v>
      </c>
      <c r="X9" s="1">
        <v>55</v>
      </c>
      <c r="Y9" s="1">
        <v>35</v>
      </c>
      <c r="Z9" s="1">
        <f t="shared" si="5"/>
        <v>22.926388888888891</v>
      </c>
      <c r="AA9" s="1">
        <f t="shared" si="6"/>
        <v>1375.5833333333335</v>
      </c>
      <c r="AB9" s="1">
        <f t="shared" si="7"/>
        <v>8.3333333333484916E-2</v>
      </c>
      <c r="AC9">
        <v>7</v>
      </c>
      <c r="AD9">
        <v>7</v>
      </c>
      <c r="AE9">
        <f t="shared" si="8"/>
        <v>0.125</v>
      </c>
      <c r="AF9">
        <v>4945</v>
      </c>
      <c r="AG9">
        <v>4947</v>
      </c>
      <c r="AH9">
        <v>4949</v>
      </c>
      <c r="AI9" t="s">
        <v>35</v>
      </c>
    </row>
    <row r="10" spans="1:37">
      <c r="A10">
        <v>20160704</v>
      </c>
      <c r="B10">
        <v>7</v>
      </c>
      <c r="C10">
        <v>3</v>
      </c>
      <c r="D10">
        <v>5</v>
      </c>
      <c r="E10" t="s">
        <v>119</v>
      </c>
      <c r="F10" t="s">
        <v>137</v>
      </c>
      <c r="G10" s="1" t="s">
        <v>33</v>
      </c>
      <c r="H10" s="1">
        <v>23</v>
      </c>
      <c r="I10" s="1">
        <v>6</v>
      </c>
      <c r="J10" s="1">
        <v>40</v>
      </c>
      <c r="K10">
        <f t="shared" si="0"/>
        <v>23.111111111111114</v>
      </c>
      <c r="L10">
        <f t="shared" si="1"/>
        <v>143.11111111111111</v>
      </c>
      <c r="M10" t="s">
        <v>56</v>
      </c>
      <c r="N10">
        <v>10</v>
      </c>
      <c r="O10" t="s">
        <v>36</v>
      </c>
      <c r="P10">
        <v>10</v>
      </c>
      <c r="Q10">
        <v>23</v>
      </c>
      <c r="R10" s="1">
        <v>12</v>
      </c>
      <c r="S10" s="1">
        <v>25</v>
      </c>
      <c r="T10" s="1">
        <f t="shared" si="2"/>
        <v>23.206944444444442</v>
      </c>
      <c r="U10" s="1">
        <f t="shared" si="3"/>
        <v>1392.4166666666665</v>
      </c>
      <c r="V10" s="1">
        <f t="shared" si="4"/>
        <v>143.20694444444445</v>
      </c>
      <c r="W10" s="1">
        <v>23</v>
      </c>
      <c r="X10" s="1">
        <v>12</v>
      </c>
      <c r="Y10" s="1">
        <v>45</v>
      </c>
      <c r="Z10" s="1">
        <f t="shared" si="5"/>
        <v>23.212499999999999</v>
      </c>
      <c r="AA10" s="1">
        <f t="shared" si="6"/>
        <v>1392.75</v>
      </c>
      <c r="AB10" s="1">
        <f t="shared" si="7"/>
        <v>0.33333333333348492</v>
      </c>
      <c r="AC10">
        <v>7</v>
      </c>
      <c r="AD10">
        <v>7</v>
      </c>
      <c r="AE10">
        <f t="shared" si="8"/>
        <v>0.3</v>
      </c>
      <c r="AF10">
        <v>4951</v>
      </c>
      <c r="AG10">
        <v>4952</v>
      </c>
      <c r="AH10">
        <v>4955</v>
      </c>
      <c r="AI10" t="s">
        <v>57</v>
      </c>
    </row>
    <row r="11" spans="1:37">
      <c r="A11">
        <v>20160704</v>
      </c>
      <c r="B11">
        <v>8</v>
      </c>
      <c r="C11">
        <v>1</v>
      </c>
      <c r="D11">
        <v>5</v>
      </c>
      <c r="E11" t="s">
        <v>119</v>
      </c>
      <c r="F11" t="s">
        <v>137</v>
      </c>
      <c r="G11" s="1" t="s">
        <v>33</v>
      </c>
      <c r="H11" s="1">
        <v>23</v>
      </c>
      <c r="I11" s="1">
        <v>23</v>
      </c>
      <c r="J11" s="1">
        <v>40</v>
      </c>
      <c r="K11">
        <f t="shared" si="0"/>
        <v>23.394444444444446</v>
      </c>
      <c r="L11">
        <f t="shared" si="1"/>
        <v>143.39444444444445</v>
      </c>
      <c r="M11" t="s">
        <v>58</v>
      </c>
      <c r="N11">
        <v>9</v>
      </c>
      <c r="O11" t="s">
        <v>36</v>
      </c>
      <c r="P11">
        <v>5</v>
      </c>
      <c r="Q11">
        <v>23</v>
      </c>
      <c r="R11" s="1">
        <v>28</v>
      </c>
      <c r="S11" s="1">
        <v>48</v>
      </c>
      <c r="T11" s="1">
        <f t="shared" si="2"/>
        <v>23.479999999999997</v>
      </c>
      <c r="U11" s="1">
        <f t="shared" si="3"/>
        <v>1408.7999999999997</v>
      </c>
      <c r="V11" s="1">
        <f t="shared" si="4"/>
        <v>143.47999999999999</v>
      </c>
      <c r="W11" s="1">
        <v>23</v>
      </c>
      <c r="X11" s="1">
        <v>29</v>
      </c>
      <c r="Y11" s="1">
        <v>20</v>
      </c>
      <c r="Z11" s="1">
        <f t="shared" si="5"/>
        <v>23.488888888888891</v>
      </c>
      <c r="AA11" s="1">
        <f t="shared" si="6"/>
        <v>1409.3333333333335</v>
      </c>
      <c r="AB11" s="1">
        <f t="shared" si="7"/>
        <v>0.53333333333375776</v>
      </c>
      <c r="AC11">
        <v>2</v>
      </c>
      <c r="AD11">
        <v>2</v>
      </c>
      <c r="AE11">
        <f t="shared" si="8"/>
        <v>0.6</v>
      </c>
      <c r="AF11">
        <v>4957</v>
      </c>
      <c r="AG11">
        <v>4958</v>
      </c>
      <c r="AH11">
        <v>4960</v>
      </c>
      <c r="AI11" t="s">
        <v>59</v>
      </c>
    </row>
    <row r="12" spans="1:37">
      <c r="A12">
        <v>20160704</v>
      </c>
      <c r="B12">
        <v>8</v>
      </c>
      <c r="C12">
        <v>2</v>
      </c>
      <c r="D12">
        <v>5</v>
      </c>
      <c r="E12" t="s">
        <v>119</v>
      </c>
      <c r="F12" t="s">
        <v>137</v>
      </c>
      <c r="G12" s="1" t="s">
        <v>33</v>
      </c>
      <c r="H12" s="1">
        <v>23</v>
      </c>
      <c r="I12" s="1">
        <v>38</v>
      </c>
      <c r="J12" s="1">
        <v>45</v>
      </c>
      <c r="K12">
        <f t="shared" si="0"/>
        <v>23.645833333333332</v>
      </c>
      <c r="L12">
        <f t="shared" si="1"/>
        <v>143.64583333333334</v>
      </c>
      <c r="M12" t="s">
        <v>60</v>
      </c>
      <c r="N12">
        <v>13</v>
      </c>
      <c r="O12" t="s">
        <v>38</v>
      </c>
      <c r="P12">
        <v>7</v>
      </c>
      <c r="Q12">
        <v>23</v>
      </c>
      <c r="R12" s="1">
        <v>43</v>
      </c>
      <c r="S12" s="1">
        <v>45</v>
      </c>
      <c r="T12" s="1">
        <f t="shared" si="2"/>
        <v>23.729166666666664</v>
      </c>
      <c r="U12" s="1">
        <f t="shared" si="3"/>
        <v>1423.7499999999998</v>
      </c>
      <c r="V12" s="1">
        <f t="shared" si="4"/>
        <v>143.72916666666666</v>
      </c>
      <c r="W12" s="1">
        <v>23</v>
      </c>
      <c r="X12" s="1">
        <v>43</v>
      </c>
      <c r="Y12" s="1">
        <v>59</v>
      </c>
      <c r="Z12" s="1">
        <f t="shared" si="5"/>
        <v>23.733055555555556</v>
      </c>
      <c r="AA12" s="1">
        <f t="shared" si="6"/>
        <v>1423.9833333333333</v>
      </c>
      <c r="AB12" s="1">
        <f t="shared" si="7"/>
        <v>0.23333333333357587</v>
      </c>
      <c r="AC12">
        <v>4</v>
      </c>
      <c r="AD12">
        <v>3</v>
      </c>
      <c r="AE12">
        <f t="shared" si="8"/>
        <v>0.5714285714285714</v>
      </c>
      <c r="AF12">
        <v>4962</v>
      </c>
      <c r="AG12">
        <v>4963</v>
      </c>
      <c r="AH12">
        <v>4964</v>
      </c>
      <c r="AI12" t="s">
        <v>61</v>
      </c>
    </row>
    <row r="13" spans="1:37">
      <c r="A13">
        <v>20160704</v>
      </c>
      <c r="B13">
        <v>8</v>
      </c>
      <c r="C13">
        <v>3</v>
      </c>
      <c r="D13">
        <v>5</v>
      </c>
      <c r="E13" t="s">
        <v>119</v>
      </c>
      <c r="F13" t="s">
        <v>137</v>
      </c>
      <c r="G13" s="1" t="s">
        <v>33</v>
      </c>
      <c r="H13" s="1">
        <v>23</v>
      </c>
      <c r="I13" s="1">
        <v>53</v>
      </c>
      <c r="J13" s="1">
        <v>40</v>
      </c>
      <c r="K13">
        <f t="shared" si="0"/>
        <v>23.894444444444446</v>
      </c>
      <c r="L13">
        <f t="shared" si="1"/>
        <v>143.89444444444445</v>
      </c>
      <c r="M13" t="s">
        <v>62</v>
      </c>
      <c r="N13">
        <v>10</v>
      </c>
      <c r="O13" t="s">
        <v>34</v>
      </c>
      <c r="P13">
        <v>6</v>
      </c>
      <c r="Q13">
        <v>23</v>
      </c>
      <c r="R13" s="1">
        <v>58</v>
      </c>
      <c r="S13" s="1">
        <v>45</v>
      </c>
      <c r="T13" s="1">
        <f t="shared" si="2"/>
        <v>23.979166666666664</v>
      </c>
      <c r="U13" s="1">
        <f t="shared" si="3"/>
        <v>1438.7499999999998</v>
      </c>
      <c r="V13" s="1">
        <f t="shared" si="4"/>
        <v>143.97916666666666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>
        <v>6</v>
      </c>
      <c r="AD13">
        <v>5</v>
      </c>
      <c r="AE13">
        <f t="shared" si="8"/>
        <v>0.16666666666666666</v>
      </c>
      <c r="AF13">
        <v>4965</v>
      </c>
      <c r="AG13">
        <v>4967</v>
      </c>
      <c r="AH13">
        <v>4970</v>
      </c>
      <c r="AI13" t="s">
        <v>54</v>
      </c>
    </row>
    <row r="15" spans="1:37">
      <c r="A15">
        <v>20160705</v>
      </c>
      <c r="B15">
        <v>13</v>
      </c>
      <c r="C15">
        <v>1</v>
      </c>
      <c r="D15">
        <v>5</v>
      </c>
      <c r="E15" t="s">
        <v>119</v>
      </c>
      <c r="F15" t="s">
        <v>137</v>
      </c>
      <c r="G15" s="1" t="s">
        <v>33</v>
      </c>
      <c r="H15" s="1">
        <v>20</v>
      </c>
      <c r="I15" s="1">
        <v>52</v>
      </c>
      <c r="J15" s="1">
        <v>56</v>
      </c>
      <c r="K15">
        <f t="shared" ref="K15:K30" si="9">H15+I15/60+J15/(60*60)</f>
        <v>20.882222222222222</v>
      </c>
      <c r="L15">
        <f t="shared" ref="L15:L30" si="10">K15+D15*24</f>
        <v>140.88222222222223</v>
      </c>
      <c r="M15" t="s">
        <v>69</v>
      </c>
      <c r="N15">
        <v>11</v>
      </c>
      <c r="O15" t="s">
        <v>34</v>
      </c>
      <c r="P15">
        <v>9</v>
      </c>
      <c r="Q15">
        <v>20</v>
      </c>
      <c r="R15" s="1">
        <v>58</v>
      </c>
      <c r="S15" s="1">
        <v>0</v>
      </c>
      <c r="T15" s="1">
        <f t="shared" ref="T15:T30" si="11">Q15+R15/60+S15/3600</f>
        <v>20.966666666666665</v>
      </c>
      <c r="U15" s="1">
        <f t="shared" ref="U15:U30" si="12">T15*60</f>
        <v>1258</v>
      </c>
      <c r="V15" s="1">
        <f t="shared" ref="V15:V30" si="13">D15*24+T15</f>
        <v>140.96666666666667</v>
      </c>
      <c r="W15" s="1">
        <v>20</v>
      </c>
      <c r="X15" s="1">
        <v>59</v>
      </c>
      <c r="Y15" s="1">
        <v>57</v>
      </c>
      <c r="Z15" s="1">
        <f t="shared" ref="Z15:Z25" si="14">W15+X15/60+Y15/3600</f>
        <v>20.999166666666667</v>
      </c>
      <c r="AA15" s="1">
        <f t="shared" ref="AA15:AA25" si="15">Z15*60</f>
        <v>1259.95</v>
      </c>
      <c r="AB15" s="1">
        <f t="shared" ref="AB15:AB25" si="16">AA15-U15</f>
        <v>1.9500000000000455</v>
      </c>
      <c r="AC15">
        <v>7</v>
      </c>
      <c r="AD15">
        <v>7</v>
      </c>
      <c r="AE15">
        <f t="shared" ref="AE15:AE30" si="17">(P15-AD15)/P15</f>
        <v>0.22222222222222221</v>
      </c>
      <c r="AF15" t="s">
        <v>70</v>
      </c>
      <c r="AG15">
        <v>5053</v>
      </c>
      <c r="AH15">
        <v>5054</v>
      </c>
    </row>
    <row r="16" spans="1:37">
      <c r="A16">
        <v>20160705</v>
      </c>
      <c r="B16">
        <v>13</v>
      </c>
      <c r="C16">
        <v>2</v>
      </c>
      <c r="D16">
        <v>5</v>
      </c>
      <c r="E16" t="s">
        <v>119</v>
      </c>
      <c r="F16" t="s">
        <v>137</v>
      </c>
      <c r="G16" s="1" t="s">
        <v>33</v>
      </c>
      <c r="H16" s="1">
        <v>21</v>
      </c>
      <c r="I16" s="1">
        <v>10</v>
      </c>
      <c r="J16" s="1">
        <v>0</v>
      </c>
      <c r="K16">
        <f t="shared" si="9"/>
        <v>21.166666666666668</v>
      </c>
      <c r="L16">
        <f t="shared" si="10"/>
        <v>141.16666666666666</v>
      </c>
      <c r="M16" t="s">
        <v>71</v>
      </c>
      <c r="N16">
        <v>11</v>
      </c>
      <c r="O16" t="s">
        <v>38</v>
      </c>
      <c r="P16">
        <v>9</v>
      </c>
      <c r="Q16">
        <v>21</v>
      </c>
      <c r="R16" s="1">
        <v>15</v>
      </c>
      <c r="S16" s="1">
        <v>10</v>
      </c>
      <c r="T16" s="1">
        <f t="shared" si="11"/>
        <v>21.252777777777776</v>
      </c>
      <c r="U16" s="1">
        <f t="shared" si="12"/>
        <v>1275.1666666666665</v>
      </c>
      <c r="V16" s="1">
        <f t="shared" si="13"/>
        <v>141.25277777777777</v>
      </c>
      <c r="W16" s="1">
        <v>21</v>
      </c>
      <c r="X16" s="1">
        <v>15</v>
      </c>
      <c r="Y16" s="1">
        <v>24</v>
      </c>
      <c r="Z16" s="1">
        <f t="shared" si="14"/>
        <v>21.256666666666668</v>
      </c>
      <c r="AA16" s="1">
        <f t="shared" si="15"/>
        <v>1275.4000000000001</v>
      </c>
      <c r="AB16" s="1">
        <f t="shared" si="16"/>
        <v>0.23333333333357587</v>
      </c>
      <c r="AC16">
        <v>0</v>
      </c>
      <c r="AD16">
        <v>0</v>
      </c>
      <c r="AE16">
        <f t="shared" si="17"/>
        <v>1</v>
      </c>
      <c r="AF16">
        <v>5055</v>
      </c>
      <c r="AG16">
        <v>5056</v>
      </c>
      <c r="AH16">
        <v>5057</v>
      </c>
    </row>
    <row r="17" spans="1:35">
      <c r="A17">
        <v>20160705</v>
      </c>
      <c r="B17">
        <v>13</v>
      </c>
      <c r="C17">
        <v>3</v>
      </c>
      <c r="D17">
        <v>5</v>
      </c>
      <c r="E17" t="s">
        <v>119</v>
      </c>
      <c r="F17" t="s">
        <v>137</v>
      </c>
      <c r="G17" s="1" t="s">
        <v>33</v>
      </c>
      <c r="H17" s="1">
        <v>21</v>
      </c>
      <c r="I17" s="1">
        <v>20</v>
      </c>
      <c r="J17" s="1">
        <v>20</v>
      </c>
      <c r="K17">
        <f t="shared" si="9"/>
        <v>21.338888888888889</v>
      </c>
      <c r="L17">
        <f t="shared" si="10"/>
        <v>141.3388888888889</v>
      </c>
      <c r="M17" t="s">
        <v>72</v>
      </c>
      <c r="N17">
        <v>10</v>
      </c>
      <c r="O17" t="s">
        <v>36</v>
      </c>
      <c r="P17">
        <v>8</v>
      </c>
      <c r="Q17">
        <v>21</v>
      </c>
      <c r="R17" s="1">
        <v>25</v>
      </c>
      <c r="S17" s="1">
        <v>50</v>
      </c>
      <c r="T17" s="1">
        <f t="shared" si="11"/>
        <v>21.430555555555557</v>
      </c>
      <c r="U17" s="1">
        <f t="shared" si="12"/>
        <v>1285.8333333333335</v>
      </c>
      <c r="V17" s="1">
        <f t="shared" si="13"/>
        <v>141.43055555555554</v>
      </c>
      <c r="W17" s="1">
        <v>21</v>
      </c>
      <c r="X17" s="1">
        <v>26</v>
      </c>
      <c r="Y17" s="1">
        <v>11</v>
      </c>
      <c r="Z17" s="1">
        <f t="shared" si="14"/>
        <v>21.436388888888889</v>
      </c>
      <c r="AA17" s="1">
        <f t="shared" si="15"/>
        <v>1286.1833333333334</v>
      </c>
      <c r="AB17" s="1">
        <f t="shared" si="16"/>
        <v>0.34999999999990905</v>
      </c>
      <c r="AC17">
        <v>1</v>
      </c>
      <c r="AD17">
        <v>1</v>
      </c>
      <c r="AE17">
        <f t="shared" si="17"/>
        <v>0.875</v>
      </c>
      <c r="AF17">
        <v>5059</v>
      </c>
      <c r="AG17">
        <v>5060</v>
      </c>
      <c r="AH17">
        <v>5063</v>
      </c>
    </row>
    <row r="18" spans="1:35">
      <c r="A18">
        <v>20160705</v>
      </c>
      <c r="B18">
        <v>14</v>
      </c>
      <c r="C18">
        <v>1</v>
      </c>
      <c r="D18">
        <v>5</v>
      </c>
      <c r="E18" t="s">
        <v>119</v>
      </c>
      <c r="F18" t="s">
        <v>137</v>
      </c>
      <c r="G18" s="1" t="s">
        <v>33</v>
      </c>
      <c r="H18" s="1">
        <v>21</v>
      </c>
      <c r="I18" s="1">
        <v>35</v>
      </c>
      <c r="J18" s="1">
        <v>20</v>
      </c>
      <c r="K18">
        <f t="shared" si="9"/>
        <v>21.588888888888889</v>
      </c>
      <c r="L18">
        <f t="shared" si="10"/>
        <v>141.5888888888889</v>
      </c>
      <c r="M18" t="s">
        <v>73</v>
      </c>
      <c r="N18">
        <v>7</v>
      </c>
      <c r="O18" t="s">
        <v>36</v>
      </c>
      <c r="P18">
        <v>6</v>
      </c>
      <c r="Q18">
        <v>21</v>
      </c>
      <c r="R18" s="1">
        <v>40</v>
      </c>
      <c r="S18" s="1">
        <v>32</v>
      </c>
      <c r="T18" s="1">
        <f t="shared" si="11"/>
        <v>21.675555555555558</v>
      </c>
      <c r="U18" s="1">
        <f t="shared" si="12"/>
        <v>1300.5333333333335</v>
      </c>
      <c r="V18" s="1">
        <f t="shared" si="13"/>
        <v>141.67555555555555</v>
      </c>
      <c r="W18" s="1">
        <v>21</v>
      </c>
      <c r="X18" s="1">
        <v>40</v>
      </c>
      <c r="Y18" s="1">
        <v>44</v>
      </c>
      <c r="Z18" s="1">
        <f t="shared" si="14"/>
        <v>21.678888888888888</v>
      </c>
      <c r="AA18" s="1">
        <f t="shared" si="15"/>
        <v>1300.7333333333333</v>
      </c>
      <c r="AB18" s="1">
        <f t="shared" si="16"/>
        <v>0.1999999999998181</v>
      </c>
      <c r="AC18">
        <v>3</v>
      </c>
      <c r="AD18">
        <v>3</v>
      </c>
      <c r="AE18">
        <f t="shared" si="17"/>
        <v>0.5</v>
      </c>
      <c r="AF18">
        <v>5068</v>
      </c>
      <c r="AG18">
        <v>5069</v>
      </c>
      <c r="AH18">
        <v>5070</v>
      </c>
    </row>
    <row r="19" spans="1:35">
      <c r="A19">
        <v>20160705</v>
      </c>
      <c r="B19">
        <v>14</v>
      </c>
      <c r="C19">
        <v>2</v>
      </c>
      <c r="D19">
        <v>5</v>
      </c>
      <c r="E19" t="s">
        <v>119</v>
      </c>
      <c r="F19" t="s">
        <v>137</v>
      </c>
      <c r="G19" s="1" t="s">
        <v>33</v>
      </c>
      <c r="H19" s="1">
        <v>21</v>
      </c>
      <c r="I19" s="1">
        <v>50</v>
      </c>
      <c r="J19" s="1">
        <v>20</v>
      </c>
      <c r="K19">
        <f t="shared" si="9"/>
        <v>21.838888888888889</v>
      </c>
      <c r="L19">
        <f t="shared" si="10"/>
        <v>141.8388888888889</v>
      </c>
      <c r="M19" t="s">
        <v>74</v>
      </c>
      <c r="N19">
        <v>13</v>
      </c>
      <c r="O19" t="s">
        <v>38</v>
      </c>
      <c r="P19">
        <v>11</v>
      </c>
      <c r="Q19">
        <v>21</v>
      </c>
      <c r="R19" s="1">
        <v>55</v>
      </c>
      <c r="S19" s="1">
        <v>25</v>
      </c>
      <c r="T19" s="1">
        <f t="shared" si="11"/>
        <v>21.923611111111111</v>
      </c>
      <c r="U19" s="1">
        <f t="shared" si="12"/>
        <v>1315.4166666666667</v>
      </c>
      <c r="V19" s="1">
        <f t="shared" si="13"/>
        <v>141.92361111111111</v>
      </c>
      <c r="W19" s="1">
        <v>21</v>
      </c>
      <c r="X19" s="1">
        <v>55</v>
      </c>
      <c r="Y19" s="1">
        <v>55</v>
      </c>
      <c r="Z19" s="1">
        <f t="shared" si="14"/>
        <v>21.931944444444447</v>
      </c>
      <c r="AA19" s="1">
        <f t="shared" si="15"/>
        <v>1315.9166666666667</v>
      </c>
      <c r="AB19" s="1">
        <f t="shared" si="16"/>
        <v>0.5</v>
      </c>
      <c r="AC19">
        <v>1</v>
      </c>
      <c r="AD19">
        <v>1</v>
      </c>
      <c r="AE19">
        <f t="shared" si="17"/>
        <v>0.90909090909090906</v>
      </c>
      <c r="AF19">
        <v>5072</v>
      </c>
      <c r="AG19">
        <v>5073</v>
      </c>
      <c r="AH19">
        <v>5074</v>
      </c>
    </row>
    <row r="20" spans="1:35">
      <c r="A20">
        <v>20160705</v>
      </c>
      <c r="B20">
        <v>14</v>
      </c>
      <c r="C20">
        <v>3</v>
      </c>
      <c r="D20">
        <v>5</v>
      </c>
      <c r="E20" t="s">
        <v>119</v>
      </c>
      <c r="F20" t="s">
        <v>137</v>
      </c>
      <c r="G20" s="1" t="s">
        <v>33</v>
      </c>
      <c r="H20" s="1">
        <v>22</v>
      </c>
      <c r="I20" s="1">
        <v>4</v>
      </c>
      <c r="J20" s="1">
        <v>5</v>
      </c>
      <c r="K20">
        <f t="shared" si="9"/>
        <v>22.068055555555556</v>
      </c>
      <c r="L20">
        <f t="shared" si="10"/>
        <v>142.06805555555556</v>
      </c>
      <c r="M20" t="s">
        <v>75</v>
      </c>
      <c r="N20">
        <v>15</v>
      </c>
      <c r="O20" t="s">
        <v>34</v>
      </c>
      <c r="P20">
        <v>13</v>
      </c>
      <c r="Q20">
        <v>22</v>
      </c>
      <c r="R20" s="1">
        <v>8</v>
      </c>
      <c r="S20" s="1">
        <v>10</v>
      </c>
      <c r="T20" s="1">
        <f t="shared" si="11"/>
        <v>22.136111111111109</v>
      </c>
      <c r="U20" s="1">
        <f t="shared" si="12"/>
        <v>1328.1666666666665</v>
      </c>
      <c r="V20" s="1">
        <f t="shared" si="13"/>
        <v>142.13611111111112</v>
      </c>
      <c r="W20" s="1">
        <v>22</v>
      </c>
      <c r="X20" s="1">
        <v>9</v>
      </c>
      <c r="Y20" s="1">
        <v>9</v>
      </c>
      <c r="Z20" s="1">
        <f t="shared" si="14"/>
        <v>22.1525</v>
      </c>
      <c r="AA20" s="1">
        <f t="shared" si="15"/>
        <v>1329.15</v>
      </c>
      <c r="AB20" s="1">
        <f t="shared" si="16"/>
        <v>0.98333333333357587</v>
      </c>
      <c r="AC20">
        <v>9</v>
      </c>
      <c r="AD20">
        <v>8</v>
      </c>
      <c r="AE20">
        <f t="shared" si="17"/>
        <v>0.38461538461538464</v>
      </c>
      <c r="AF20">
        <v>5077</v>
      </c>
      <c r="AG20">
        <v>5078</v>
      </c>
      <c r="AH20">
        <v>5079</v>
      </c>
    </row>
    <row r="21" spans="1:35">
      <c r="A21">
        <v>20160705</v>
      </c>
      <c r="B21">
        <v>15</v>
      </c>
      <c r="C21">
        <v>1</v>
      </c>
      <c r="D21">
        <v>5</v>
      </c>
      <c r="E21" t="s">
        <v>119</v>
      </c>
      <c r="F21" t="s">
        <v>137</v>
      </c>
      <c r="G21" s="1" t="s">
        <v>33</v>
      </c>
      <c r="H21" s="1">
        <v>22</v>
      </c>
      <c r="I21" s="1">
        <v>18</v>
      </c>
      <c r="J21" s="1">
        <v>45</v>
      </c>
      <c r="K21">
        <f t="shared" si="9"/>
        <v>22.3125</v>
      </c>
      <c r="L21">
        <f t="shared" si="10"/>
        <v>142.3125</v>
      </c>
      <c r="M21" t="s">
        <v>76</v>
      </c>
      <c r="N21">
        <v>12</v>
      </c>
      <c r="O21" t="s">
        <v>36</v>
      </c>
      <c r="P21">
        <v>8</v>
      </c>
      <c r="Q21">
        <v>22</v>
      </c>
      <c r="R21" s="1">
        <v>23</v>
      </c>
      <c r="S21" s="1">
        <v>50</v>
      </c>
      <c r="T21" s="1">
        <f t="shared" si="11"/>
        <v>22.397222222222222</v>
      </c>
      <c r="U21" s="1">
        <f t="shared" si="12"/>
        <v>1343.8333333333333</v>
      </c>
      <c r="V21" s="1">
        <f t="shared" si="13"/>
        <v>142.39722222222221</v>
      </c>
      <c r="W21" s="1">
        <v>22</v>
      </c>
      <c r="X21" s="1">
        <v>25</v>
      </c>
      <c r="Y21" s="1">
        <v>5</v>
      </c>
      <c r="Z21" s="1">
        <f t="shared" si="14"/>
        <v>22.418055555555558</v>
      </c>
      <c r="AA21" s="1">
        <f t="shared" si="15"/>
        <v>1345.0833333333335</v>
      </c>
      <c r="AB21" s="1">
        <f t="shared" si="16"/>
        <v>1.2500000000002274</v>
      </c>
      <c r="AC21">
        <v>6</v>
      </c>
      <c r="AD21">
        <v>5</v>
      </c>
      <c r="AE21">
        <f t="shared" si="17"/>
        <v>0.375</v>
      </c>
      <c r="AF21">
        <v>5081</v>
      </c>
      <c r="AG21">
        <v>5083</v>
      </c>
      <c r="AH21">
        <v>5084</v>
      </c>
    </row>
    <row r="22" spans="1:35">
      <c r="A22">
        <v>20160705</v>
      </c>
      <c r="B22">
        <v>15</v>
      </c>
      <c r="C22">
        <v>2</v>
      </c>
      <c r="D22">
        <v>5</v>
      </c>
      <c r="E22" t="s">
        <v>119</v>
      </c>
      <c r="F22" t="s">
        <v>137</v>
      </c>
      <c r="G22" s="1" t="s">
        <v>33</v>
      </c>
      <c r="H22" s="1">
        <v>22</v>
      </c>
      <c r="I22" s="1">
        <v>33</v>
      </c>
      <c r="J22" s="1">
        <v>45</v>
      </c>
      <c r="K22">
        <f t="shared" si="9"/>
        <v>22.5625</v>
      </c>
      <c r="L22">
        <f t="shared" si="10"/>
        <v>142.5625</v>
      </c>
      <c r="M22" t="s">
        <v>77</v>
      </c>
      <c r="N22">
        <v>12</v>
      </c>
      <c r="O22" t="s">
        <v>34</v>
      </c>
      <c r="P22">
        <v>8</v>
      </c>
      <c r="Q22">
        <v>22</v>
      </c>
      <c r="R22" s="1">
        <v>38</v>
      </c>
      <c r="S22" s="1">
        <v>45</v>
      </c>
      <c r="T22" s="1">
        <f t="shared" si="11"/>
        <v>22.645833333333332</v>
      </c>
      <c r="U22" s="1">
        <f t="shared" si="12"/>
        <v>1358.75</v>
      </c>
      <c r="V22" s="1">
        <f t="shared" si="13"/>
        <v>142.64583333333334</v>
      </c>
      <c r="W22" s="1">
        <v>22</v>
      </c>
      <c r="X22" s="1">
        <v>38</v>
      </c>
      <c r="Y22" s="1">
        <v>51</v>
      </c>
      <c r="Z22" s="1">
        <f t="shared" si="14"/>
        <v>22.647500000000001</v>
      </c>
      <c r="AA22" s="1">
        <f t="shared" si="15"/>
        <v>1358.8500000000001</v>
      </c>
      <c r="AB22" s="1">
        <f t="shared" si="16"/>
        <v>0.10000000000013642</v>
      </c>
      <c r="AC22">
        <v>2</v>
      </c>
      <c r="AD22">
        <v>2</v>
      </c>
      <c r="AE22">
        <f t="shared" si="17"/>
        <v>0.75</v>
      </c>
      <c r="AF22">
        <v>5086</v>
      </c>
      <c r="AG22">
        <v>5087</v>
      </c>
      <c r="AH22">
        <v>5089</v>
      </c>
      <c r="AI22" t="s">
        <v>78</v>
      </c>
    </row>
    <row r="23" spans="1:35">
      <c r="A23">
        <v>20160705</v>
      </c>
      <c r="B23">
        <v>15</v>
      </c>
      <c r="C23">
        <v>3</v>
      </c>
      <c r="D23">
        <v>5</v>
      </c>
      <c r="E23" t="s">
        <v>119</v>
      </c>
      <c r="F23" t="s">
        <v>137</v>
      </c>
      <c r="G23" s="1" t="s">
        <v>33</v>
      </c>
      <c r="H23" s="1">
        <v>22</v>
      </c>
      <c r="I23" s="1">
        <v>48</v>
      </c>
      <c r="J23" s="1">
        <v>15</v>
      </c>
      <c r="K23">
        <f t="shared" si="9"/>
        <v>22.804166666666667</v>
      </c>
      <c r="L23">
        <f t="shared" si="10"/>
        <v>142.80416666666667</v>
      </c>
      <c r="M23" t="s">
        <v>79</v>
      </c>
      <c r="N23">
        <v>13</v>
      </c>
      <c r="O23" t="s">
        <v>38</v>
      </c>
      <c r="P23">
        <v>13</v>
      </c>
      <c r="Q23">
        <v>22</v>
      </c>
      <c r="R23" s="1">
        <v>53</v>
      </c>
      <c r="S23" s="1">
        <v>15</v>
      </c>
      <c r="T23" s="1">
        <f t="shared" si="11"/>
        <v>22.887499999999999</v>
      </c>
      <c r="U23" s="1">
        <f t="shared" si="12"/>
        <v>1373.25</v>
      </c>
      <c r="V23" s="1">
        <f t="shared" si="13"/>
        <v>142.88749999999999</v>
      </c>
      <c r="W23" s="1">
        <v>22</v>
      </c>
      <c r="X23" s="1">
        <v>53</v>
      </c>
      <c r="Y23" s="1">
        <v>34</v>
      </c>
      <c r="Z23" s="1">
        <f t="shared" si="14"/>
        <v>22.892777777777777</v>
      </c>
      <c r="AA23" s="1">
        <f t="shared" si="15"/>
        <v>1373.5666666666666</v>
      </c>
      <c r="AB23" s="1">
        <f t="shared" si="16"/>
        <v>0.31666666666660603</v>
      </c>
      <c r="AC23">
        <v>3</v>
      </c>
      <c r="AD23">
        <v>2</v>
      </c>
      <c r="AE23">
        <f t="shared" si="17"/>
        <v>0.84615384615384615</v>
      </c>
      <c r="AF23">
        <v>5090</v>
      </c>
      <c r="AG23">
        <v>5091</v>
      </c>
      <c r="AH23">
        <v>5092</v>
      </c>
      <c r="AI23" t="s">
        <v>78</v>
      </c>
    </row>
    <row r="24" spans="1:35">
      <c r="A24">
        <v>20160705</v>
      </c>
      <c r="B24">
        <v>16</v>
      </c>
      <c r="C24">
        <v>1</v>
      </c>
      <c r="D24">
        <v>5</v>
      </c>
      <c r="E24" t="s">
        <v>119</v>
      </c>
      <c r="F24" t="s">
        <v>137</v>
      </c>
      <c r="G24" s="1" t="s">
        <v>33</v>
      </c>
      <c r="H24" s="1">
        <v>23</v>
      </c>
      <c r="I24" s="1">
        <v>3</v>
      </c>
      <c r="J24" s="1">
        <v>15</v>
      </c>
      <c r="K24">
        <f t="shared" si="9"/>
        <v>23.054166666666667</v>
      </c>
      <c r="L24">
        <f t="shared" si="10"/>
        <v>143.05416666666667</v>
      </c>
      <c r="M24" t="s">
        <v>80</v>
      </c>
      <c r="N24">
        <v>13</v>
      </c>
      <c r="O24" t="s">
        <v>36</v>
      </c>
      <c r="P24">
        <v>13</v>
      </c>
      <c r="Q24">
        <v>23</v>
      </c>
      <c r="R24" s="1">
        <v>8</v>
      </c>
      <c r="S24" s="1">
        <v>15</v>
      </c>
      <c r="T24" s="1">
        <f t="shared" si="11"/>
        <v>23.137499999999999</v>
      </c>
      <c r="U24" s="1">
        <f t="shared" si="12"/>
        <v>1388.25</v>
      </c>
      <c r="V24" s="1">
        <f t="shared" si="13"/>
        <v>143.13749999999999</v>
      </c>
      <c r="W24" s="1">
        <v>23</v>
      </c>
      <c r="X24" s="1">
        <v>10</v>
      </c>
      <c r="Y24" s="1">
        <v>9</v>
      </c>
      <c r="Z24" s="1">
        <f t="shared" si="14"/>
        <v>23.169166666666669</v>
      </c>
      <c r="AA24" s="1">
        <f t="shared" si="15"/>
        <v>1390.15</v>
      </c>
      <c r="AB24" s="1">
        <f t="shared" si="16"/>
        <v>1.9000000000000909</v>
      </c>
      <c r="AC24">
        <v>12</v>
      </c>
      <c r="AD24">
        <v>12</v>
      </c>
      <c r="AE24">
        <f t="shared" si="17"/>
        <v>7.6923076923076927E-2</v>
      </c>
      <c r="AF24">
        <v>5093</v>
      </c>
      <c r="AG24">
        <v>5097</v>
      </c>
      <c r="AH24">
        <v>5099</v>
      </c>
    </row>
    <row r="25" spans="1:35">
      <c r="A25">
        <v>20160705</v>
      </c>
      <c r="B25">
        <v>16</v>
      </c>
      <c r="C25">
        <v>2</v>
      </c>
      <c r="D25">
        <v>5</v>
      </c>
      <c r="E25" t="s">
        <v>119</v>
      </c>
      <c r="F25" t="s">
        <v>137</v>
      </c>
      <c r="G25" s="1" t="s">
        <v>33</v>
      </c>
      <c r="H25" s="1">
        <v>23</v>
      </c>
      <c r="I25" s="1">
        <v>19</v>
      </c>
      <c r="J25" s="1">
        <v>30</v>
      </c>
      <c r="K25">
        <f t="shared" si="9"/>
        <v>23.324999999999999</v>
      </c>
      <c r="L25">
        <f t="shared" si="10"/>
        <v>143.32499999999999</v>
      </c>
      <c r="M25" t="s">
        <v>81</v>
      </c>
      <c r="N25">
        <v>11</v>
      </c>
      <c r="O25" t="s">
        <v>38</v>
      </c>
      <c r="P25">
        <v>10</v>
      </c>
      <c r="Q25">
        <v>23</v>
      </c>
      <c r="R25" s="1">
        <v>25</v>
      </c>
      <c r="S25" s="1">
        <v>5</v>
      </c>
      <c r="T25" s="1">
        <f t="shared" si="11"/>
        <v>23.418055555555558</v>
      </c>
      <c r="U25" s="1">
        <f t="shared" si="12"/>
        <v>1405.0833333333335</v>
      </c>
      <c r="V25" s="1">
        <f t="shared" si="13"/>
        <v>143.41805555555555</v>
      </c>
      <c r="W25" s="1">
        <v>23</v>
      </c>
      <c r="X25" s="1">
        <v>25</v>
      </c>
      <c r="Y25" s="1">
        <v>20</v>
      </c>
      <c r="Z25" s="1">
        <f t="shared" si="14"/>
        <v>23.422222222222224</v>
      </c>
      <c r="AA25" s="1">
        <f t="shared" si="15"/>
        <v>1405.3333333333335</v>
      </c>
      <c r="AB25" s="1">
        <f t="shared" si="16"/>
        <v>0.25</v>
      </c>
      <c r="AC25">
        <v>3</v>
      </c>
      <c r="AD25">
        <v>1</v>
      </c>
      <c r="AE25">
        <f t="shared" si="17"/>
        <v>0.9</v>
      </c>
      <c r="AF25">
        <v>5100</v>
      </c>
      <c r="AG25">
        <v>5101</v>
      </c>
      <c r="AH25">
        <v>5102</v>
      </c>
    </row>
    <row r="26" spans="1:35">
      <c r="A26">
        <v>20160705</v>
      </c>
      <c r="B26">
        <v>16</v>
      </c>
      <c r="C26">
        <v>3</v>
      </c>
      <c r="D26">
        <v>5</v>
      </c>
      <c r="E26" t="s">
        <v>119</v>
      </c>
      <c r="F26" t="s">
        <v>137</v>
      </c>
      <c r="G26" s="1" t="s">
        <v>33</v>
      </c>
      <c r="H26" s="1">
        <v>23</v>
      </c>
      <c r="I26" s="1">
        <v>54</v>
      </c>
      <c r="J26" s="1">
        <v>24</v>
      </c>
      <c r="K26">
        <f t="shared" si="9"/>
        <v>23.906666666666666</v>
      </c>
      <c r="L26">
        <f t="shared" si="10"/>
        <v>143.90666666666667</v>
      </c>
      <c r="M26" t="s">
        <v>82</v>
      </c>
      <c r="N26">
        <v>10</v>
      </c>
      <c r="O26" t="s">
        <v>34</v>
      </c>
      <c r="P26">
        <v>8</v>
      </c>
      <c r="Q26">
        <v>0</v>
      </c>
      <c r="R26" s="1">
        <v>0</v>
      </c>
      <c r="S26" s="1">
        <v>50</v>
      </c>
      <c r="T26" s="1">
        <f t="shared" si="11"/>
        <v>1.3888888888888888E-2</v>
      </c>
      <c r="U26" s="1">
        <f t="shared" si="12"/>
        <v>0.83333333333333326</v>
      </c>
      <c r="V26" s="1">
        <f t="shared" si="13"/>
        <v>120.01388888888889</v>
      </c>
      <c r="W26" s="1" t="s">
        <v>35</v>
      </c>
      <c r="X26" s="1" t="s">
        <v>35</v>
      </c>
      <c r="Y26" s="1" t="s">
        <v>35</v>
      </c>
      <c r="Z26" s="1" t="s">
        <v>35</v>
      </c>
      <c r="AA26" s="1" t="s">
        <v>35</v>
      </c>
      <c r="AB26" s="1" t="s">
        <v>35</v>
      </c>
      <c r="AC26">
        <v>8</v>
      </c>
      <c r="AD26">
        <v>8</v>
      </c>
      <c r="AE26">
        <f t="shared" si="17"/>
        <v>0</v>
      </c>
      <c r="AF26">
        <v>5107</v>
      </c>
      <c r="AG26">
        <v>5110</v>
      </c>
      <c r="AH26">
        <v>5011</v>
      </c>
    </row>
    <row r="27" spans="1:35">
      <c r="A27">
        <v>20160705</v>
      </c>
      <c r="B27">
        <v>17</v>
      </c>
      <c r="C27">
        <v>1</v>
      </c>
      <c r="D27">
        <v>5</v>
      </c>
      <c r="E27" t="s">
        <v>119</v>
      </c>
      <c r="F27" t="s">
        <v>137</v>
      </c>
      <c r="G27" s="1" t="s">
        <v>33</v>
      </c>
      <c r="H27" s="1">
        <v>23</v>
      </c>
      <c r="I27" s="1">
        <v>35</v>
      </c>
      <c r="J27" s="1">
        <v>40</v>
      </c>
      <c r="K27">
        <f t="shared" si="9"/>
        <v>23.594444444444445</v>
      </c>
      <c r="L27">
        <f t="shared" si="10"/>
        <v>143.59444444444443</v>
      </c>
      <c r="M27" t="s">
        <v>83</v>
      </c>
      <c r="N27">
        <v>15</v>
      </c>
      <c r="O27" t="s">
        <v>36</v>
      </c>
      <c r="P27">
        <v>15</v>
      </c>
      <c r="Q27">
        <v>23</v>
      </c>
      <c r="R27" s="1">
        <v>42</v>
      </c>
      <c r="S27" s="1">
        <v>30</v>
      </c>
      <c r="T27" s="1">
        <f t="shared" si="11"/>
        <v>23.708333333333332</v>
      </c>
      <c r="U27" s="1">
        <f t="shared" si="12"/>
        <v>1422.5</v>
      </c>
      <c r="V27" s="1">
        <f t="shared" si="13"/>
        <v>143.70833333333334</v>
      </c>
      <c r="W27" s="1">
        <v>23</v>
      </c>
      <c r="X27" s="1">
        <v>42</v>
      </c>
      <c r="Y27" s="1">
        <v>52</v>
      </c>
      <c r="Z27" s="1">
        <f>W27+X27/60+Y27/3600</f>
        <v>23.714444444444442</v>
      </c>
      <c r="AA27" s="1">
        <f>Z27*60</f>
        <v>1422.8666666666666</v>
      </c>
      <c r="AB27" s="1">
        <f>AA27-U27</f>
        <v>0.36666666666656056</v>
      </c>
      <c r="AC27">
        <v>10</v>
      </c>
      <c r="AD27">
        <v>9</v>
      </c>
      <c r="AE27">
        <f t="shared" si="17"/>
        <v>0.4</v>
      </c>
      <c r="AF27">
        <v>5103</v>
      </c>
      <c r="AG27">
        <v>5104</v>
      </c>
      <c r="AH27">
        <v>5105</v>
      </c>
    </row>
    <row r="28" spans="1:35">
      <c r="A28">
        <v>20160705</v>
      </c>
      <c r="B28">
        <v>17</v>
      </c>
      <c r="C28">
        <v>2</v>
      </c>
      <c r="D28">
        <v>5</v>
      </c>
      <c r="E28" t="s">
        <v>119</v>
      </c>
      <c r="F28" t="s">
        <v>137</v>
      </c>
      <c r="G28" s="1" t="s">
        <v>33</v>
      </c>
      <c r="H28" s="1">
        <v>24</v>
      </c>
      <c r="I28" s="1">
        <v>10</v>
      </c>
      <c r="J28" s="1">
        <v>35</v>
      </c>
      <c r="K28">
        <f t="shared" si="9"/>
        <v>24.176388888888891</v>
      </c>
      <c r="L28">
        <f t="shared" si="10"/>
        <v>144.17638888888888</v>
      </c>
      <c r="M28" t="s">
        <v>84</v>
      </c>
      <c r="N28">
        <v>7</v>
      </c>
      <c r="O28" t="s">
        <v>34</v>
      </c>
      <c r="P28">
        <v>7</v>
      </c>
      <c r="Q28">
        <v>0</v>
      </c>
      <c r="R28" s="1">
        <v>19</v>
      </c>
      <c r="S28" s="1">
        <v>40</v>
      </c>
      <c r="T28" s="1">
        <f t="shared" si="11"/>
        <v>0.32777777777777778</v>
      </c>
      <c r="U28" s="1">
        <f t="shared" si="12"/>
        <v>19.666666666666668</v>
      </c>
      <c r="V28" s="1">
        <f t="shared" si="13"/>
        <v>120.32777777777778</v>
      </c>
      <c r="W28" s="1">
        <v>0</v>
      </c>
      <c r="X28" s="1">
        <v>23</v>
      </c>
      <c r="Y28" s="1">
        <v>38</v>
      </c>
      <c r="Z28" s="1">
        <f>W28+X28/60+Y28/3600</f>
        <v>0.3938888888888889</v>
      </c>
      <c r="AA28" s="1">
        <f>Z28*60</f>
        <v>23.633333333333333</v>
      </c>
      <c r="AB28" s="1">
        <f>AA28-U28</f>
        <v>3.966666666666665</v>
      </c>
      <c r="AC28">
        <v>6</v>
      </c>
      <c r="AD28">
        <v>5</v>
      </c>
      <c r="AE28">
        <f t="shared" si="17"/>
        <v>0.2857142857142857</v>
      </c>
      <c r="AF28">
        <v>5112</v>
      </c>
      <c r="AG28">
        <v>5117</v>
      </c>
      <c r="AH28">
        <v>5120</v>
      </c>
    </row>
    <row r="29" spans="1:35">
      <c r="A29">
        <v>20160705</v>
      </c>
      <c r="B29">
        <v>17</v>
      </c>
      <c r="C29">
        <v>3</v>
      </c>
      <c r="D29">
        <v>5</v>
      </c>
      <c r="E29" t="s">
        <v>119</v>
      </c>
      <c r="F29" t="s">
        <v>137</v>
      </c>
      <c r="G29" s="1" t="s">
        <v>33</v>
      </c>
      <c r="H29" s="1">
        <v>24</v>
      </c>
      <c r="I29" s="1">
        <v>29</v>
      </c>
      <c r="J29" s="1">
        <v>20</v>
      </c>
      <c r="K29">
        <f t="shared" si="9"/>
        <v>24.488888888888891</v>
      </c>
      <c r="L29">
        <f t="shared" si="10"/>
        <v>144.48888888888888</v>
      </c>
      <c r="M29" t="s">
        <v>85</v>
      </c>
      <c r="N29">
        <v>10</v>
      </c>
      <c r="O29" t="s">
        <v>38</v>
      </c>
      <c r="P29">
        <v>9</v>
      </c>
      <c r="Q29">
        <v>0</v>
      </c>
      <c r="R29" s="1">
        <v>36</v>
      </c>
      <c r="S29" s="1">
        <v>30</v>
      </c>
      <c r="T29" s="1">
        <f t="shared" si="11"/>
        <v>0.60833333333333328</v>
      </c>
      <c r="U29" s="1">
        <f t="shared" si="12"/>
        <v>36.5</v>
      </c>
      <c r="V29" s="1">
        <f t="shared" si="13"/>
        <v>120.60833333333333</v>
      </c>
      <c r="W29" s="1">
        <v>0</v>
      </c>
      <c r="X29" s="1">
        <v>36</v>
      </c>
      <c r="Y29" s="1">
        <v>44</v>
      </c>
      <c r="Z29" s="1">
        <f>W29+X29/60+Y29/3600</f>
        <v>0.61222222222222222</v>
      </c>
      <c r="AA29" s="1">
        <f>Z29*60</f>
        <v>36.733333333333334</v>
      </c>
      <c r="AB29" s="1">
        <f>AA29-U29</f>
        <v>0.23333333333333428</v>
      </c>
      <c r="AC29">
        <v>0</v>
      </c>
      <c r="AD29">
        <v>0</v>
      </c>
      <c r="AE29">
        <f t="shared" si="17"/>
        <v>1</v>
      </c>
      <c r="AF29">
        <v>5124</v>
      </c>
      <c r="AG29">
        <v>5126</v>
      </c>
      <c r="AH29">
        <v>5127</v>
      </c>
    </row>
    <row r="30" spans="1:35">
      <c r="A30">
        <v>20160705</v>
      </c>
      <c r="B30">
        <v>18</v>
      </c>
      <c r="C30">
        <v>1</v>
      </c>
      <c r="D30">
        <v>5</v>
      </c>
      <c r="E30" t="s">
        <v>119</v>
      </c>
      <c r="F30" t="s">
        <v>137</v>
      </c>
      <c r="G30" s="3" t="s">
        <v>86</v>
      </c>
      <c r="H30" s="1">
        <v>24</v>
      </c>
      <c r="I30" s="1">
        <v>39</v>
      </c>
      <c r="J30" s="1">
        <v>10</v>
      </c>
      <c r="K30">
        <f t="shared" si="9"/>
        <v>24.652777777777775</v>
      </c>
      <c r="L30">
        <f t="shared" si="10"/>
        <v>144.65277777777777</v>
      </c>
      <c r="M30" t="s">
        <v>87</v>
      </c>
      <c r="N30">
        <v>7</v>
      </c>
      <c r="O30" s="3" t="s">
        <v>34</v>
      </c>
      <c r="P30">
        <v>7</v>
      </c>
      <c r="Q30">
        <v>0</v>
      </c>
      <c r="R30" s="1">
        <v>46</v>
      </c>
      <c r="S30" s="1">
        <v>15</v>
      </c>
      <c r="T30" s="1">
        <f t="shared" si="11"/>
        <v>0.77083333333333337</v>
      </c>
      <c r="U30" s="1">
        <f t="shared" si="12"/>
        <v>46.25</v>
      </c>
      <c r="V30" s="1">
        <f t="shared" si="13"/>
        <v>120.77083333333333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  <c r="AC30">
        <v>7</v>
      </c>
      <c r="AD30">
        <v>7</v>
      </c>
      <c r="AE30">
        <f t="shared" si="17"/>
        <v>0</v>
      </c>
      <c r="AF30">
        <v>5129</v>
      </c>
      <c r="AG30">
        <v>5131</v>
      </c>
      <c r="AH30">
        <v>5132</v>
      </c>
    </row>
    <row r="32" spans="1:35">
      <c r="A32">
        <v>20160706</v>
      </c>
      <c r="B32">
        <v>22</v>
      </c>
      <c r="C32">
        <v>1</v>
      </c>
      <c r="D32">
        <v>5</v>
      </c>
      <c r="E32" t="s">
        <v>119</v>
      </c>
      <c r="F32" t="s">
        <v>137</v>
      </c>
      <c r="G32" s="1" t="s">
        <v>33</v>
      </c>
      <c r="H32" s="1">
        <v>20</v>
      </c>
      <c r="I32" s="1">
        <v>56</v>
      </c>
      <c r="J32" s="1">
        <v>45</v>
      </c>
      <c r="K32">
        <f>H32+I32/60+J32/(60*60)</f>
        <v>20.945833333333333</v>
      </c>
      <c r="L32">
        <f>K32+D32*24</f>
        <v>140.94583333333333</v>
      </c>
      <c r="M32" t="s">
        <v>89</v>
      </c>
      <c r="N32">
        <v>12</v>
      </c>
      <c r="O32" t="s">
        <v>34</v>
      </c>
      <c r="P32">
        <v>11</v>
      </c>
      <c r="Q32">
        <v>21</v>
      </c>
      <c r="R32">
        <v>3</v>
      </c>
      <c r="S32" s="1">
        <v>15</v>
      </c>
      <c r="T32" s="1">
        <f>Q32+R32/60+S32/3600</f>
        <v>21.054166666666667</v>
      </c>
      <c r="U32" s="1">
        <f>T32*60</f>
        <v>1263.25</v>
      </c>
      <c r="V32" s="1">
        <f>D32*24+T32</f>
        <v>141.05416666666667</v>
      </c>
      <c r="W32" s="1" t="s">
        <v>35</v>
      </c>
      <c r="X32" s="1" t="s">
        <v>35</v>
      </c>
      <c r="Y32" s="1" t="s">
        <v>35</v>
      </c>
      <c r="Z32" s="1" t="s">
        <v>35</v>
      </c>
      <c r="AA32" s="1" t="s">
        <v>35</v>
      </c>
      <c r="AB32" s="1" t="s">
        <v>35</v>
      </c>
      <c r="AC32">
        <v>11</v>
      </c>
      <c r="AD32">
        <v>11</v>
      </c>
      <c r="AE32">
        <f>(P32-AD32)/P32</f>
        <v>0</v>
      </c>
      <c r="AF32">
        <v>5162</v>
      </c>
      <c r="AG32">
        <v>5164</v>
      </c>
      <c r="AH32">
        <v>5165</v>
      </c>
    </row>
    <row r="33" spans="1:35">
      <c r="A33">
        <v>20160706</v>
      </c>
      <c r="B33">
        <v>22</v>
      </c>
      <c r="C33">
        <v>2</v>
      </c>
      <c r="D33">
        <v>5</v>
      </c>
      <c r="E33" t="s">
        <v>119</v>
      </c>
      <c r="F33" t="s">
        <v>137</v>
      </c>
      <c r="G33" s="1" t="s">
        <v>33</v>
      </c>
      <c r="H33" s="1">
        <v>21</v>
      </c>
      <c r="I33" s="1">
        <v>17</v>
      </c>
      <c r="J33" s="1">
        <v>15</v>
      </c>
      <c r="K33">
        <f>H33+I33/60+J33/(60*60)</f>
        <v>21.287500000000001</v>
      </c>
      <c r="L33">
        <f>K33+D33*24</f>
        <v>141.28749999999999</v>
      </c>
      <c r="M33" t="s">
        <v>63</v>
      </c>
      <c r="N33">
        <v>9</v>
      </c>
      <c r="O33" t="s">
        <v>38</v>
      </c>
      <c r="P33">
        <v>8</v>
      </c>
      <c r="Q33">
        <v>21</v>
      </c>
      <c r="R33">
        <v>23</v>
      </c>
      <c r="S33" s="1">
        <v>25</v>
      </c>
      <c r="T33" s="1">
        <f>Q33+R33/60+S33/3600</f>
        <v>21.390277777777776</v>
      </c>
      <c r="U33" s="1">
        <f>T33*60</f>
        <v>1283.4166666666665</v>
      </c>
      <c r="V33" s="1">
        <f>D33*24+T33</f>
        <v>141.39027777777778</v>
      </c>
      <c r="W33" s="1">
        <v>21</v>
      </c>
      <c r="X33" s="1">
        <v>23</v>
      </c>
      <c r="Y33" s="1">
        <v>52</v>
      </c>
      <c r="Z33" s="1">
        <f>W33+X33/60+Y33/3600</f>
        <v>21.397777777777776</v>
      </c>
      <c r="AA33" s="1">
        <f>Z33*60</f>
        <v>1283.8666666666666</v>
      </c>
      <c r="AB33" s="1">
        <f>AA33-U33</f>
        <v>0.45000000000004547</v>
      </c>
      <c r="AC33">
        <v>3</v>
      </c>
      <c r="AD33">
        <v>3</v>
      </c>
      <c r="AE33">
        <f>(P33-AD33)/P33</f>
        <v>0.625</v>
      </c>
      <c r="AF33">
        <v>5166</v>
      </c>
      <c r="AG33">
        <v>5167</v>
      </c>
      <c r="AH33">
        <v>5168</v>
      </c>
    </row>
    <row r="34" spans="1:35">
      <c r="A34">
        <v>20160706</v>
      </c>
      <c r="B34">
        <v>22</v>
      </c>
      <c r="C34">
        <v>3</v>
      </c>
      <c r="D34">
        <v>5</v>
      </c>
      <c r="E34" t="s">
        <v>119</v>
      </c>
      <c r="F34" t="s">
        <v>137</v>
      </c>
      <c r="G34" s="1" t="s">
        <v>33</v>
      </c>
      <c r="H34" s="1">
        <v>21</v>
      </c>
      <c r="I34" s="1">
        <v>35</v>
      </c>
      <c r="J34" s="1">
        <v>15</v>
      </c>
      <c r="K34">
        <f>H34+I34/60+J34/(60*60)</f>
        <v>21.587499999999999</v>
      </c>
      <c r="L34">
        <f>K34+D34*24</f>
        <v>141.58750000000001</v>
      </c>
      <c r="M34" t="s">
        <v>90</v>
      </c>
      <c r="N34">
        <v>10</v>
      </c>
      <c r="O34" t="s">
        <v>36</v>
      </c>
      <c r="P34">
        <v>10</v>
      </c>
      <c r="Q34">
        <v>21</v>
      </c>
      <c r="R34">
        <v>40</v>
      </c>
      <c r="S34" s="1">
        <v>15</v>
      </c>
      <c r="T34" s="1">
        <f>Q34+R34/60+S34/3600</f>
        <v>21.670833333333334</v>
      </c>
      <c r="U34" s="1">
        <f>T34*60</f>
        <v>1300.25</v>
      </c>
      <c r="V34" s="1">
        <f>D34*24+T34</f>
        <v>141.67083333333335</v>
      </c>
      <c r="W34" s="1">
        <v>21</v>
      </c>
      <c r="X34" s="1">
        <v>40</v>
      </c>
      <c r="Y34" s="1">
        <v>40</v>
      </c>
      <c r="Z34" s="1">
        <f>W34+X34/60+Y34/3600</f>
        <v>21.677777777777781</v>
      </c>
      <c r="AA34" s="1">
        <f>Z34*60</f>
        <v>1300.6666666666667</v>
      </c>
      <c r="AB34" s="1">
        <f>AA34-U34</f>
        <v>0.41666666666674246</v>
      </c>
      <c r="AC34">
        <v>6</v>
      </c>
      <c r="AD34">
        <v>5</v>
      </c>
      <c r="AE34">
        <f>(P34-AD34)/P34</f>
        <v>0.5</v>
      </c>
      <c r="AF34">
        <v>5169</v>
      </c>
      <c r="AG34">
        <v>5170</v>
      </c>
      <c r="AH34">
        <v>5171</v>
      </c>
    </row>
    <row r="35" spans="1:35">
      <c r="A35">
        <v>20160706</v>
      </c>
      <c r="B35">
        <v>23</v>
      </c>
      <c r="C35">
        <v>1</v>
      </c>
      <c r="D35">
        <v>5</v>
      </c>
      <c r="E35" t="s">
        <v>119</v>
      </c>
      <c r="F35" t="s">
        <v>137</v>
      </c>
      <c r="G35" s="3" t="s">
        <v>86</v>
      </c>
      <c r="H35" s="1">
        <v>21</v>
      </c>
      <c r="I35" s="1">
        <v>51</v>
      </c>
      <c r="J35" s="1">
        <v>50</v>
      </c>
      <c r="K35">
        <f>H35+I35/60+J35/(60*60)</f>
        <v>21.863888888888891</v>
      </c>
      <c r="L35">
        <f>K35+D35*24</f>
        <v>141.86388888888888</v>
      </c>
      <c r="M35" t="s">
        <v>91</v>
      </c>
      <c r="N35">
        <v>10</v>
      </c>
      <c r="O35" s="3" t="s">
        <v>36</v>
      </c>
      <c r="P35">
        <v>10</v>
      </c>
      <c r="Q35">
        <v>21</v>
      </c>
      <c r="R35">
        <v>57</v>
      </c>
      <c r="S35" s="1">
        <v>0</v>
      </c>
      <c r="T35" s="1">
        <f>Q35+R35/60+S35/3600</f>
        <v>21.95</v>
      </c>
      <c r="U35" s="1">
        <f>T35*60</f>
        <v>1317</v>
      </c>
      <c r="V35" s="1">
        <f>D35*24+T35</f>
        <v>141.94999999999999</v>
      </c>
      <c r="W35" s="1">
        <v>21</v>
      </c>
      <c r="X35" s="1">
        <v>58</v>
      </c>
      <c r="Y35" s="1">
        <v>50</v>
      </c>
      <c r="Z35" s="1">
        <f>W35+X35/60+Y35/3600</f>
        <v>21.980555555555554</v>
      </c>
      <c r="AA35" s="1">
        <f>Z35*60</f>
        <v>1318.8333333333333</v>
      </c>
      <c r="AB35" s="1">
        <f>AA35-U35</f>
        <v>1.8333333333332575</v>
      </c>
      <c r="AC35">
        <v>9</v>
      </c>
      <c r="AD35">
        <v>7</v>
      </c>
      <c r="AE35">
        <f>(P35-AD35)/P35</f>
        <v>0.3</v>
      </c>
      <c r="AF35">
        <v>5172</v>
      </c>
      <c r="AG35">
        <v>5173</v>
      </c>
      <c r="AH35">
        <v>5174</v>
      </c>
    </row>
    <row r="36" spans="1:35">
      <c r="A36">
        <v>20160706</v>
      </c>
      <c r="B36">
        <v>23</v>
      </c>
      <c r="C36">
        <v>2</v>
      </c>
      <c r="D36">
        <v>5</v>
      </c>
      <c r="E36" t="s">
        <v>119</v>
      </c>
      <c r="F36" t="s">
        <v>137</v>
      </c>
      <c r="G36" s="3" t="s">
        <v>86</v>
      </c>
      <c r="H36" s="1">
        <v>22</v>
      </c>
      <c r="I36" s="1">
        <v>8</v>
      </c>
      <c r="J36" s="1">
        <v>40</v>
      </c>
      <c r="K36">
        <f>H36+I36/60+J36/(60*60)</f>
        <v>22.144444444444446</v>
      </c>
      <c r="L36">
        <f>K36+D36*24</f>
        <v>142.14444444444445</v>
      </c>
      <c r="M36" t="s">
        <v>92</v>
      </c>
      <c r="N36">
        <v>7</v>
      </c>
      <c r="O36" s="3" t="s">
        <v>38</v>
      </c>
      <c r="P36">
        <v>6</v>
      </c>
      <c r="Q36">
        <v>22</v>
      </c>
      <c r="R36">
        <v>15</v>
      </c>
      <c r="S36" s="1">
        <v>15</v>
      </c>
      <c r="T36" s="1">
        <f>Q36+R36/60+S36/3600</f>
        <v>22.254166666666666</v>
      </c>
      <c r="U36" s="1">
        <f>T36*60</f>
        <v>1335.25</v>
      </c>
      <c r="V36" s="1">
        <f>D36*24+T36</f>
        <v>142.25416666666666</v>
      </c>
      <c r="W36" s="1">
        <v>22</v>
      </c>
      <c r="X36" s="1">
        <v>15</v>
      </c>
      <c r="Y36" s="1">
        <v>30</v>
      </c>
      <c r="Z36" s="1">
        <f>W36+X36/60+Y36/3600</f>
        <v>22.258333333333333</v>
      </c>
      <c r="AA36" s="1">
        <f>Z36*60</f>
        <v>1335.5</v>
      </c>
      <c r="AB36" s="1">
        <f>AA36-U36</f>
        <v>0.25</v>
      </c>
      <c r="AC36">
        <v>1</v>
      </c>
      <c r="AD36">
        <v>1</v>
      </c>
      <c r="AE36">
        <f>(P36-AD36)/P36</f>
        <v>0.83333333333333337</v>
      </c>
      <c r="AF36">
        <v>5175</v>
      </c>
      <c r="AG36">
        <v>5176</v>
      </c>
      <c r="AH36">
        <v>5178</v>
      </c>
    </row>
    <row r="38" spans="1:35">
      <c r="A38">
        <v>20160708</v>
      </c>
      <c r="B38">
        <v>27</v>
      </c>
      <c r="C38">
        <v>1</v>
      </c>
      <c r="D38">
        <v>6</v>
      </c>
      <c r="E38" t="s">
        <v>120</v>
      </c>
      <c r="F38" t="s">
        <v>137</v>
      </c>
      <c r="G38" s="1" t="s">
        <v>33</v>
      </c>
      <c r="H38" s="1">
        <v>6</v>
      </c>
      <c r="I38" s="1">
        <v>1</v>
      </c>
      <c r="J38" s="1">
        <v>55</v>
      </c>
      <c r="K38">
        <f t="shared" ref="K38:K49" si="18">H38+I38/60+J38/(60*60)</f>
        <v>6.0319444444444441</v>
      </c>
      <c r="L38">
        <f t="shared" ref="L38:L49" si="19">K38+D38*24</f>
        <v>150.03194444444443</v>
      </c>
      <c r="M38" t="s">
        <v>94</v>
      </c>
      <c r="N38">
        <v>12</v>
      </c>
      <c r="O38" t="s">
        <v>36</v>
      </c>
      <c r="P38">
        <v>9</v>
      </c>
      <c r="Q38">
        <v>6</v>
      </c>
      <c r="R38">
        <v>7</v>
      </c>
      <c r="S38" s="1">
        <v>15</v>
      </c>
      <c r="T38" s="1">
        <f t="shared" ref="T38:T49" si="20">Q38+R38/60+S38/3600</f>
        <v>6.1208333333333327</v>
      </c>
      <c r="U38" s="1">
        <f t="shared" ref="U38:U49" si="21">T38*60</f>
        <v>367.24999999999994</v>
      </c>
      <c r="V38" s="1">
        <f t="shared" ref="V38:V49" si="22">D38*24+T38</f>
        <v>150.12083333333334</v>
      </c>
      <c r="W38" s="1">
        <v>6</v>
      </c>
      <c r="X38" s="1">
        <v>7</v>
      </c>
      <c r="Y38" s="1">
        <v>31</v>
      </c>
      <c r="Z38" s="1">
        <f>W38+X38/60+Y38/3600</f>
        <v>6.1252777777777769</v>
      </c>
      <c r="AA38" s="1">
        <f>Z38*60</f>
        <v>367.51666666666659</v>
      </c>
      <c r="AB38" s="1">
        <f>AA38-U38</f>
        <v>0.26666666666665151</v>
      </c>
      <c r="AC38">
        <v>3</v>
      </c>
      <c r="AD38">
        <v>3</v>
      </c>
      <c r="AE38">
        <f t="shared" ref="AE38:AE49" si="23">(P38-AD38)/P38</f>
        <v>0.66666666666666663</v>
      </c>
      <c r="AF38">
        <v>5217</v>
      </c>
      <c r="AG38">
        <v>5218</v>
      </c>
      <c r="AH38">
        <v>5219</v>
      </c>
    </row>
    <row r="39" spans="1:35">
      <c r="A39">
        <v>20160708</v>
      </c>
      <c r="B39">
        <v>27</v>
      </c>
      <c r="C39">
        <v>2</v>
      </c>
      <c r="D39">
        <v>6</v>
      </c>
      <c r="E39" t="s">
        <v>120</v>
      </c>
      <c r="F39" t="s">
        <v>137</v>
      </c>
      <c r="G39" s="1" t="s">
        <v>33</v>
      </c>
      <c r="H39" s="1">
        <v>6</v>
      </c>
      <c r="I39" s="1">
        <v>19</v>
      </c>
      <c r="J39" s="1">
        <v>20</v>
      </c>
      <c r="K39">
        <f t="shared" si="18"/>
        <v>6.322222222222222</v>
      </c>
      <c r="L39">
        <f t="shared" si="19"/>
        <v>150.32222222222222</v>
      </c>
      <c r="M39" t="s">
        <v>95</v>
      </c>
      <c r="N39">
        <v>8</v>
      </c>
      <c r="O39" t="s">
        <v>38</v>
      </c>
      <c r="P39">
        <v>7</v>
      </c>
      <c r="Q39">
        <v>6</v>
      </c>
      <c r="R39">
        <v>24</v>
      </c>
      <c r="S39" s="1">
        <v>47</v>
      </c>
      <c r="T39" s="1">
        <f t="shared" si="20"/>
        <v>6.4130555555555562</v>
      </c>
      <c r="U39" s="1">
        <f t="shared" si="21"/>
        <v>384.78333333333336</v>
      </c>
      <c r="V39" s="1">
        <f t="shared" si="22"/>
        <v>150.41305555555556</v>
      </c>
      <c r="W39" s="1">
        <v>6</v>
      </c>
      <c r="X39" s="1">
        <v>25</v>
      </c>
      <c r="Y39" s="1">
        <v>43</v>
      </c>
      <c r="Z39" s="1">
        <f>W39+X39/60+Y39/3600</f>
        <v>6.4286111111111115</v>
      </c>
      <c r="AA39" s="1">
        <f>Z39*60</f>
        <v>385.7166666666667</v>
      </c>
      <c r="AB39" s="1">
        <f>AA39-U39</f>
        <v>0.93333333333333712</v>
      </c>
      <c r="AC39">
        <v>5</v>
      </c>
      <c r="AD39">
        <v>5</v>
      </c>
      <c r="AE39">
        <f t="shared" si="23"/>
        <v>0.2857142857142857</v>
      </c>
      <c r="AF39" t="s">
        <v>97</v>
      </c>
      <c r="AG39">
        <v>5224</v>
      </c>
      <c r="AH39">
        <v>5225</v>
      </c>
      <c r="AI39" t="s">
        <v>98</v>
      </c>
    </row>
    <row r="40" spans="1:35">
      <c r="A40">
        <v>20160708</v>
      </c>
      <c r="B40">
        <v>27</v>
      </c>
      <c r="C40">
        <v>3</v>
      </c>
      <c r="D40">
        <v>6</v>
      </c>
      <c r="E40" t="s">
        <v>120</v>
      </c>
      <c r="F40" t="s">
        <v>137</v>
      </c>
      <c r="G40" s="1" t="s">
        <v>33</v>
      </c>
      <c r="H40" s="1">
        <v>6</v>
      </c>
      <c r="I40" s="1">
        <v>36</v>
      </c>
      <c r="J40" s="1">
        <v>45</v>
      </c>
      <c r="K40">
        <f t="shared" si="18"/>
        <v>6.6124999999999998</v>
      </c>
      <c r="L40">
        <f t="shared" si="19"/>
        <v>150.61250000000001</v>
      </c>
      <c r="M40" t="s">
        <v>96</v>
      </c>
      <c r="N40">
        <v>9</v>
      </c>
      <c r="O40" t="s">
        <v>34</v>
      </c>
      <c r="P40">
        <v>9</v>
      </c>
      <c r="Q40">
        <v>6</v>
      </c>
      <c r="R40">
        <v>44</v>
      </c>
      <c r="S40" s="1">
        <v>0</v>
      </c>
      <c r="T40" s="1">
        <f t="shared" si="20"/>
        <v>6.7333333333333334</v>
      </c>
      <c r="U40" s="1">
        <f t="shared" si="21"/>
        <v>404</v>
      </c>
      <c r="V40" s="1">
        <f t="shared" si="22"/>
        <v>150.73333333333332</v>
      </c>
      <c r="W40" s="1" t="s">
        <v>35</v>
      </c>
      <c r="X40" s="1" t="s">
        <v>35</v>
      </c>
      <c r="Y40" s="1" t="s">
        <v>35</v>
      </c>
      <c r="Z40" s="1" t="s">
        <v>35</v>
      </c>
      <c r="AA40" s="1" t="s">
        <v>35</v>
      </c>
      <c r="AB40" s="1" t="s">
        <v>35</v>
      </c>
      <c r="AC40">
        <v>9</v>
      </c>
      <c r="AD40">
        <v>9</v>
      </c>
      <c r="AE40">
        <f t="shared" si="23"/>
        <v>0</v>
      </c>
      <c r="AF40">
        <v>5227</v>
      </c>
      <c r="AG40">
        <v>5228</v>
      </c>
      <c r="AH40">
        <v>5232</v>
      </c>
    </row>
    <row r="41" spans="1:35">
      <c r="A41">
        <v>20160708</v>
      </c>
      <c r="B41">
        <v>28</v>
      </c>
      <c r="C41">
        <v>1</v>
      </c>
      <c r="D41">
        <v>6</v>
      </c>
      <c r="E41" t="s">
        <v>120</v>
      </c>
      <c r="F41" t="s">
        <v>137</v>
      </c>
      <c r="G41" s="1" t="s">
        <v>33</v>
      </c>
      <c r="H41" s="1">
        <v>6</v>
      </c>
      <c r="I41" s="1">
        <v>56</v>
      </c>
      <c r="J41" s="1">
        <v>30</v>
      </c>
      <c r="K41">
        <f t="shared" si="18"/>
        <v>6.9416666666666673</v>
      </c>
      <c r="L41">
        <f t="shared" si="19"/>
        <v>150.94166666666666</v>
      </c>
      <c r="M41" t="s">
        <v>99</v>
      </c>
      <c r="N41">
        <v>9</v>
      </c>
      <c r="O41" t="s">
        <v>36</v>
      </c>
      <c r="P41">
        <v>3</v>
      </c>
      <c r="Q41">
        <v>7</v>
      </c>
      <c r="R41">
        <v>12</v>
      </c>
      <c r="S41" s="1">
        <v>30</v>
      </c>
      <c r="T41" s="1">
        <f t="shared" si="20"/>
        <v>7.2083333333333339</v>
      </c>
      <c r="U41" s="1">
        <f t="shared" si="21"/>
        <v>432.50000000000006</v>
      </c>
      <c r="V41" s="1">
        <f t="shared" si="22"/>
        <v>151.20833333333334</v>
      </c>
      <c r="W41" s="1" t="s">
        <v>35</v>
      </c>
      <c r="X41" s="1" t="s">
        <v>35</v>
      </c>
      <c r="Y41" s="1" t="s">
        <v>35</v>
      </c>
      <c r="Z41" s="1" t="s">
        <v>35</v>
      </c>
      <c r="AA41" s="1" t="s">
        <v>35</v>
      </c>
      <c r="AB41" s="1" t="s">
        <v>35</v>
      </c>
      <c r="AC41">
        <v>3</v>
      </c>
      <c r="AD41">
        <v>3</v>
      </c>
      <c r="AE41">
        <f t="shared" si="23"/>
        <v>0</v>
      </c>
      <c r="AF41">
        <v>5233</v>
      </c>
      <c r="AG41">
        <v>5234</v>
      </c>
      <c r="AH41">
        <v>5235</v>
      </c>
    </row>
    <row r="42" spans="1:35">
      <c r="A42">
        <v>20160708</v>
      </c>
      <c r="B42">
        <v>28</v>
      </c>
      <c r="C42">
        <v>2</v>
      </c>
      <c r="D42">
        <v>6</v>
      </c>
      <c r="E42" t="s">
        <v>120</v>
      </c>
      <c r="F42" t="s">
        <v>137</v>
      </c>
      <c r="G42" s="1" t="s">
        <v>33</v>
      </c>
      <c r="H42" s="1">
        <v>7</v>
      </c>
      <c r="I42" s="1">
        <v>15</v>
      </c>
      <c r="J42" s="1">
        <v>3</v>
      </c>
      <c r="K42">
        <f t="shared" si="18"/>
        <v>7.2508333333333335</v>
      </c>
      <c r="L42">
        <f t="shared" si="19"/>
        <v>151.25083333333333</v>
      </c>
      <c r="M42" t="s">
        <v>100</v>
      </c>
      <c r="N42">
        <v>13</v>
      </c>
      <c r="O42" t="s">
        <v>34</v>
      </c>
      <c r="P42">
        <v>12</v>
      </c>
      <c r="Q42">
        <v>7</v>
      </c>
      <c r="R42">
        <v>29</v>
      </c>
      <c r="S42" s="1">
        <v>15</v>
      </c>
      <c r="T42" s="1">
        <f t="shared" si="20"/>
        <v>7.4874999999999998</v>
      </c>
      <c r="U42" s="1">
        <f t="shared" si="21"/>
        <v>449.25</v>
      </c>
      <c r="V42" s="1">
        <f t="shared" si="22"/>
        <v>151.48750000000001</v>
      </c>
      <c r="W42" s="1" t="s">
        <v>35</v>
      </c>
      <c r="X42" s="1" t="s">
        <v>35</v>
      </c>
      <c r="Y42" s="1" t="s">
        <v>35</v>
      </c>
      <c r="Z42" s="1" t="s">
        <v>35</v>
      </c>
      <c r="AA42" s="1" t="s">
        <v>35</v>
      </c>
      <c r="AB42" s="1" t="s">
        <v>35</v>
      </c>
      <c r="AC42">
        <v>12</v>
      </c>
      <c r="AD42">
        <v>12</v>
      </c>
      <c r="AE42">
        <f t="shared" si="23"/>
        <v>0</v>
      </c>
      <c r="AF42">
        <v>5236</v>
      </c>
      <c r="AG42">
        <v>5241</v>
      </c>
      <c r="AH42">
        <v>5243</v>
      </c>
    </row>
    <row r="43" spans="1:35">
      <c r="A43">
        <v>20160708</v>
      </c>
      <c r="B43">
        <v>28</v>
      </c>
      <c r="C43">
        <v>3</v>
      </c>
      <c r="D43">
        <v>6</v>
      </c>
      <c r="E43" t="s">
        <v>120</v>
      </c>
      <c r="F43" t="s">
        <v>137</v>
      </c>
      <c r="G43" s="1" t="s">
        <v>33</v>
      </c>
      <c r="H43" s="1">
        <v>7</v>
      </c>
      <c r="I43" s="1">
        <v>33</v>
      </c>
      <c r="J43" s="1">
        <v>45</v>
      </c>
      <c r="K43">
        <f t="shared" si="18"/>
        <v>7.5625</v>
      </c>
      <c r="L43">
        <f t="shared" si="19"/>
        <v>151.5625</v>
      </c>
      <c r="M43" t="s">
        <v>101</v>
      </c>
      <c r="N43">
        <v>9</v>
      </c>
      <c r="O43" t="s">
        <v>38</v>
      </c>
      <c r="P43">
        <v>7</v>
      </c>
      <c r="Q43">
        <v>7</v>
      </c>
      <c r="R43">
        <v>38</v>
      </c>
      <c r="S43" s="1">
        <v>0</v>
      </c>
      <c r="T43" s="1">
        <f t="shared" si="20"/>
        <v>7.6333333333333329</v>
      </c>
      <c r="U43" s="1">
        <f t="shared" si="21"/>
        <v>458</v>
      </c>
      <c r="V43" s="1">
        <f t="shared" si="22"/>
        <v>151.63333333333333</v>
      </c>
      <c r="W43" s="1">
        <v>7</v>
      </c>
      <c r="X43" s="1">
        <v>38</v>
      </c>
      <c r="Y43" s="1">
        <v>22</v>
      </c>
      <c r="Z43" s="1">
        <f t="shared" ref="Z43:Z49" si="24">W43+X43/60+Y43/3600</f>
        <v>7.639444444444444</v>
      </c>
      <c r="AA43" s="1">
        <f t="shared" ref="AA43:AA49" si="25">Z43*60</f>
        <v>458.36666666666662</v>
      </c>
      <c r="AB43" s="1">
        <f t="shared" ref="AB43:AB49" si="26">AA43-U43</f>
        <v>0.3666666666666174</v>
      </c>
      <c r="AC43">
        <v>4</v>
      </c>
      <c r="AD43">
        <v>4</v>
      </c>
      <c r="AE43">
        <f t="shared" si="23"/>
        <v>0.42857142857142855</v>
      </c>
      <c r="AF43">
        <v>5244</v>
      </c>
      <c r="AG43">
        <v>5245</v>
      </c>
      <c r="AH43">
        <v>5247</v>
      </c>
    </row>
    <row r="44" spans="1:35">
      <c r="A44">
        <v>20160708</v>
      </c>
      <c r="B44">
        <v>29</v>
      </c>
      <c r="C44">
        <v>1</v>
      </c>
      <c r="D44">
        <v>6</v>
      </c>
      <c r="E44" t="s">
        <v>120</v>
      </c>
      <c r="F44" t="s">
        <v>137</v>
      </c>
      <c r="G44" s="1" t="s">
        <v>33</v>
      </c>
      <c r="H44" s="1">
        <v>7</v>
      </c>
      <c r="I44" s="1">
        <v>49</v>
      </c>
      <c r="J44" s="1">
        <v>40</v>
      </c>
      <c r="K44">
        <f t="shared" si="18"/>
        <v>7.8277777777777775</v>
      </c>
      <c r="L44">
        <f t="shared" si="19"/>
        <v>151.82777777777778</v>
      </c>
      <c r="M44" t="s">
        <v>102</v>
      </c>
      <c r="N44">
        <v>6</v>
      </c>
      <c r="O44" t="s">
        <v>38</v>
      </c>
      <c r="P44">
        <v>6</v>
      </c>
      <c r="Q44">
        <v>7</v>
      </c>
      <c r="R44">
        <v>55</v>
      </c>
      <c r="S44" s="1">
        <v>13</v>
      </c>
      <c r="T44" s="1">
        <f t="shared" si="20"/>
        <v>7.9202777777777778</v>
      </c>
      <c r="U44" s="1">
        <f t="shared" si="21"/>
        <v>475.21666666666664</v>
      </c>
      <c r="V44" s="1">
        <f t="shared" si="22"/>
        <v>151.92027777777778</v>
      </c>
      <c r="W44" s="1">
        <v>7</v>
      </c>
      <c r="X44" s="1">
        <v>56</v>
      </c>
      <c r="Y44" s="1">
        <v>35</v>
      </c>
      <c r="Z44" s="1">
        <f t="shared" si="24"/>
        <v>7.9430555555555555</v>
      </c>
      <c r="AA44" s="1">
        <f t="shared" si="25"/>
        <v>476.58333333333331</v>
      </c>
      <c r="AB44" s="1">
        <f t="shared" si="26"/>
        <v>1.3666666666666742</v>
      </c>
      <c r="AC44">
        <v>3</v>
      </c>
      <c r="AD44">
        <v>3</v>
      </c>
      <c r="AE44">
        <f t="shared" si="23"/>
        <v>0.5</v>
      </c>
      <c r="AF44">
        <v>5251</v>
      </c>
      <c r="AG44">
        <v>5252</v>
      </c>
      <c r="AH44">
        <v>5255</v>
      </c>
    </row>
    <row r="45" spans="1:35">
      <c r="A45">
        <v>20160708</v>
      </c>
      <c r="B45">
        <v>29</v>
      </c>
      <c r="C45">
        <v>2</v>
      </c>
      <c r="D45">
        <v>6</v>
      </c>
      <c r="E45" t="s">
        <v>120</v>
      </c>
      <c r="F45" t="s">
        <v>137</v>
      </c>
      <c r="G45" s="1" t="s">
        <v>33</v>
      </c>
      <c r="H45" s="1">
        <v>8</v>
      </c>
      <c r="I45" s="1">
        <v>7</v>
      </c>
      <c r="J45" s="1">
        <v>0</v>
      </c>
      <c r="K45">
        <f t="shared" si="18"/>
        <v>8.1166666666666671</v>
      </c>
      <c r="L45">
        <f t="shared" si="19"/>
        <v>152.11666666666667</v>
      </c>
      <c r="M45" t="s">
        <v>103</v>
      </c>
      <c r="N45">
        <v>11</v>
      </c>
      <c r="O45" t="s">
        <v>36</v>
      </c>
      <c r="P45">
        <v>9</v>
      </c>
      <c r="Q45">
        <v>8</v>
      </c>
      <c r="R45">
        <v>13</v>
      </c>
      <c r="S45" s="1">
        <v>42</v>
      </c>
      <c r="T45" s="1">
        <f t="shared" si="20"/>
        <v>8.2283333333333335</v>
      </c>
      <c r="U45" s="1">
        <f t="shared" si="21"/>
        <v>493.7</v>
      </c>
      <c r="V45" s="1">
        <f t="shared" si="22"/>
        <v>152.22833333333332</v>
      </c>
      <c r="W45" s="1">
        <v>8</v>
      </c>
      <c r="X45" s="1">
        <v>13</v>
      </c>
      <c r="Y45" s="1">
        <v>58</v>
      </c>
      <c r="Z45" s="1">
        <f t="shared" si="24"/>
        <v>8.2327777777777786</v>
      </c>
      <c r="AA45" s="1">
        <f t="shared" si="25"/>
        <v>493.9666666666667</v>
      </c>
      <c r="AB45" s="1">
        <f t="shared" si="26"/>
        <v>0.26666666666670835</v>
      </c>
      <c r="AC45">
        <v>5</v>
      </c>
      <c r="AD45">
        <v>5</v>
      </c>
      <c r="AE45">
        <f t="shared" si="23"/>
        <v>0.44444444444444442</v>
      </c>
      <c r="AF45">
        <v>5256</v>
      </c>
      <c r="AG45">
        <v>5257</v>
      </c>
      <c r="AH45">
        <v>5258</v>
      </c>
    </row>
    <row r="46" spans="1:35">
      <c r="A46">
        <v>20160708</v>
      </c>
      <c r="B46">
        <v>29</v>
      </c>
      <c r="C46">
        <v>3</v>
      </c>
      <c r="D46">
        <v>6</v>
      </c>
      <c r="E46" t="s">
        <v>120</v>
      </c>
      <c r="F46" t="s">
        <v>137</v>
      </c>
      <c r="G46" s="1" t="s">
        <v>33</v>
      </c>
      <c r="H46" s="1">
        <v>8</v>
      </c>
      <c r="I46" s="1">
        <v>25</v>
      </c>
      <c r="J46" s="1">
        <v>15</v>
      </c>
      <c r="K46">
        <f t="shared" si="18"/>
        <v>8.4208333333333325</v>
      </c>
      <c r="L46">
        <f t="shared" si="19"/>
        <v>152.42083333333332</v>
      </c>
      <c r="M46" t="s">
        <v>104</v>
      </c>
      <c r="N46">
        <v>15</v>
      </c>
      <c r="O46" t="s">
        <v>34</v>
      </c>
      <c r="P46">
        <v>15</v>
      </c>
      <c r="Q46">
        <v>8</v>
      </c>
      <c r="R46">
        <v>32</v>
      </c>
      <c r="S46" s="1">
        <v>30</v>
      </c>
      <c r="T46" s="1">
        <f t="shared" si="20"/>
        <v>8.5416666666666661</v>
      </c>
      <c r="U46" s="1">
        <f t="shared" si="21"/>
        <v>512.5</v>
      </c>
      <c r="V46" s="1">
        <f t="shared" si="22"/>
        <v>152.54166666666666</v>
      </c>
      <c r="W46" s="1">
        <v>8</v>
      </c>
      <c r="X46" s="1">
        <v>32</v>
      </c>
      <c r="Y46" s="1">
        <v>47</v>
      </c>
      <c r="Z46" s="1">
        <f t="shared" si="24"/>
        <v>8.5463888888888881</v>
      </c>
      <c r="AA46" s="1">
        <f t="shared" si="25"/>
        <v>512.7833333333333</v>
      </c>
      <c r="AB46" s="1">
        <f t="shared" si="26"/>
        <v>0.28333333333330302</v>
      </c>
      <c r="AC46">
        <v>14</v>
      </c>
      <c r="AD46">
        <v>14</v>
      </c>
      <c r="AE46">
        <f t="shared" si="23"/>
        <v>6.6666666666666666E-2</v>
      </c>
      <c r="AF46">
        <v>5261</v>
      </c>
      <c r="AG46">
        <v>5264</v>
      </c>
      <c r="AH46">
        <v>5265</v>
      </c>
    </row>
    <row r="47" spans="1:35">
      <c r="A47">
        <v>20160708</v>
      </c>
      <c r="B47">
        <v>30</v>
      </c>
      <c r="C47">
        <v>1</v>
      </c>
      <c r="D47">
        <v>6</v>
      </c>
      <c r="E47" t="s">
        <v>120</v>
      </c>
      <c r="F47" t="s">
        <v>137</v>
      </c>
      <c r="G47" s="1" t="s">
        <v>86</v>
      </c>
      <c r="H47" s="1">
        <v>8</v>
      </c>
      <c r="I47" s="1">
        <v>45</v>
      </c>
      <c r="J47" s="1">
        <v>37</v>
      </c>
      <c r="K47">
        <f t="shared" si="18"/>
        <v>8.7602777777777785</v>
      </c>
      <c r="L47">
        <f t="shared" si="19"/>
        <v>152.76027777777779</v>
      </c>
      <c r="M47" t="s">
        <v>105</v>
      </c>
      <c r="N47">
        <v>5</v>
      </c>
      <c r="O47" t="s">
        <v>38</v>
      </c>
      <c r="P47">
        <v>4</v>
      </c>
      <c r="Q47">
        <v>8</v>
      </c>
      <c r="R47">
        <v>51</v>
      </c>
      <c r="S47" s="1">
        <v>20</v>
      </c>
      <c r="T47" s="1">
        <f t="shared" si="20"/>
        <v>8.8555555555555561</v>
      </c>
      <c r="U47" s="1">
        <f t="shared" si="21"/>
        <v>531.33333333333337</v>
      </c>
      <c r="V47" s="1">
        <f t="shared" si="22"/>
        <v>152.85555555555555</v>
      </c>
      <c r="W47" s="1">
        <v>8</v>
      </c>
      <c r="X47" s="1">
        <v>51</v>
      </c>
      <c r="Y47" s="1">
        <v>58</v>
      </c>
      <c r="Z47" s="1">
        <f t="shared" si="24"/>
        <v>8.8661111111111115</v>
      </c>
      <c r="AA47" s="1">
        <f t="shared" si="25"/>
        <v>531.9666666666667</v>
      </c>
      <c r="AB47" s="1">
        <f t="shared" si="26"/>
        <v>0.63333333333332575</v>
      </c>
      <c r="AC47">
        <v>0</v>
      </c>
      <c r="AD47">
        <v>0</v>
      </c>
      <c r="AE47">
        <f t="shared" si="23"/>
        <v>1</v>
      </c>
      <c r="AF47">
        <v>5266</v>
      </c>
      <c r="AG47">
        <v>5268</v>
      </c>
      <c r="AH47">
        <v>5270</v>
      </c>
    </row>
    <row r="48" spans="1:35">
      <c r="A48">
        <v>20160708</v>
      </c>
      <c r="B48">
        <v>30</v>
      </c>
      <c r="C48">
        <v>2</v>
      </c>
      <c r="D48">
        <v>6</v>
      </c>
      <c r="E48" t="s">
        <v>120</v>
      </c>
      <c r="F48" t="s">
        <v>137</v>
      </c>
      <c r="G48" s="1" t="s">
        <v>86</v>
      </c>
      <c r="H48" s="1">
        <v>8</v>
      </c>
      <c r="I48" s="1">
        <v>57</v>
      </c>
      <c r="J48" s="1">
        <v>10</v>
      </c>
      <c r="K48">
        <f t="shared" si="18"/>
        <v>8.9527777777777775</v>
      </c>
      <c r="L48">
        <f t="shared" si="19"/>
        <v>152.95277777777778</v>
      </c>
      <c r="M48" t="s">
        <v>106</v>
      </c>
      <c r="N48">
        <v>6</v>
      </c>
      <c r="O48" t="s">
        <v>36</v>
      </c>
      <c r="P48">
        <v>4</v>
      </c>
      <c r="Q48">
        <v>9</v>
      </c>
      <c r="R48">
        <v>2</v>
      </c>
      <c r="S48" s="1">
        <v>34</v>
      </c>
      <c r="T48" s="1">
        <f t="shared" si="20"/>
        <v>9.0427777777777774</v>
      </c>
      <c r="U48" s="1">
        <f t="shared" si="21"/>
        <v>542.56666666666661</v>
      </c>
      <c r="V48" s="1">
        <f t="shared" si="22"/>
        <v>153.04277777777779</v>
      </c>
      <c r="W48" s="1">
        <v>9</v>
      </c>
      <c r="X48" s="1">
        <v>3</v>
      </c>
      <c r="Y48" s="1">
        <v>15</v>
      </c>
      <c r="Z48" s="1">
        <f t="shared" si="24"/>
        <v>9.0541666666666671</v>
      </c>
      <c r="AA48" s="1">
        <f t="shared" si="25"/>
        <v>543.25</v>
      </c>
      <c r="AB48" s="1">
        <f t="shared" si="26"/>
        <v>0.68333333333339397</v>
      </c>
      <c r="AC48">
        <v>2</v>
      </c>
      <c r="AD48">
        <v>1</v>
      </c>
      <c r="AE48">
        <f t="shared" si="23"/>
        <v>0.75</v>
      </c>
      <c r="AF48">
        <v>5271</v>
      </c>
      <c r="AG48">
        <v>5272</v>
      </c>
      <c r="AH48">
        <v>5273</v>
      </c>
      <c r="AI48" t="s">
        <v>107</v>
      </c>
    </row>
    <row r="49" spans="1:34">
      <c r="A49">
        <v>20160708</v>
      </c>
      <c r="B49">
        <v>30</v>
      </c>
      <c r="C49">
        <v>3</v>
      </c>
      <c r="D49">
        <v>6</v>
      </c>
      <c r="E49" t="s">
        <v>120</v>
      </c>
      <c r="F49" t="s">
        <v>137</v>
      </c>
      <c r="G49" s="1" t="s">
        <v>86</v>
      </c>
      <c r="H49" s="1">
        <v>5</v>
      </c>
      <c r="I49" s="1">
        <v>53</v>
      </c>
      <c r="J49" s="1">
        <v>0</v>
      </c>
      <c r="K49">
        <f t="shared" si="18"/>
        <v>5.8833333333333329</v>
      </c>
      <c r="L49">
        <f t="shared" si="19"/>
        <v>149.88333333333333</v>
      </c>
      <c r="M49" t="s">
        <v>108</v>
      </c>
      <c r="N49">
        <v>11</v>
      </c>
      <c r="O49" t="s">
        <v>34</v>
      </c>
      <c r="P49">
        <v>2</v>
      </c>
      <c r="Q49">
        <v>5</v>
      </c>
      <c r="R49">
        <v>58</v>
      </c>
      <c r="S49" s="1">
        <v>0</v>
      </c>
      <c r="T49" s="1">
        <f t="shared" si="20"/>
        <v>5.9666666666666668</v>
      </c>
      <c r="U49" s="1">
        <f t="shared" si="21"/>
        <v>358</v>
      </c>
      <c r="V49" s="1">
        <f t="shared" si="22"/>
        <v>149.96666666666667</v>
      </c>
      <c r="W49" s="1">
        <v>5</v>
      </c>
      <c r="X49" s="1">
        <v>58</v>
      </c>
      <c r="Y49" s="1">
        <v>25</v>
      </c>
      <c r="Z49" s="1">
        <f t="shared" si="24"/>
        <v>5.9736111111111114</v>
      </c>
      <c r="AA49" s="1">
        <f t="shared" si="25"/>
        <v>358.41666666666669</v>
      </c>
      <c r="AB49" s="1">
        <f t="shared" si="26"/>
        <v>0.41666666666668561</v>
      </c>
      <c r="AC49">
        <v>0</v>
      </c>
      <c r="AD49">
        <v>0</v>
      </c>
      <c r="AE49">
        <f t="shared" si="23"/>
        <v>1</v>
      </c>
      <c r="AF49">
        <v>5214</v>
      </c>
      <c r="AG49">
        <v>5215</v>
      </c>
      <c r="AH49">
        <v>5216</v>
      </c>
    </row>
    <row r="51" spans="1:34">
      <c r="A51">
        <v>20160709</v>
      </c>
      <c r="B51" s="1">
        <v>33</v>
      </c>
      <c r="C51" s="1">
        <v>1</v>
      </c>
      <c r="D51" s="1">
        <v>6</v>
      </c>
      <c r="E51" t="s">
        <v>120</v>
      </c>
      <c r="F51" t="s">
        <v>137</v>
      </c>
      <c r="G51" s="1" t="s">
        <v>33</v>
      </c>
      <c r="H51" s="1">
        <v>6</v>
      </c>
      <c r="I51" s="1">
        <v>24</v>
      </c>
      <c r="J51" s="1">
        <v>50</v>
      </c>
      <c r="K51">
        <f t="shared" ref="K51:K61" si="27">H51+I51/60+J51/(60*60)</f>
        <v>6.4138888888888896</v>
      </c>
      <c r="L51">
        <f t="shared" ref="L51:L61" si="28">K51+D51*24</f>
        <v>150.41388888888889</v>
      </c>
      <c r="M51" t="s">
        <v>112</v>
      </c>
      <c r="N51">
        <v>5</v>
      </c>
      <c r="O51" t="s">
        <v>38</v>
      </c>
      <c r="P51">
        <v>3</v>
      </c>
      <c r="Q51">
        <v>6</v>
      </c>
      <c r="R51">
        <v>29</v>
      </c>
      <c r="S51" s="1">
        <v>45</v>
      </c>
      <c r="T51" s="1">
        <f t="shared" ref="T51:T61" si="29">Q51+R51/60+S51/3600</f>
        <v>6.4958333333333336</v>
      </c>
      <c r="U51" s="1">
        <f t="shared" ref="U51:U61" si="30">T51*60</f>
        <v>389.75</v>
      </c>
      <c r="V51" s="1">
        <f t="shared" ref="V51:V61" si="31">D51*24+T51</f>
        <v>150.49583333333334</v>
      </c>
      <c r="W51" s="1">
        <v>6</v>
      </c>
      <c r="X51" s="1">
        <v>29</v>
      </c>
      <c r="Y51" s="1">
        <v>53</v>
      </c>
      <c r="Z51" s="1">
        <f>W51+X51/60+Y51/3600</f>
        <v>6.4980555555555553</v>
      </c>
      <c r="AA51" s="1">
        <f>Z51*60</f>
        <v>389.88333333333333</v>
      </c>
      <c r="AB51" s="1">
        <f>AA51-U51</f>
        <v>0.13333333333332575</v>
      </c>
      <c r="AC51">
        <v>0</v>
      </c>
      <c r="AD51">
        <v>0</v>
      </c>
      <c r="AE51">
        <f t="shared" ref="AE51:AE61" si="32">(P51-AD51)/P51</f>
        <v>1</v>
      </c>
      <c r="AF51">
        <v>5296</v>
      </c>
      <c r="AG51">
        <v>5297</v>
      </c>
      <c r="AH51">
        <v>5298</v>
      </c>
    </row>
    <row r="52" spans="1:34">
      <c r="A52">
        <v>20160709</v>
      </c>
      <c r="B52" s="1">
        <v>33</v>
      </c>
      <c r="C52" s="1">
        <v>2</v>
      </c>
      <c r="D52" s="1">
        <v>6</v>
      </c>
      <c r="E52" t="s">
        <v>120</v>
      </c>
      <c r="F52" t="s">
        <v>137</v>
      </c>
      <c r="G52" s="1" t="s">
        <v>33</v>
      </c>
      <c r="H52" s="1">
        <v>6</v>
      </c>
      <c r="I52" s="1">
        <v>35</v>
      </c>
      <c r="J52" s="1">
        <v>40</v>
      </c>
      <c r="K52">
        <f t="shared" si="27"/>
        <v>6.5944444444444441</v>
      </c>
      <c r="L52">
        <f t="shared" si="28"/>
        <v>150.59444444444443</v>
      </c>
      <c r="M52" t="s">
        <v>113</v>
      </c>
      <c r="N52">
        <v>5</v>
      </c>
      <c r="O52" t="s">
        <v>36</v>
      </c>
      <c r="P52">
        <v>3</v>
      </c>
      <c r="Q52">
        <v>6</v>
      </c>
      <c r="R52">
        <v>42</v>
      </c>
      <c r="S52" s="1">
        <v>40</v>
      </c>
      <c r="T52" s="1">
        <f t="shared" si="29"/>
        <v>6.7111111111111112</v>
      </c>
      <c r="U52" s="1">
        <f t="shared" si="30"/>
        <v>402.66666666666669</v>
      </c>
      <c r="V52" s="1">
        <f t="shared" si="31"/>
        <v>150.71111111111111</v>
      </c>
      <c r="W52" s="1" t="s">
        <v>35</v>
      </c>
      <c r="X52" s="1" t="s">
        <v>35</v>
      </c>
      <c r="Y52" s="1" t="s">
        <v>35</v>
      </c>
      <c r="Z52" s="1" t="s">
        <v>35</v>
      </c>
      <c r="AA52" s="1" t="s">
        <v>35</v>
      </c>
      <c r="AB52" s="1" t="s">
        <v>35</v>
      </c>
      <c r="AC52">
        <v>3</v>
      </c>
      <c r="AD52">
        <v>3</v>
      </c>
      <c r="AE52">
        <f t="shared" si="32"/>
        <v>0</v>
      </c>
      <c r="AF52">
        <v>5302</v>
      </c>
      <c r="AG52">
        <v>5304</v>
      </c>
      <c r="AH52" t="s">
        <v>115</v>
      </c>
    </row>
    <row r="53" spans="1:34">
      <c r="A53">
        <v>20160709</v>
      </c>
      <c r="B53" s="1">
        <v>33</v>
      </c>
      <c r="C53" s="1">
        <v>3</v>
      </c>
      <c r="D53" s="1">
        <v>6</v>
      </c>
      <c r="E53" t="s">
        <v>120</v>
      </c>
      <c r="F53" t="s">
        <v>137</v>
      </c>
      <c r="G53" s="1" t="s">
        <v>33</v>
      </c>
      <c r="H53" s="1">
        <v>6</v>
      </c>
      <c r="I53" s="1">
        <v>57</v>
      </c>
      <c r="J53" s="1">
        <v>15</v>
      </c>
      <c r="K53">
        <f t="shared" si="27"/>
        <v>6.9541666666666666</v>
      </c>
      <c r="L53">
        <f t="shared" si="28"/>
        <v>150.95416666666668</v>
      </c>
      <c r="M53" t="s">
        <v>114</v>
      </c>
      <c r="N53">
        <v>5</v>
      </c>
      <c r="O53" t="s">
        <v>34</v>
      </c>
      <c r="P53">
        <v>4</v>
      </c>
      <c r="Q53">
        <v>7</v>
      </c>
      <c r="R53">
        <v>6</v>
      </c>
      <c r="S53" s="1">
        <v>52</v>
      </c>
      <c r="T53" s="1">
        <f t="shared" si="29"/>
        <v>7.1144444444444437</v>
      </c>
      <c r="U53" s="1">
        <f t="shared" si="30"/>
        <v>426.86666666666662</v>
      </c>
      <c r="V53" s="1">
        <f t="shared" si="31"/>
        <v>151.11444444444444</v>
      </c>
      <c r="W53" s="1" t="s">
        <v>35</v>
      </c>
      <c r="X53" s="1" t="s">
        <v>35</v>
      </c>
      <c r="Y53" s="1" t="s">
        <v>35</v>
      </c>
      <c r="Z53" s="1" t="s">
        <v>35</v>
      </c>
      <c r="AA53" s="1" t="s">
        <v>35</v>
      </c>
      <c r="AB53" s="1" t="s">
        <v>35</v>
      </c>
      <c r="AC53">
        <v>4</v>
      </c>
      <c r="AD53">
        <v>3</v>
      </c>
      <c r="AE53">
        <f t="shared" si="32"/>
        <v>0.25</v>
      </c>
      <c r="AF53">
        <v>5309</v>
      </c>
      <c r="AG53">
        <v>5310</v>
      </c>
      <c r="AH53">
        <v>5311</v>
      </c>
    </row>
    <row r="54" spans="1:34">
      <c r="A54">
        <v>20160709</v>
      </c>
      <c r="B54" s="1">
        <v>34</v>
      </c>
      <c r="C54" s="1">
        <v>2</v>
      </c>
      <c r="D54" s="1">
        <v>6</v>
      </c>
      <c r="E54" t="s">
        <v>120</v>
      </c>
      <c r="F54" t="s">
        <v>137</v>
      </c>
      <c r="G54" s="3" t="s">
        <v>86</v>
      </c>
      <c r="H54" s="1">
        <v>7</v>
      </c>
      <c r="I54" s="1">
        <v>19</v>
      </c>
      <c r="J54" s="1">
        <v>0</v>
      </c>
      <c r="K54">
        <f t="shared" si="27"/>
        <v>7.3166666666666664</v>
      </c>
      <c r="L54">
        <f t="shared" si="28"/>
        <v>151.31666666666666</v>
      </c>
      <c r="M54" t="s">
        <v>116</v>
      </c>
      <c r="N54">
        <v>8</v>
      </c>
      <c r="O54" s="3" t="s">
        <v>38</v>
      </c>
      <c r="P54">
        <v>8</v>
      </c>
      <c r="Q54">
        <v>7</v>
      </c>
      <c r="R54">
        <v>24</v>
      </c>
      <c r="S54" s="1">
        <v>40</v>
      </c>
      <c r="T54" s="1">
        <f t="shared" si="29"/>
        <v>7.4111111111111114</v>
      </c>
      <c r="U54" s="1">
        <f t="shared" si="30"/>
        <v>444.66666666666669</v>
      </c>
      <c r="V54" s="1">
        <f t="shared" si="31"/>
        <v>151.4111111111111</v>
      </c>
      <c r="W54" s="1">
        <v>7</v>
      </c>
      <c r="X54" s="1">
        <v>25</v>
      </c>
      <c r="Y54" s="1">
        <v>10</v>
      </c>
      <c r="Z54" s="1">
        <f>W54+X54/60+Y54/3600</f>
        <v>7.4194444444444452</v>
      </c>
      <c r="AA54" s="1">
        <f>Z54*60</f>
        <v>445.16666666666669</v>
      </c>
      <c r="AB54" s="1">
        <f>AA54-U54</f>
        <v>0.5</v>
      </c>
      <c r="AC54">
        <v>3</v>
      </c>
      <c r="AD54">
        <v>3</v>
      </c>
      <c r="AE54">
        <f t="shared" si="32"/>
        <v>0.625</v>
      </c>
      <c r="AF54">
        <v>5313</v>
      </c>
      <c r="AG54">
        <v>5315</v>
      </c>
      <c r="AH54">
        <v>5318</v>
      </c>
    </row>
    <row r="55" spans="1:34" s="1" customFormat="1"/>
    <row r="56" spans="1:34">
      <c r="A56">
        <v>20160709</v>
      </c>
      <c r="B56" s="1">
        <v>35</v>
      </c>
      <c r="C56" s="1">
        <v>1</v>
      </c>
      <c r="D56" s="1">
        <v>5</v>
      </c>
      <c r="E56" t="s">
        <v>119</v>
      </c>
      <c r="F56" t="s">
        <v>137</v>
      </c>
      <c r="G56" s="1" t="s">
        <v>33</v>
      </c>
      <c r="H56" s="1">
        <v>22</v>
      </c>
      <c r="I56" s="1">
        <v>12</v>
      </c>
      <c r="J56" s="1">
        <v>30</v>
      </c>
      <c r="K56">
        <f t="shared" si="27"/>
        <v>22.208333333333332</v>
      </c>
      <c r="L56">
        <f t="shared" si="28"/>
        <v>142.20833333333334</v>
      </c>
      <c r="M56" t="s">
        <v>121</v>
      </c>
      <c r="N56">
        <v>4</v>
      </c>
      <c r="O56" t="s">
        <v>38</v>
      </c>
      <c r="P56">
        <v>8</v>
      </c>
      <c r="Q56">
        <v>22</v>
      </c>
      <c r="R56">
        <v>19</v>
      </c>
      <c r="S56" s="1">
        <v>0</v>
      </c>
      <c r="T56" s="1">
        <f t="shared" si="29"/>
        <v>22.316666666666666</v>
      </c>
      <c r="U56" s="1">
        <f t="shared" si="30"/>
        <v>1339</v>
      </c>
      <c r="V56" s="1">
        <f t="shared" si="31"/>
        <v>142.31666666666666</v>
      </c>
      <c r="W56" s="1">
        <v>22</v>
      </c>
      <c r="X56" s="1">
        <v>19</v>
      </c>
      <c r="Y56" s="1">
        <v>20</v>
      </c>
      <c r="Z56" s="1">
        <f>W56+X56/60+Y56/3600</f>
        <v>22.322222222222223</v>
      </c>
      <c r="AA56" s="1">
        <f>Z56*60</f>
        <v>1339.3333333333335</v>
      </c>
      <c r="AB56" s="1">
        <f>AA56-U56</f>
        <v>0.33333333333348492</v>
      </c>
      <c r="AC56">
        <v>1</v>
      </c>
      <c r="AD56">
        <v>1</v>
      </c>
      <c r="AE56">
        <f t="shared" si="32"/>
        <v>0.875</v>
      </c>
      <c r="AF56">
        <v>5320</v>
      </c>
      <c r="AG56">
        <v>5321</v>
      </c>
      <c r="AH56">
        <v>5322</v>
      </c>
    </row>
    <row r="57" spans="1:34">
      <c r="A57">
        <v>20160709</v>
      </c>
      <c r="B57" s="1">
        <v>35</v>
      </c>
      <c r="C57" s="1">
        <v>2</v>
      </c>
      <c r="D57" s="1">
        <v>5</v>
      </c>
      <c r="E57" t="s">
        <v>119</v>
      </c>
      <c r="F57" t="s">
        <v>137</v>
      </c>
      <c r="G57" s="1" t="s">
        <v>33</v>
      </c>
      <c r="H57" s="1">
        <v>22</v>
      </c>
      <c r="I57" s="1">
        <v>46</v>
      </c>
      <c r="J57" s="1">
        <v>52</v>
      </c>
      <c r="K57">
        <f t="shared" si="27"/>
        <v>22.781111111111109</v>
      </c>
      <c r="L57">
        <f t="shared" si="28"/>
        <v>142.7811111111111</v>
      </c>
      <c r="M57" t="s">
        <v>122</v>
      </c>
      <c r="N57">
        <v>9</v>
      </c>
      <c r="O57" t="s">
        <v>36</v>
      </c>
      <c r="P57">
        <v>8</v>
      </c>
      <c r="Q57">
        <v>22</v>
      </c>
      <c r="R57">
        <v>52</v>
      </c>
      <c r="S57" s="1">
        <v>40</v>
      </c>
      <c r="T57" s="1">
        <f t="shared" si="29"/>
        <v>22.87777777777778</v>
      </c>
      <c r="U57" s="1">
        <f t="shared" si="30"/>
        <v>1372.6666666666667</v>
      </c>
      <c r="V57" s="1">
        <f t="shared" si="31"/>
        <v>142.87777777777779</v>
      </c>
      <c r="W57" s="1">
        <v>22</v>
      </c>
      <c r="X57" s="1">
        <v>53</v>
      </c>
      <c r="Y57" s="1">
        <v>6</v>
      </c>
      <c r="Z57" s="1">
        <f>W57+X57/60+Y57/3600</f>
        <v>22.884999999999998</v>
      </c>
      <c r="AA57" s="1">
        <f>Z57*60</f>
        <v>1373.1</v>
      </c>
      <c r="AB57" s="1">
        <f>AA57-U57</f>
        <v>0.43333333333316659</v>
      </c>
      <c r="AC57">
        <v>6</v>
      </c>
      <c r="AD57">
        <v>6</v>
      </c>
      <c r="AE57">
        <f t="shared" si="32"/>
        <v>0.25</v>
      </c>
      <c r="AF57">
        <v>5328</v>
      </c>
      <c r="AG57">
        <v>5329</v>
      </c>
      <c r="AH57">
        <v>5330</v>
      </c>
    </row>
    <row r="58" spans="1:34">
      <c r="A58">
        <v>20160709</v>
      </c>
      <c r="B58">
        <v>35</v>
      </c>
      <c r="C58">
        <v>3</v>
      </c>
      <c r="D58">
        <v>5</v>
      </c>
      <c r="E58" t="s">
        <v>119</v>
      </c>
      <c r="F58" t="s">
        <v>137</v>
      </c>
      <c r="G58" s="1" t="s">
        <v>33</v>
      </c>
      <c r="H58" s="1">
        <v>23</v>
      </c>
      <c r="I58" s="1">
        <v>54</v>
      </c>
      <c r="J58" s="1">
        <v>23</v>
      </c>
      <c r="K58">
        <f t="shared" si="27"/>
        <v>23.906388888888888</v>
      </c>
      <c r="L58">
        <f t="shared" si="28"/>
        <v>143.9063888888889</v>
      </c>
      <c r="M58" t="s">
        <v>126</v>
      </c>
      <c r="N58">
        <v>9</v>
      </c>
      <c r="O58" t="s">
        <v>34</v>
      </c>
      <c r="P58">
        <v>9</v>
      </c>
      <c r="Q58">
        <v>23</v>
      </c>
      <c r="R58">
        <v>59</v>
      </c>
      <c r="S58" s="1">
        <v>48</v>
      </c>
      <c r="T58" s="1">
        <f t="shared" si="29"/>
        <v>23.996666666666666</v>
      </c>
      <c r="U58" s="1">
        <f t="shared" si="30"/>
        <v>1439.8</v>
      </c>
      <c r="V58" s="1">
        <f t="shared" si="31"/>
        <v>143.99666666666667</v>
      </c>
      <c r="W58" s="1" t="s">
        <v>35</v>
      </c>
      <c r="X58" s="1" t="s">
        <v>35</v>
      </c>
      <c r="Y58" s="1" t="s">
        <v>35</v>
      </c>
      <c r="Z58" s="1" t="s">
        <v>35</v>
      </c>
      <c r="AA58" s="1" t="s">
        <v>35</v>
      </c>
      <c r="AB58" s="1" t="s">
        <v>35</v>
      </c>
      <c r="AC58">
        <v>3</v>
      </c>
      <c r="AD58">
        <v>1</v>
      </c>
      <c r="AE58">
        <f t="shared" si="32"/>
        <v>0.88888888888888884</v>
      </c>
      <c r="AF58">
        <v>5350</v>
      </c>
      <c r="AG58">
        <v>5352</v>
      </c>
      <c r="AH58">
        <v>5354</v>
      </c>
    </row>
    <row r="59" spans="1:34">
      <c r="A59">
        <v>20160709</v>
      </c>
      <c r="B59">
        <v>36</v>
      </c>
      <c r="C59">
        <v>1</v>
      </c>
      <c r="D59">
        <v>5</v>
      </c>
      <c r="E59" t="s">
        <v>119</v>
      </c>
      <c r="F59" t="s">
        <v>137</v>
      </c>
      <c r="G59" s="1" t="s">
        <v>33</v>
      </c>
      <c r="H59" s="1">
        <v>23</v>
      </c>
      <c r="I59" s="1">
        <v>4</v>
      </c>
      <c r="J59" s="1">
        <v>57</v>
      </c>
      <c r="K59">
        <f t="shared" si="27"/>
        <v>23.0825</v>
      </c>
      <c r="L59">
        <f t="shared" si="28"/>
        <v>143.08250000000001</v>
      </c>
      <c r="M59" t="s">
        <v>123</v>
      </c>
      <c r="N59">
        <v>9</v>
      </c>
      <c r="O59" t="s">
        <v>34</v>
      </c>
      <c r="P59">
        <v>7</v>
      </c>
      <c r="Q59">
        <v>23</v>
      </c>
      <c r="R59">
        <v>9</v>
      </c>
      <c r="S59">
        <v>15</v>
      </c>
      <c r="T59" s="1">
        <f t="shared" si="29"/>
        <v>23.154166666666665</v>
      </c>
      <c r="U59" s="1">
        <f t="shared" si="30"/>
        <v>1389.25</v>
      </c>
      <c r="V59" s="1">
        <f t="shared" si="31"/>
        <v>143.15416666666667</v>
      </c>
      <c r="W59" s="1">
        <v>23</v>
      </c>
      <c r="X59" s="1">
        <v>11</v>
      </c>
      <c r="Y59" s="1">
        <v>45</v>
      </c>
      <c r="Z59" s="1">
        <f>W59+X59/60+Y59/3600</f>
        <v>23.195833333333333</v>
      </c>
      <c r="AA59" s="1">
        <f>Z59*60</f>
        <v>1391.75</v>
      </c>
      <c r="AB59" s="1">
        <f>AA59-U59</f>
        <v>2.5</v>
      </c>
      <c r="AC59">
        <v>4</v>
      </c>
      <c r="AD59">
        <v>4</v>
      </c>
      <c r="AE59">
        <f t="shared" si="32"/>
        <v>0.42857142857142855</v>
      </c>
      <c r="AF59">
        <v>5332</v>
      </c>
      <c r="AG59">
        <v>5334</v>
      </c>
      <c r="AH59">
        <v>5337</v>
      </c>
    </row>
    <row r="60" spans="1:34">
      <c r="A60">
        <v>20160709</v>
      </c>
      <c r="B60">
        <v>36</v>
      </c>
      <c r="C60">
        <v>2</v>
      </c>
      <c r="D60">
        <v>5</v>
      </c>
      <c r="E60" t="s">
        <v>119</v>
      </c>
      <c r="F60" t="s">
        <v>137</v>
      </c>
      <c r="G60" s="1" t="s">
        <v>33</v>
      </c>
      <c r="H60" s="1">
        <v>23</v>
      </c>
      <c r="I60" s="1">
        <v>18</v>
      </c>
      <c r="J60" s="1">
        <v>3</v>
      </c>
      <c r="K60">
        <f t="shared" si="27"/>
        <v>23.300833333333333</v>
      </c>
      <c r="L60">
        <f t="shared" si="28"/>
        <v>143.30083333333334</v>
      </c>
      <c r="M60" t="s">
        <v>124</v>
      </c>
      <c r="N60">
        <v>7</v>
      </c>
      <c r="O60" t="s">
        <v>36</v>
      </c>
      <c r="P60">
        <v>4</v>
      </c>
      <c r="Q60">
        <v>23</v>
      </c>
      <c r="R60">
        <v>24</v>
      </c>
      <c r="S60">
        <v>40</v>
      </c>
      <c r="T60" s="1">
        <f t="shared" si="29"/>
        <v>23.411111111111111</v>
      </c>
      <c r="U60" s="1">
        <f t="shared" si="30"/>
        <v>1404.6666666666667</v>
      </c>
      <c r="V60" s="1">
        <f t="shared" si="31"/>
        <v>143.4111111111111</v>
      </c>
      <c r="W60" s="1">
        <v>23</v>
      </c>
      <c r="X60" s="1">
        <v>25</v>
      </c>
      <c r="Y60" s="1">
        <v>58</v>
      </c>
      <c r="Z60" s="1">
        <f>W60+X60/60+Y60/3600</f>
        <v>23.43277777777778</v>
      </c>
      <c r="AA60" s="1">
        <f>Z60*60</f>
        <v>1405.9666666666667</v>
      </c>
      <c r="AB60" s="1">
        <f>AA60-U60</f>
        <v>1.2999999999999545</v>
      </c>
      <c r="AC60">
        <v>1</v>
      </c>
      <c r="AD60">
        <v>0</v>
      </c>
      <c r="AE60">
        <f t="shared" si="32"/>
        <v>1</v>
      </c>
      <c r="AF60">
        <v>5338</v>
      </c>
      <c r="AG60">
        <v>5342</v>
      </c>
      <c r="AH60">
        <v>5344</v>
      </c>
    </row>
    <row r="61" spans="1:34">
      <c r="A61">
        <v>20160709</v>
      </c>
      <c r="B61">
        <v>36</v>
      </c>
      <c r="C61">
        <v>3</v>
      </c>
      <c r="D61">
        <v>5</v>
      </c>
      <c r="E61" t="s">
        <v>119</v>
      </c>
      <c r="F61" t="s">
        <v>137</v>
      </c>
      <c r="G61" s="1" t="s">
        <v>33</v>
      </c>
      <c r="H61" s="1">
        <v>23</v>
      </c>
      <c r="I61" s="1">
        <v>35</v>
      </c>
      <c r="J61" s="1">
        <v>20</v>
      </c>
      <c r="K61">
        <f t="shared" si="27"/>
        <v>23.588888888888889</v>
      </c>
      <c r="L61">
        <f t="shared" si="28"/>
        <v>143.5888888888889</v>
      </c>
      <c r="M61" t="s">
        <v>125</v>
      </c>
      <c r="N61">
        <v>4</v>
      </c>
      <c r="O61" t="s">
        <v>38</v>
      </c>
      <c r="P61">
        <v>2</v>
      </c>
      <c r="Q61">
        <v>23</v>
      </c>
      <c r="R61">
        <v>40</v>
      </c>
      <c r="S61">
        <v>20</v>
      </c>
      <c r="T61" s="1">
        <f t="shared" si="29"/>
        <v>23.672222222222224</v>
      </c>
      <c r="U61" s="1">
        <f t="shared" si="30"/>
        <v>1420.3333333333335</v>
      </c>
      <c r="V61" s="1">
        <f t="shared" si="31"/>
        <v>143.67222222222222</v>
      </c>
      <c r="W61" s="1">
        <v>23</v>
      </c>
      <c r="X61" s="1">
        <v>40</v>
      </c>
      <c r="Y61" s="1">
        <v>46</v>
      </c>
      <c r="Z61" s="1">
        <f>W61+X61/60+Y61/3600</f>
        <v>23.679444444444446</v>
      </c>
      <c r="AA61" s="1">
        <f>Z61*60</f>
        <v>1420.7666666666667</v>
      </c>
      <c r="AB61" s="1">
        <f>AA61-U61</f>
        <v>0.43333333333316659</v>
      </c>
      <c r="AC61">
        <v>1</v>
      </c>
      <c r="AD61">
        <v>1</v>
      </c>
      <c r="AE61">
        <f t="shared" si="32"/>
        <v>0.5</v>
      </c>
      <c r="AF61">
        <v>5345</v>
      </c>
      <c r="AG61">
        <v>5346</v>
      </c>
      <c r="AH61">
        <v>5349</v>
      </c>
    </row>
    <row r="68" spans="1:35">
      <c r="A68">
        <v>20160710</v>
      </c>
      <c r="B68">
        <v>37</v>
      </c>
      <c r="C68">
        <v>1</v>
      </c>
      <c r="D68">
        <v>6</v>
      </c>
      <c r="E68" t="s">
        <v>120</v>
      </c>
      <c r="F68" t="s">
        <v>137</v>
      </c>
      <c r="G68" s="1" t="s">
        <v>33</v>
      </c>
      <c r="H68" s="1">
        <v>4</v>
      </c>
      <c r="I68" s="1">
        <v>33</v>
      </c>
      <c r="J68" s="1">
        <v>25</v>
      </c>
      <c r="K68">
        <f t="shared" ref="K68:K81" si="33">H68+I68/60+J68/(60*60)</f>
        <v>4.5569444444444445</v>
      </c>
      <c r="L68">
        <f t="shared" ref="L68:L81" si="34">K68+D68*24</f>
        <v>148.55694444444444</v>
      </c>
      <c r="M68" t="s">
        <v>127</v>
      </c>
      <c r="N68">
        <v>7</v>
      </c>
      <c r="O68" t="s">
        <v>38</v>
      </c>
      <c r="P68">
        <v>4</v>
      </c>
      <c r="Q68">
        <v>4</v>
      </c>
      <c r="R68">
        <v>40</v>
      </c>
      <c r="S68">
        <v>7</v>
      </c>
      <c r="T68" s="1">
        <f t="shared" ref="T68:T81" si="35">Q68+R68/60+S68/3600</f>
        <v>4.6686111111111117</v>
      </c>
      <c r="U68" s="1">
        <f t="shared" ref="U68:U81" si="36">T68*60</f>
        <v>280.11666666666667</v>
      </c>
      <c r="V68" s="1">
        <f t="shared" ref="V68:V81" si="37">D68*24+T68</f>
        <v>148.66861111111112</v>
      </c>
      <c r="W68" s="1">
        <v>4</v>
      </c>
      <c r="X68" s="1">
        <v>40</v>
      </c>
      <c r="Y68" s="1">
        <v>38</v>
      </c>
      <c r="Z68" s="1">
        <f t="shared" ref="Z68:Z77" si="38">W68+X68/60+Y68/3600</f>
        <v>4.6772222222222224</v>
      </c>
      <c r="AA68" s="1">
        <f t="shared" ref="AA68:AA77" si="39">Z68*60</f>
        <v>280.63333333333333</v>
      </c>
      <c r="AB68" s="1">
        <f t="shared" ref="AB68:AB77" si="40">AA68-U68</f>
        <v>0.51666666666665151</v>
      </c>
      <c r="AC68">
        <v>0</v>
      </c>
      <c r="AD68">
        <v>0</v>
      </c>
      <c r="AE68">
        <f t="shared" ref="AE68:AE81" si="41">(P68-AD68)/P68</f>
        <v>1</v>
      </c>
      <c r="AF68">
        <v>5357</v>
      </c>
      <c r="AG68">
        <v>5358</v>
      </c>
      <c r="AH68">
        <v>5360</v>
      </c>
      <c r="AI68" t="s">
        <v>133</v>
      </c>
    </row>
    <row r="69" spans="1:35">
      <c r="A69">
        <v>20160710</v>
      </c>
      <c r="B69">
        <v>37</v>
      </c>
      <c r="C69">
        <v>2</v>
      </c>
      <c r="D69">
        <v>6</v>
      </c>
      <c r="E69" t="s">
        <v>120</v>
      </c>
      <c r="F69" t="s">
        <v>137</v>
      </c>
      <c r="G69" s="1" t="s">
        <v>33</v>
      </c>
      <c r="H69" s="1">
        <v>4</v>
      </c>
      <c r="I69" s="1">
        <v>43</v>
      </c>
      <c r="J69" s="1">
        <v>30</v>
      </c>
      <c r="K69">
        <f t="shared" si="33"/>
        <v>4.7250000000000005</v>
      </c>
      <c r="L69">
        <f t="shared" si="34"/>
        <v>148.72499999999999</v>
      </c>
      <c r="M69" t="s">
        <v>128</v>
      </c>
      <c r="N69">
        <v>5</v>
      </c>
      <c r="O69" t="s">
        <v>34</v>
      </c>
      <c r="P69">
        <v>3</v>
      </c>
      <c r="Q69">
        <v>4</v>
      </c>
      <c r="R69">
        <v>49</v>
      </c>
      <c r="S69">
        <v>10</v>
      </c>
      <c r="T69" s="1">
        <f t="shared" si="35"/>
        <v>4.8194444444444446</v>
      </c>
      <c r="U69" s="1">
        <f t="shared" si="36"/>
        <v>289.16666666666669</v>
      </c>
      <c r="V69" s="1">
        <f t="shared" si="37"/>
        <v>148.81944444444446</v>
      </c>
      <c r="W69" s="1">
        <v>4</v>
      </c>
      <c r="X69" s="1">
        <v>49</v>
      </c>
      <c r="Y69" s="1">
        <v>20</v>
      </c>
      <c r="Z69" s="1">
        <f t="shared" si="38"/>
        <v>4.822222222222222</v>
      </c>
      <c r="AA69" s="1">
        <f t="shared" si="39"/>
        <v>289.33333333333331</v>
      </c>
      <c r="AB69" s="1">
        <f t="shared" si="40"/>
        <v>0.16666666666662877</v>
      </c>
      <c r="AC69">
        <v>1</v>
      </c>
      <c r="AD69">
        <v>1</v>
      </c>
      <c r="AE69">
        <f t="shared" si="41"/>
        <v>0.66666666666666663</v>
      </c>
      <c r="AF69">
        <v>5364</v>
      </c>
      <c r="AG69">
        <v>5365</v>
      </c>
      <c r="AH69">
        <v>5368</v>
      </c>
    </row>
    <row r="70" spans="1:35">
      <c r="A70">
        <v>20160710</v>
      </c>
      <c r="B70">
        <v>37</v>
      </c>
      <c r="C70">
        <v>3</v>
      </c>
      <c r="D70">
        <v>6</v>
      </c>
      <c r="E70" t="s">
        <v>120</v>
      </c>
      <c r="F70" t="s">
        <v>137</v>
      </c>
      <c r="G70" s="1" t="s">
        <v>33</v>
      </c>
      <c r="H70" s="1">
        <v>5</v>
      </c>
      <c r="I70" s="1">
        <v>0</v>
      </c>
      <c r="J70" s="1">
        <v>15</v>
      </c>
      <c r="K70">
        <f t="shared" si="33"/>
        <v>5.0041666666666664</v>
      </c>
      <c r="L70">
        <f t="shared" si="34"/>
        <v>149.00416666666666</v>
      </c>
      <c r="M70" t="s">
        <v>129</v>
      </c>
      <c r="N70">
        <v>5</v>
      </c>
      <c r="O70" t="s">
        <v>36</v>
      </c>
      <c r="P70">
        <v>4</v>
      </c>
      <c r="Q70">
        <v>5</v>
      </c>
      <c r="R70">
        <v>7</v>
      </c>
      <c r="S70">
        <v>10</v>
      </c>
      <c r="T70" s="1">
        <f t="shared" si="35"/>
        <v>5.1194444444444445</v>
      </c>
      <c r="U70" s="1">
        <f t="shared" si="36"/>
        <v>307.16666666666669</v>
      </c>
      <c r="V70" s="1">
        <f t="shared" si="37"/>
        <v>149.11944444444444</v>
      </c>
      <c r="W70" s="1">
        <v>5</v>
      </c>
      <c r="X70" s="1">
        <v>7</v>
      </c>
      <c r="Y70" s="1">
        <v>45</v>
      </c>
      <c r="Z70" s="1">
        <f t="shared" si="38"/>
        <v>5.1291666666666664</v>
      </c>
      <c r="AA70" s="1">
        <f t="shared" si="39"/>
        <v>307.75</v>
      </c>
      <c r="AB70" s="1">
        <f t="shared" si="40"/>
        <v>0.58333333333331439</v>
      </c>
      <c r="AC70">
        <v>2</v>
      </c>
      <c r="AD70">
        <v>1</v>
      </c>
      <c r="AE70">
        <f t="shared" si="41"/>
        <v>0.75</v>
      </c>
      <c r="AF70">
        <v>5369</v>
      </c>
      <c r="AG70">
        <v>5370</v>
      </c>
      <c r="AH70">
        <v>5372</v>
      </c>
    </row>
    <row r="71" spans="1:35">
      <c r="A71">
        <v>20160710</v>
      </c>
      <c r="B71">
        <v>38</v>
      </c>
      <c r="C71">
        <v>1</v>
      </c>
      <c r="D71">
        <v>6</v>
      </c>
      <c r="E71" t="s">
        <v>120</v>
      </c>
      <c r="F71" t="s">
        <v>137</v>
      </c>
      <c r="G71" s="1" t="s">
        <v>33</v>
      </c>
      <c r="H71" s="1">
        <v>5</v>
      </c>
      <c r="I71" s="1">
        <v>18</v>
      </c>
      <c r="J71" s="1">
        <v>13</v>
      </c>
      <c r="K71">
        <f t="shared" si="33"/>
        <v>5.3036111111111106</v>
      </c>
      <c r="L71">
        <f t="shared" si="34"/>
        <v>149.30361111111111</v>
      </c>
      <c r="M71" t="s">
        <v>130</v>
      </c>
      <c r="N71">
        <v>13</v>
      </c>
      <c r="O71" t="s">
        <v>34</v>
      </c>
      <c r="P71">
        <v>12</v>
      </c>
      <c r="Q71">
        <v>5</v>
      </c>
      <c r="R71">
        <v>23</v>
      </c>
      <c r="S71">
        <v>52</v>
      </c>
      <c r="T71" s="1">
        <f t="shared" si="35"/>
        <v>5.3977777777777778</v>
      </c>
      <c r="U71" s="1">
        <f t="shared" si="36"/>
        <v>323.86666666666667</v>
      </c>
      <c r="V71" s="1">
        <f t="shared" si="37"/>
        <v>149.39777777777778</v>
      </c>
      <c r="W71" s="1">
        <v>5</v>
      </c>
      <c r="X71" s="1">
        <v>26</v>
      </c>
      <c r="Y71" s="1">
        <v>13</v>
      </c>
      <c r="Z71" s="1">
        <f t="shared" si="38"/>
        <v>5.4369444444444444</v>
      </c>
      <c r="AA71" s="1">
        <f t="shared" si="39"/>
        <v>326.21666666666664</v>
      </c>
      <c r="AB71" s="1">
        <f t="shared" si="40"/>
        <v>2.3499999999999659</v>
      </c>
      <c r="AC71">
        <v>9</v>
      </c>
      <c r="AD71">
        <v>9</v>
      </c>
      <c r="AE71">
        <f t="shared" si="41"/>
        <v>0.25</v>
      </c>
      <c r="AF71">
        <v>5374</v>
      </c>
      <c r="AG71">
        <v>5376</v>
      </c>
      <c r="AH71">
        <v>5377</v>
      </c>
    </row>
    <row r="72" spans="1:35">
      <c r="A72">
        <v>20160710</v>
      </c>
      <c r="B72">
        <v>38</v>
      </c>
      <c r="C72">
        <v>2</v>
      </c>
      <c r="D72">
        <v>6</v>
      </c>
      <c r="E72" t="s">
        <v>120</v>
      </c>
      <c r="F72" t="s">
        <v>137</v>
      </c>
      <c r="G72" s="1" t="s">
        <v>33</v>
      </c>
      <c r="H72" s="1">
        <v>5</v>
      </c>
      <c r="I72" s="1">
        <v>34</v>
      </c>
      <c r="J72" s="1">
        <v>20</v>
      </c>
      <c r="K72">
        <f t="shared" si="33"/>
        <v>5.572222222222222</v>
      </c>
      <c r="L72">
        <f t="shared" si="34"/>
        <v>149.57222222222222</v>
      </c>
      <c r="M72" t="s">
        <v>131</v>
      </c>
      <c r="N72">
        <v>5</v>
      </c>
      <c r="O72" t="s">
        <v>36</v>
      </c>
      <c r="P72">
        <v>4</v>
      </c>
      <c r="Q72">
        <v>5</v>
      </c>
      <c r="R72">
        <v>40</v>
      </c>
      <c r="S72">
        <v>7</v>
      </c>
      <c r="T72" s="1">
        <f t="shared" si="35"/>
        <v>5.6686111111111117</v>
      </c>
      <c r="U72" s="1">
        <f t="shared" si="36"/>
        <v>340.11666666666667</v>
      </c>
      <c r="V72" s="1">
        <f t="shared" si="37"/>
        <v>149.66861111111112</v>
      </c>
      <c r="W72" s="1">
        <v>5</v>
      </c>
      <c r="X72" s="1">
        <v>40</v>
      </c>
      <c r="Y72" s="1">
        <v>28</v>
      </c>
      <c r="Z72" s="1">
        <f t="shared" si="38"/>
        <v>5.6744444444444451</v>
      </c>
      <c r="AA72" s="1">
        <f t="shared" si="39"/>
        <v>340.4666666666667</v>
      </c>
      <c r="AB72" s="1">
        <f t="shared" si="40"/>
        <v>0.35000000000002274</v>
      </c>
      <c r="AC72">
        <v>3</v>
      </c>
      <c r="AD72">
        <v>3</v>
      </c>
      <c r="AE72">
        <f t="shared" si="41"/>
        <v>0.25</v>
      </c>
      <c r="AF72">
        <v>5378</v>
      </c>
      <c r="AG72">
        <v>5379</v>
      </c>
      <c r="AH72">
        <v>5380</v>
      </c>
    </row>
    <row r="73" spans="1:35">
      <c r="A73">
        <v>20160710</v>
      </c>
      <c r="B73">
        <v>38</v>
      </c>
      <c r="C73">
        <v>3</v>
      </c>
      <c r="D73">
        <v>6</v>
      </c>
      <c r="E73" t="s">
        <v>120</v>
      </c>
      <c r="F73" t="s">
        <v>137</v>
      </c>
      <c r="G73" s="1" t="s">
        <v>33</v>
      </c>
      <c r="H73" s="1">
        <v>5</v>
      </c>
      <c r="I73" s="1">
        <v>53</v>
      </c>
      <c r="J73" s="1">
        <v>40</v>
      </c>
      <c r="K73">
        <f t="shared" si="33"/>
        <v>5.8944444444444439</v>
      </c>
      <c r="L73">
        <f t="shared" si="34"/>
        <v>149.89444444444445</v>
      </c>
      <c r="M73" t="s">
        <v>132</v>
      </c>
      <c r="N73">
        <v>8</v>
      </c>
      <c r="O73" t="s">
        <v>38</v>
      </c>
      <c r="P73">
        <v>6</v>
      </c>
      <c r="Q73">
        <v>5</v>
      </c>
      <c r="R73">
        <v>59</v>
      </c>
      <c r="S73">
        <v>30</v>
      </c>
      <c r="T73" s="1">
        <f t="shared" si="35"/>
        <v>5.9916666666666671</v>
      </c>
      <c r="U73" s="1">
        <f t="shared" si="36"/>
        <v>359.5</v>
      </c>
      <c r="V73" s="1">
        <f t="shared" si="37"/>
        <v>149.99166666666667</v>
      </c>
      <c r="W73" s="1">
        <v>5</v>
      </c>
      <c r="X73" s="1">
        <v>59</v>
      </c>
      <c r="Y73" s="1">
        <v>42</v>
      </c>
      <c r="Z73" s="1">
        <f t="shared" si="38"/>
        <v>5.9950000000000001</v>
      </c>
      <c r="AA73" s="1">
        <f t="shared" si="39"/>
        <v>359.7</v>
      </c>
      <c r="AB73" s="1">
        <f t="shared" si="40"/>
        <v>0.19999999999998863</v>
      </c>
      <c r="AC73">
        <v>1</v>
      </c>
      <c r="AD73">
        <v>1</v>
      </c>
      <c r="AE73">
        <f t="shared" si="41"/>
        <v>0.83333333333333337</v>
      </c>
      <c r="AF73">
        <v>5385</v>
      </c>
      <c r="AG73">
        <v>5387</v>
      </c>
      <c r="AH73">
        <v>5388</v>
      </c>
    </row>
    <row r="74" spans="1:35">
      <c r="A74">
        <v>20160710</v>
      </c>
      <c r="B74">
        <v>39</v>
      </c>
      <c r="C74">
        <v>1</v>
      </c>
      <c r="D74">
        <v>6</v>
      </c>
      <c r="E74" t="s">
        <v>120</v>
      </c>
      <c r="F74" t="s">
        <v>137</v>
      </c>
      <c r="G74" s="1" t="s">
        <v>33</v>
      </c>
      <c r="H74" s="1">
        <v>6</v>
      </c>
      <c r="I74" s="1">
        <v>10</v>
      </c>
      <c r="J74" s="1">
        <v>8</v>
      </c>
      <c r="K74">
        <f t="shared" si="33"/>
        <v>6.1688888888888895</v>
      </c>
      <c r="L74">
        <f t="shared" si="34"/>
        <v>150.16888888888889</v>
      </c>
      <c r="M74" t="s">
        <v>134</v>
      </c>
      <c r="N74">
        <v>12</v>
      </c>
      <c r="O74" t="s">
        <v>36</v>
      </c>
      <c r="P74">
        <v>11</v>
      </c>
      <c r="Q74">
        <v>6</v>
      </c>
      <c r="R74">
        <v>16</v>
      </c>
      <c r="S74">
        <v>2</v>
      </c>
      <c r="T74" s="1">
        <f t="shared" si="35"/>
        <v>6.2672222222222222</v>
      </c>
      <c r="U74" s="1">
        <f t="shared" si="36"/>
        <v>376.03333333333336</v>
      </c>
      <c r="V74" s="1">
        <f t="shared" si="37"/>
        <v>150.26722222222222</v>
      </c>
      <c r="W74" s="1">
        <v>6</v>
      </c>
      <c r="X74" s="1">
        <v>16</v>
      </c>
      <c r="Y74" s="1">
        <v>52</v>
      </c>
      <c r="Z74" s="1">
        <f t="shared" si="38"/>
        <v>6.2811111111111106</v>
      </c>
      <c r="AA74" s="1">
        <f t="shared" si="39"/>
        <v>376.86666666666662</v>
      </c>
      <c r="AB74" s="1">
        <f t="shared" si="40"/>
        <v>0.83333333333325754</v>
      </c>
      <c r="AC74">
        <v>8</v>
      </c>
      <c r="AD74">
        <v>7</v>
      </c>
      <c r="AE74">
        <f t="shared" si="41"/>
        <v>0.36363636363636365</v>
      </c>
      <c r="AF74">
        <v>5389</v>
      </c>
      <c r="AG74">
        <v>5390</v>
      </c>
      <c r="AH74">
        <v>5391</v>
      </c>
    </row>
    <row r="75" spans="1:35">
      <c r="A75">
        <v>20160710</v>
      </c>
      <c r="B75">
        <v>39</v>
      </c>
      <c r="C75">
        <v>2</v>
      </c>
      <c r="D75">
        <v>6</v>
      </c>
      <c r="E75" t="s">
        <v>120</v>
      </c>
      <c r="F75" t="s">
        <v>137</v>
      </c>
      <c r="G75" s="1" t="s">
        <v>33</v>
      </c>
      <c r="H75" s="1">
        <v>6</v>
      </c>
      <c r="I75" s="1">
        <v>27</v>
      </c>
      <c r="J75" s="1">
        <v>36</v>
      </c>
      <c r="K75">
        <f t="shared" si="33"/>
        <v>6.46</v>
      </c>
      <c r="L75">
        <f t="shared" si="34"/>
        <v>150.46</v>
      </c>
      <c r="M75" t="s">
        <v>135</v>
      </c>
      <c r="N75">
        <v>9</v>
      </c>
      <c r="O75" t="s">
        <v>38</v>
      </c>
      <c r="P75">
        <v>6</v>
      </c>
      <c r="Q75">
        <v>6</v>
      </c>
      <c r="R75">
        <v>33</v>
      </c>
      <c r="S75">
        <v>3</v>
      </c>
      <c r="T75" s="1">
        <f t="shared" si="35"/>
        <v>6.5508333333333333</v>
      </c>
      <c r="U75" s="1">
        <f t="shared" si="36"/>
        <v>393.05</v>
      </c>
      <c r="V75" s="1">
        <f t="shared" si="37"/>
        <v>150.55083333333334</v>
      </c>
      <c r="W75" s="1">
        <v>6</v>
      </c>
      <c r="X75" s="1">
        <v>33</v>
      </c>
      <c r="Y75" s="1">
        <v>25</v>
      </c>
      <c r="Z75" s="1">
        <f t="shared" si="38"/>
        <v>6.5569444444444445</v>
      </c>
      <c r="AA75" s="1">
        <f t="shared" si="39"/>
        <v>393.41666666666669</v>
      </c>
      <c r="AB75" s="1">
        <f t="shared" si="40"/>
        <v>0.36666666666667425</v>
      </c>
      <c r="AC75">
        <v>1</v>
      </c>
      <c r="AD75">
        <v>0</v>
      </c>
      <c r="AE75">
        <f t="shared" si="41"/>
        <v>1</v>
      </c>
      <c r="AF75">
        <v>5393</v>
      </c>
      <c r="AG75">
        <v>5394</v>
      </c>
      <c r="AH75">
        <v>5395</v>
      </c>
    </row>
    <row r="76" spans="1:35">
      <c r="A76">
        <v>20160710</v>
      </c>
      <c r="B76">
        <v>39</v>
      </c>
      <c r="C76">
        <v>3</v>
      </c>
      <c r="D76">
        <v>6</v>
      </c>
      <c r="E76" t="s">
        <v>120</v>
      </c>
      <c r="F76" t="s">
        <v>137</v>
      </c>
      <c r="G76" s="1" t="s">
        <v>33</v>
      </c>
      <c r="H76" s="1">
        <v>6</v>
      </c>
      <c r="I76" s="1">
        <v>43</v>
      </c>
      <c r="J76" s="1">
        <v>36</v>
      </c>
      <c r="K76">
        <f t="shared" si="33"/>
        <v>6.7266666666666666</v>
      </c>
      <c r="L76">
        <f t="shared" si="34"/>
        <v>150.72666666666666</v>
      </c>
      <c r="M76" t="s">
        <v>136</v>
      </c>
      <c r="N76">
        <v>14</v>
      </c>
      <c r="O76" t="s">
        <v>34</v>
      </c>
      <c r="P76">
        <v>12</v>
      </c>
      <c r="Q76">
        <v>6</v>
      </c>
      <c r="R76">
        <v>49</v>
      </c>
      <c r="S76">
        <v>12</v>
      </c>
      <c r="T76" s="1">
        <f t="shared" si="35"/>
        <v>6.8199999999999994</v>
      </c>
      <c r="U76" s="1">
        <f t="shared" si="36"/>
        <v>409.2</v>
      </c>
      <c r="V76" s="1">
        <f t="shared" si="37"/>
        <v>150.82</v>
      </c>
      <c r="W76" s="1">
        <v>6</v>
      </c>
      <c r="X76" s="1">
        <v>52</v>
      </c>
      <c r="Y76" s="1">
        <v>40</v>
      </c>
      <c r="Z76" s="1">
        <f t="shared" si="38"/>
        <v>6.8777777777777782</v>
      </c>
      <c r="AA76" s="1">
        <f t="shared" si="39"/>
        <v>412.66666666666669</v>
      </c>
      <c r="AB76" s="1">
        <f t="shared" si="40"/>
        <v>3.466666666666697</v>
      </c>
      <c r="AC76">
        <v>11</v>
      </c>
      <c r="AD76">
        <v>11</v>
      </c>
      <c r="AE76">
        <f t="shared" si="41"/>
        <v>8.3333333333333329E-2</v>
      </c>
      <c r="AF76">
        <v>5397</v>
      </c>
      <c r="AG76">
        <v>5400</v>
      </c>
      <c r="AH76">
        <v>5401</v>
      </c>
    </row>
    <row r="77" spans="1:35">
      <c r="A77">
        <v>20160712</v>
      </c>
      <c r="B77">
        <v>40</v>
      </c>
      <c r="C77">
        <v>1</v>
      </c>
      <c r="D77">
        <v>6</v>
      </c>
      <c r="E77" t="s">
        <v>120</v>
      </c>
      <c r="F77" t="s">
        <v>137</v>
      </c>
      <c r="G77" s="1" t="s">
        <v>33</v>
      </c>
      <c r="H77" s="1">
        <v>4</v>
      </c>
      <c r="I77" s="1">
        <v>44</v>
      </c>
      <c r="J77" s="1">
        <v>0</v>
      </c>
      <c r="K77">
        <f t="shared" si="33"/>
        <v>4.7333333333333334</v>
      </c>
      <c r="L77">
        <f t="shared" si="34"/>
        <v>148.73333333333332</v>
      </c>
      <c r="M77" t="s">
        <v>138</v>
      </c>
      <c r="N77">
        <v>5</v>
      </c>
      <c r="O77" t="s">
        <v>34</v>
      </c>
      <c r="P77">
        <v>4</v>
      </c>
      <c r="Q77">
        <v>4</v>
      </c>
      <c r="R77">
        <v>49</v>
      </c>
      <c r="S77">
        <v>0</v>
      </c>
      <c r="T77" s="1">
        <f t="shared" si="35"/>
        <v>4.8166666666666664</v>
      </c>
      <c r="U77" s="1">
        <f t="shared" si="36"/>
        <v>289</v>
      </c>
      <c r="V77" s="1">
        <f t="shared" si="37"/>
        <v>148.81666666666666</v>
      </c>
      <c r="W77" s="1">
        <v>4</v>
      </c>
      <c r="X77" s="1">
        <v>49</v>
      </c>
      <c r="Y77" s="1">
        <v>35</v>
      </c>
      <c r="Z77" s="1">
        <f t="shared" si="38"/>
        <v>4.8263888888888884</v>
      </c>
      <c r="AA77" s="1">
        <f t="shared" si="39"/>
        <v>289.58333333333331</v>
      </c>
      <c r="AB77" s="1">
        <f t="shared" si="40"/>
        <v>0.58333333333331439</v>
      </c>
      <c r="AC77">
        <v>1</v>
      </c>
      <c r="AD77">
        <v>1</v>
      </c>
      <c r="AE77">
        <f t="shared" si="41"/>
        <v>0.75</v>
      </c>
      <c r="AF77">
        <v>5403</v>
      </c>
      <c r="AG77">
        <v>5404</v>
      </c>
      <c r="AH77">
        <v>5405</v>
      </c>
    </row>
    <row r="78" spans="1:35">
      <c r="A78">
        <v>20160712</v>
      </c>
      <c r="B78">
        <v>40</v>
      </c>
      <c r="C78">
        <v>2</v>
      </c>
      <c r="D78">
        <v>6</v>
      </c>
      <c r="E78" t="s">
        <v>120</v>
      </c>
      <c r="F78" t="s">
        <v>137</v>
      </c>
      <c r="G78" s="1" t="s">
        <v>33</v>
      </c>
      <c r="H78" s="1">
        <v>5</v>
      </c>
      <c r="I78" s="1">
        <v>8</v>
      </c>
      <c r="J78" s="1">
        <v>18</v>
      </c>
      <c r="K78">
        <f t="shared" si="33"/>
        <v>5.1383333333333336</v>
      </c>
      <c r="L78">
        <f t="shared" si="34"/>
        <v>149.13833333333332</v>
      </c>
      <c r="M78" t="s">
        <v>139</v>
      </c>
      <c r="N78">
        <v>5</v>
      </c>
      <c r="O78" t="s">
        <v>36</v>
      </c>
      <c r="P78">
        <v>2</v>
      </c>
      <c r="Q78">
        <v>5</v>
      </c>
      <c r="R78">
        <v>14</v>
      </c>
      <c r="S78">
        <v>0</v>
      </c>
      <c r="T78" s="1">
        <f t="shared" si="35"/>
        <v>5.2333333333333334</v>
      </c>
      <c r="U78" s="1">
        <f t="shared" si="36"/>
        <v>314</v>
      </c>
      <c r="V78" s="1">
        <f t="shared" si="37"/>
        <v>149.23333333333332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  <c r="AB78" s="1" t="s">
        <v>35</v>
      </c>
      <c r="AC78">
        <v>2</v>
      </c>
      <c r="AD78">
        <v>1</v>
      </c>
      <c r="AE78">
        <f t="shared" si="41"/>
        <v>0.5</v>
      </c>
      <c r="AF78">
        <v>5408</v>
      </c>
      <c r="AG78">
        <v>5410</v>
      </c>
      <c r="AH78">
        <v>5413</v>
      </c>
    </row>
    <row r="79" spans="1:35">
      <c r="A79">
        <v>20160712</v>
      </c>
      <c r="B79">
        <v>40</v>
      </c>
      <c r="C79">
        <v>3</v>
      </c>
      <c r="D79">
        <v>6</v>
      </c>
      <c r="E79" t="s">
        <v>120</v>
      </c>
      <c r="F79" t="s">
        <v>137</v>
      </c>
      <c r="G79" s="1" t="s">
        <v>33</v>
      </c>
      <c r="H79" s="1">
        <v>5</v>
      </c>
      <c r="I79" s="1">
        <v>24</v>
      </c>
      <c r="J79" s="1">
        <v>25</v>
      </c>
      <c r="K79">
        <f t="shared" si="33"/>
        <v>5.406944444444445</v>
      </c>
      <c r="L79">
        <f t="shared" si="34"/>
        <v>149.40694444444443</v>
      </c>
      <c r="M79" t="s">
        <v>140</v>
      </c>
      <c r="N79">
        <v>7</v>
      </c>
      <c r="O79" t="s">
        <v>38</v>
      </c>
      <c r="P79">
        <v>2</v>
      </c>
      <c r="Q79">
        <v>5</v>
      </c>
      <c r="R79">
        <v>31</v>
      </c>
      <c r="S79">
        <v>9</v>
      </c>
      <c r="T79" s="1">
        <f t="shared" si="35"/>
        <v>5.519166666666667</v>
      </c>
      <c r="U79" s="1">
        <f t="shared" si="36"/>
        <v>331.15000000000003</v>
      </c>
      <c r="V79" s="1">
        <f t="shared" si="37"/>
        <v>149.51916666666668</v>
      </c>
      <c r="W79" s="1">
        <v>5</v>
      </c>
      <c r="X79" s="1">
        <v>31</v>
      </c>
      <c r="Y79" s="1">
        <v>43</v>
      </c>
      <c r="Z79" s="1">
        <f>W79+X79/60+Y79/3600</f>
        <v>5.5286111111111111</v>
      </c>
      <c r="AA79" s="1">
        <f>Z79*60</f>
        <v>331.7166666666667</v>
      </c>
      <c r="AB79" s="1">
        <f>AA79-U79</f>
        <v>0.56666666666666288</v>
      </c>
      <c r="AC79">
        <v>0</v>
      </c>
      <c r="AD79">
        <v>0</v>
      </c>
      <c r="AE79">
        <f t="shared" si="41"/>
        <v>1</v>
      </c>
      <c r="AF79">
        <v>5418</v>
      </c>
      <c r="AG79">
        <v>5420</v>
      </c>
      <c r="AH79">
        <v>5422</v>
      </c>
    </row>
    <row r="80" spans="1:35">
      <c r="A80">
        <v>20160712</v>
      </c>
      <c r="B80">
        <v>41</v>
      </c>
      <c r="C80">
        <v>1</v>
      </c>
      <c r="D80">
        <v>6</v>
      </c>
      <c r="E80" t="s">
        <v>120</v>
      </c>
      <c r="F80" t="s">
        <v>137</v>
      </c>
      <c r="G80" s="3" t="s">
        <v>86</v>
      </c>
      <c r="H80" s="1">
        <v>5</v>
      </c>
      <c r="I80" s="1">
        <v>36</v>
      </c>
      <c r="J80" s="1">
        <v>0</v>
      </c>
      <c r="K80">
        <f t="shared" si="33"/>
        <v>5.6</v>
      </c>
      <c r="L80">
        <f t="shared" si="34"/>
        <v>149.6</v>
      </c>
      <c r="M80" t="s">
        <v>141</v>
      </c>
      <c r="N80">
        <v>5</v>
      </c>
      <c r="O80" s="3" t="s">
        <v>38</v>
      </c>
      <c r="P80">
        <v>3</v>
      </c>
      <c r="Q80">
        <v>5</v>
      </c>
      <c r="R80">
        <v>41</v>
      </c>
      <c r="S80">
        <v>41</v>
      </c>
      <c r="T80" s="1">
        <f t="shared" si="35"/>
        <v>5.6947222222222225</v>
      </c>
      <c r="U80" s="1">
        <f t="shared" si="36"/>
        <v>341.68333333333334</v>
      </c>
      <c r="V80" s="1">
        <f t="shared" si="37"/>
        <v>149.69472222222223</v>
      </c>
      <c r="W80" s="1">
        <v>5</v>
      </c>
      <c r="X80" s="1">
        <v>41</v>
      </c>
      <c r="Y80" s="1">
        <v>52</v>
      </c>
      <c r="Z80" s="1">
        <f>W80+X80/60+Y80/3600</f>
        <v>5.6977777777777776</v>
      </c>
      <c r="AA80" s="1">
        <f>Z80*60</f>
        <v>341.86666666666667</v>
      </c>
      <c r="AB80" s="1">
        <f>AA80-U80</f>
        <v>0.18333333333333712</v>
      </c>
      <c r="AC80">
        <v>0</v>
      </c>
      <c r="AD80">
        <v>0</v>
      </c>
      <c r="AE80">
        <f t="shared" si="41"/>
        <v>1</v>
      </c>
      <c r="AF80" t="s">
        <v>142</v>
      </c>
      <c r="AG80">
        <v>5426</v>
      </c>
      <c r="AH80">
        <v>5428</v>
      </c>
    </row>
    <row r="81" spans="1:34">
      <c r="A81">
        <v>20160712</v>
      </c>
      <c r="B81">
        <v>41</v>
      </c>
      <c r="C81">
        <v>2</v>
      </c>
      <c r="D81">
        <v>6</v>
      </c>
      <c r="E81" t="s">
        <v>120</v>
      </c>
      <c r="F81" t="s">
        <v>137</v>
      </c>
      <c r="G81" s="3" t="s">
        <v>86</v>
      </c>
      <c r="H81" s="1">
        <v>5</v>
      </c>
      <c r="I81" s="1">
        <v>47</v>
      </c>
      <c r="J81" s="1">
        <v>45</v>
      </c>
      <c r="K81">
        <f t="shared" si="33"/>
        <v>5.7958333333333334</v>
      </c>
      <c r="L81">
        <f t="shared" si="34"/>
        <v>149.79583333333332</v>
      </c>
      <c r="M81" t="s">
        <v>143</v>
      </c>
      <c r="N81">
        <v>4</v>
      </c>
      <c r="O81" s="3" t="s">
        <v>36</v>
      </c>
      <c r="P81">
        <v>4</v>
      </c>
      <c r="Q81">
        <v>5</v>
      </c>
      <c r="R81">
        <v>53</v>
      </c>
      <c r="S81">
        <v>40</v>
      </c>
      <c r="T81" s="1">
        <f t="shared" si="35"/>
        <v>5.8944444444444439</v>
      </c>
      <c r="U81" s="1">
        <f t="shared" si="36"/>
        <v>353.66666666666663</v>
      </c>
      <c r="V81" s="1">
        <f t="shared" si="37"/>
        <v>149.89444444444445</v>
      </c>
      <c r="W81" s="1">
        <v>5</v>
      </c>
      <c r="X81" s="1">
        <v>53</v>
      </c>
      <c r="Y81" s="1">
        <v>48</v>
      </c>
      <c r="Z81" s="1">
        <f>W81+X81/60+Y81/3600</f>
        <v>5.8966666666666665</v>
      </c>
      <c r="AA81" s="1">
        <f>Z81*60</f>
        <v>353.8</v>
      </c>
      <c r="AB81" s="1">
        <f>AA81-U81</f>
        <v>0.1333333333333826</v>
      </c>
      <c r="AC81">
        <v>1</v>
      </c>
      <c r="AD81">
        <v>1</v>
      </c>
      <c r="AE81">
        <f t="shared" si="41"/>
        <v>0.75</v>
      </c>
      <c r="AF81">
        <v>5431</v>
      </c>
      <c r="AG81">
        <v>5432</v>
      </c>
      <c r="AH81">
        <v>5435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 from pilots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Jung</dc:creator>
  <cp:keywords/>
  <dc:description/>
  <cp:lastModifiedBy>Edward Jung</cp:lastModifiedBy>
  <cp:revision/>
  <dcterms:created xsi:type="dcterms:W3CDTF">2016-07-04T16:18:10Z</dcterms:created>
  <dcterms:modified xsi:type="dcterms:W3CDTF">2017-10-05T17:30:48Z</dcterms:modified>
  <cp:category/>
  <cp:contentStatus/>
</cp:coreProperties>
</file>