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" sheetId="1" r:id="rId4"/>
    <sheet state="visible" name="TOPLANE" sheetId="2" r:id="rId5"/>
    <sheet state="visible" name="JUNGLE" sheetId="3" r:id="rId6"/>
    <sheet state="visible" name="MIDLANE" sheetId="4" r:id="rId7"/>
    <sheet state="visible" name="ADC-BOT" sheetId="5" r:id="rId8"/>
    <sheet state="visible" name="SUPPORT" sheetId="6" r:id="rId9"/>
    <sheet state="hidden" name="TierList" sheetId="7" r:id="rId10"/>
    <sheet state="hidden" name="Resultats" sheetId="8" r:id="rId11"/>
  </sheets>
  <definedNames/>
  <calcPr/>
</workbook>
</file>

<file path=xl/sharedStrings.xml><?xml version="1.0" encoding="utf-8"?>
<sst xmlns="http://schemas.openxmlformats.org/spreadsheetml/2006/main" count="3045" uniqueCount="427">
  <si>
    <t>TOP</t>
  </si>
  <si>
    <t>CHAMPION</t>
  </si>
  <si>
    <t>Score CP</t>
  </si>
  <si>
    <t>Nb Matchups</t>
  </si>
  <si>
    <t>Pickrate</t>
  </si>
  <si>
    <t>S+</t>
  </si>
  <si>
    <t>S</t>
  </si>
  <si>
    <t>A</t>
  </si>
  <si>
    <t>B</t>
  </si>
  <si>
    <t>C</t>
  </si>
  <si>
    <t>F</t>
  </si>
  <si>
    <t>Facile et Commun</t>
  </si>
  <si>
    <t>Le plus dur et Commun</t>
  </si>
  <si>
    <t>OTP</t>
  </si>
  <si>
    <t>cassiopeia</t>
  </si>
  <si>
    <t>Cassiopeia</t>
  </si>
  <si>
    <t>galio</t>
  </si>
  <si>
    <t>teemo</t>
  </si>
  <si>
    <t>jax</t>
  </si>
  <si>
    <t>shen</t>
  </si>
  <si>
    <t>illaoi</t>
  </si>
  <si>
    <t>skarner</t>
  </si>
  <si>
    <t>gnar</t>
  </si>
  <si>
    <t>warwick</t>
  </si>
  <si>
    <t>Warwick</t>
  </si>
  <si>
    <t>tahmkench</t>
  </si>
  <si>
    <t>yorick</t>
  </si>
  <si>
    <t>renekton</t>
  </si>
  <si>
    <t>twistedfate</t>
  </si>
  <si>
    <t>olaf</t>
  </si>
  <si>
    <t>urgot</t>
  </si>
  <si>
    <t>Urgot</t>
  </si>
  <si>
    <t>taric</t>
  </si>
  <si>
    <t>quinn</t>
  </si>
  <si>
    <t>riven</t>
  </si>
  <si>
    <t>nasus</t>
  </si>
  <si>
    <t>sion</t>
  </si>
  <si>
    <t>kayle</t>
  </si>
  <si>
    <t>Kayle</t>
  </si>
  <si>
    <t>leona</t>
  </si>
  <si>
    <t>gwen</t>
  </si>
  <si>
    <t>garen</t>
  </si>
  <si>
    <t>singed</t>
  </si>
  <si>
    <t>irelia</t>
  </si>
  <si>
    <t>Quinn</t>
  </si>
  <si>
    <t>poppy</t>
  </si>
  <si>
    <t>volibear</t>
  </si>
  <si>
    <t>kennen</t>
  </si>
  <si>
    <t>ksante</t>
  </si>
  <si>
    <t>Shen</t>
  </si>
  <si>
    <t>janna</t>
  </si>
  <si>
    <t>gangplank</t>
  </si>
  <si>
    <t>kled</t>
  </si>
  <si>
    <t>Kled</t>
  </si>
  <si>
    <t>nami</t>
  </si>
  <si>
    <t>zac</t>
  </si>
  <si>
    <t>trundle</t>
  </si>
  <si>
    <t>sett</t>
  </si>
  <si>
    <t>Sett</t>
  </si>
  <si>
    <t>amumu</t>
  </si>
  <si>
    <t>chogath</t>
  </si>
  <si>
    <t>vayne</t>
  </si>
  <si>
    <t>heimerdinger</t>
  </si>
  <si>
    <t>Heimerdinger</t>
  </si>
  <si>
    <t>braum</t>
  </si>
  <si>
    <t>yasuo</t>
  </si>
  <si>
    <t>Singed</t>
  </si>
  <si>
    <t>sona</t>
  </si>
  <si>
    <t>jayce</t>
  </si>
  <si>
    <t>fiora</t>
  </si>
  <si>
    <t>tryndamere</t>
  </si>
  <si>
    <t>Tryndamere</t>
  </si>
  <si>
    <t>zoe</t>
  </si>
  <si>
    <t>vladimir</t>
  </si>
  <si>
    <t>akali</t>
  </si>
  <si>
    <t>Vladimir</t>
  </si>
  <si>
    <t>rell</t>
  </si>
  <si>
    <t>drmundo</t>
  </si>
  <si>
    <t>Dr. Mundo</t>
  </si>
  <si>
    <t>soraka</t>
  </si>
  <si>
    <t>malphite</t>
  </si>
  <si>
    <t>Zac</t>
  </si>
  <si>
    <t>alistar</t>
  </si>
  <si>
    <t>mordekaiser</t>
  </si>
  <si>
    <t>Malphite</t>
  </si>
  <si>
    <t>fiddlesticks</t>
  </si>
  <si>
    <t>sylas</t>
  </si>
  <si>
    <t>Volibear</t>
  </si>
  <si>
    <t>seraphine</t>
  </si>
  <si>
    <t>naafiri</t>
  </si>
  <si>
    <t>Naafiri</t>
  </si>
  <si>
    <t>zilean</t>
  </si>
  <si>
    <t>rumble</t>
  </si>
  <si>
    <t>camille</t>
  </si>
  <si>
    <t>yone</t>
  </si>
  <si>
    <t>Poppy</t>
  </si>
  <si>
    <t>zyra</t>
  </si>
  <si>
    <t>darius</t>
  </si>
  <si>
    <t>akshan</t>
  </si>
  <si>
    <t>Akshan</t>
  </si>
  <si>
    <t>maokai</t>
  </si>
  <si>
    <t>Garen</t>
  </si>
  <si>
    <t>Olaf</t>
  </si>
  <si>
    <t>lulu</t>
  </si>
  <si>
    <t>Riven</t>
  </si>
  <si>
    <t>velkoz</t>
  </si>
  <si>
    <t>Tahm Kench</t>
  </si>
  <si>
    <t>thresh</t>
  </si>
  <si>
    <t>aatrox</t>
  </si>
  <si>
    <t>Sylas</t>
  </si>
  <si>
    <t>pyke</t>
  </si>
  <si>
    <t>Camille</t>
  </si>
  <si>
    <t>Mordekaiser</t>
  </si>
  <si>
    <t>rakan</t>
  </si>
  <si>
    <t>Gwen</t>
  </si>
  <si>
    <t>neeko</t>
  </si>
  <si>
    <t>Maokai</t>
  </si>
  <si>
    <t>karma</t>
  </si>
  <si>
    <t>Nasus</t>
  </si>
  <si>
    <t>bard</t>
  </si>
  <si>
    <t>ornn</t>
  </si>
  <si>
    <t>Darius</t>
  </si>
  <si>
    <t>milio</t>
  </si>
  <si>
    <t>wukong</t>
  </si>
  <si>
    <t>Wukong</t>
  </si>
  <si>
    <t>leblanc</t>
  </si>
  <si>
    <t>Trundle</t>
  </si>
  <si>
    <t>nautilus</t>
  </si>
  <si>
    <t>Illaoi</t>
  </si>
  <si>
    <t>xerath</t>
  </si>
  <si>
    <t>Yorick</t>
  </si>
  <si>
    <t>blitzcrank</t>
  </si>
  <si>
    <t>pantheon</t>
  </si>
  <si>
    <t>Pantheon</t>
  </si>
  <si>
    <t>shaco</t>
  </si>
  <si>
    <t>Fiora</t>
  </si>
  <si>
    <t>swain</t>
  </si>
  <si>
    <t>Kennen</t>
  </si>
  <si>
    <t>yuumi</t>
  </si>
  <si>
    <t>Vayne</t>
  </si>
  <si>
    <t>lux</t>
  </si>
  <si>
    <t>Ornn</t>
  </si>
  <si>
    <t>renata</t>
  </si>
  <si>
    <t>Twisted Fate</t>
  </si>
  <si>
    <t>morgana</t>
  </si>
  <si>
    <t>Jax</t>
  </si>
  <si>
    <t>Teemo</t>
  </si>
  <si>
    <t>gragas</t>
  </si>
  <si>
    <t>Gnar</t>
  </si>
  <si>
    <t>Cho'Gath</t>
  </si>
  <si>
    <t>Gragas</t>
  </si>
  <si>
    <t>Rumble</t>
  </si>
  <si>
    <t>rengar</t>
  </si>
  <si>
    <t>Rengar</t>
  </si>
  <si>
    <t>Aatrox</t>
  </si>
  <si>
    <t>sejuani</t>
  </si>
  <si>
    <t>Sejuani</t>
  </si>
  <si>
    <t>Irelia</t>
  </si>
  <si>
    <t>ryze</t>
  </si>
  <si>
    <t>Ryze</t>
  </si>
  <si>
    <t>udyr</t>
  </si>
  <si>
    <t>Udyr</t>
  </si>
  <si>
    <t>Renekton</t>
  </si>
  <si>
    <t>Gangplank</t>
  </si>
  <si>
    <t>varus</t>
  </si>
  <si>
    <t>Varus</t>
  </si>
  <si>
    <t>Sion</t>
  </si>
  <si>
    <t>Yone</t>
  </si>
  <si>
    <t>Akali</t>
  </si>
  <si>
    <t>smolder</t>
  </si>
  <si>
    <t>Smolder</t>
  </si>
  <si>
    <t>Jayce</t>
  </si>
  <si>
    <t>rammus</t>
  </si>
  <si>
    <t>Rammus</t>
  </si>
  <si>
    <t>Yasuo</t>
  </si>
  <si>
    <t>K'Sante</t>
  </si>
  <si>
    <t>Skarner</t>
  </si>
  <si>
    <t>shyvana</t>
  </si>
  <si>
    <t>Shyvana</t>
  </si>
  <si>
    <t>JNG</t>
  </si>
  <si>
    <t>masteryi</t>
  </si>
  <si>
    <t>xinzhao</t>
  </si>
  <si>
    <t>brand</t>
  </si>
  <si>
    <t>ekko</t>
  </si>
  <si>
    <t>Fiddlesticks</t>
  </si>
  <si>
    <t>kayn</t>
  </si>
  <si>
    <t>taliyah</t>
  </si>
  <si>
    <t>nocturne</t>
  </si>
  <si>
    <t>karthus</t>
  </si>
  <si>
    <t>elise</t>
  </si>
  <si>
    <t>ivern</t>
  </si>
  <si>
    <t>jarvaniv</t>
  </si>
  <si>
    <t>Nocturne</t>
  </si>
  <si>
    <t>Amumu</t>
  </si>
  <si>
    <t>briar</t>
  </si>
  <si>
    <t>lillia</t>
  </si>
  <si>
    <t>Lillia</t>
  </si>
  <si>
    <t>kindred</t>
  </si>
  <si>
    <t>graves</t>
  </si>
  <si>
    <t>belveth</t>
  </si>
  <si>
    <t>Bel'Veth</t>
  </si>
  <si>
    <t>diana</t>
  </si>
  <si>
    <t>evelynn</t>
  </si>
  <si>
    <t>hecarim</t>
  </si>
  <si>
    <t>Shaco</t>
  </si>
  <si>
    <t>Ivern</t>
  </si>
  <si>
    <t>vi</t>
  </si>
  <si>
    <t>reksai</t>
  </si>
  <si>
    <t>Briar</t>
  </si>
  <si>
    <t>nunu</t>
  </si>
  <si>
    <t>Morgana</t>
  </si>
  <si>
    <t>Rek'Sai</t>
  </si>
  <si>
    <t>Ekko</t>
  </si>
  <si>
    <t>talon</t>
  </si>
  <si>
    <t>Nunu</t>
  </si>
  <si>
    <t>khazix</t>
  </si>
  <si>
    <t>Kha'Zix</t>
  </si>
  <si>
    <t>Kindred</t>
  </si>
  <si>
    <t>Brand</t>
  </si>
  <si>
    <t>Evelynn</t>
  </si>
  <si>
    <t>Xin Zhao</t>
  </si>
  <si>
    <t>Master Yi</t>
  </si>
  <si>
    <t>Diana</t>
  </si>
  <si>
    <t>viego</t>
  </si>
  <si>
    <t>Talon</t>
  </si>
  <si>
    <t>Jarvan IV</t>
  </si>
  <si>
    <t>Elise</t>
  </si>
  <si>
    <t>Kayn</t>
  </si>
  <si>
    <t>nidalee</t>
  </si>
  <si>
    <t>Nidalee</t>
  </si>
  <si>
    <t>Hecarim</t>
  </si>
  <si>
    <t>Viego</t>
  </si>
  <si>
    <t>leesin</t>
  </si>
  <si>
    <t>Lee Sin</t>
  </si>
  <si>
    <t>Zyra</t>
  </si>
  <si>
    <t>Vi</t>
  </si>
  <si>
    <t>Graves</t>
  </si>
  <si>
    <t>Taliyah</t>
  </si>
  <si>
    <t>Karthus</t>
  </si>
  <si>
    <t>zed</t>
  </si>
  <si>
    <t>Zed</t>
  </si>
  <si>
    <t>MID</t>
  </si>
  <si>
    <t>orianna</t>
  </si>
  <si>
    <t>aurelionsol</t>
  </si>
  <si>
    <t>azir</t>
  </si>
  <si>
    <t>veigar</t>
  </si>
  <si>
    <t>fizz</t>
  </si>
  <si>
    <t>syndra</t>
  </si>
  <si>
    <t>malzahar</t>
  </si>
  <si>
    <t>qiyana</t>
  </si>
  <si>
    <t>lucian</t>
  </si>
  <si>
    <t>Galio</t>
  </si>
  <si>
    <t>hwei</t>
  </si>
  <si>
    <t>anivia</t>
  </si>
  <si>
    <t>Anivia</t>
  </si>
  <si>
    <t>vex</t>
  </si>
  <si>
    <t>viktor</t>
  </si>
  <si>
    <t>katarina</t>
  </si>
  <si>
    <t>lissandra</t>
  </si>
  <si>
    <t>corki</t>
  </si>
  <si>
    <t>ahri</t>
  </si>
  <si>
    <t>tristana</t>
  </si>
  <si>
    <t>Vex</t>
  </si>
  <si>
    <t>kassadin</t>
  </si>
  <si>
    <t>Swain</t>
  </si>
  <si>
    <t>Neeko</t>
  </si>
  <si>
    <t>Lux</t>
  </si>
  <si>
    <t>annie</t>
  </si>
  <si>
    <t>Annie</t>
  </si>
  <si>
    <t>Vel'Koz</t>
  </si>
  <si>
    <t>Viktor</t>
  </si>
  <si>
    <t>Veigar</t>
  </si>
  <si>
    <t>Zoe</t>
  </si>
  <si>
    <t>Malzahar</t>
  </si>
  <si>
    <t>Xerath</t>
  </si>
  <si>
    <t>Qiyana</t>
  </si>
  <si>
    <t>Karma</t>
  </si>
  <si>
    <t>Tristana</t>
  </si>
  <si>
    <t>Aurelion Sol</t>
  </si>
  <si>
    <t>Kassadin</t>
  </si>
  <si>
    <t>Fizz</t>
  </si>
  <si>
    <t>LeBlanc</t>
  </si>
  <si>
    <t>Syndra</t>
  </si>
  <si>
    <t>Ahri</t>
  </si>
  <si>
    <t>Lissandra</t>
  </si>
  <si>
    <t>Katarina</t>
  </si>
  <si>
    <t>ziggs</t>
  </si>
  <si>
    <t>Ziggs</t>
  </si>
  <si>
    <t>Orianna</t>
  </si>
  <si>
    <t>Hwei</t>
  </si>
  <si>
    <t>kaisa</t>
  </si>
  <si>
    <t>Kai'Sa</t>
  </si>
  <si>
    <t>Corki</t>
  </si>
  <si>
    <t>ezreal</t>
  </si>
  <si>
    <t>Ezreal</t>
  </si>
  <si>
    <t>Azir</t>
  </si>
  <si>
    <t>Lucian</t>
  </si>
  <si>
    <t>ADC</t>
  </si>
  <si>
    <t>kogmaw</t>
  </si>
  <si>
    <t>ashe</t>
  </si>
  <si>
    <t>sivir</t>
  </si>
  <si>
    <t>jhin</t>
  </si>
  <si>
    <t>Kog'Maw</t>
  </si>
  <si>
    <t>xayah</t>
  </si>
  <si>
    <t>samira</t>
  </si>
  <si>
    <t>aphelios</t>
  </si>
  <si>
    <t>zeri</t>
  </si>
  <si>
    <t>nilah</t>
  </si>
  <si>
    <t>Nilah</t>
  </si>
  <si>
    <t>twitch</t>
  </si>
  <si>
    <t>Seraphine</t>
  </si>
  <si>
    <t>draven</t>
  </si>
  <si>
    <t>jinx</t>
  </si>
  <si>
    <t>Jinx</t>
  </si>
  <si>
    <t>Twitch</t>
  </si>
  <si>
    <t>Ashe</t>
  </si>
  <si>
    <t>missfortune</t>
  </si>
  <si>
    <t>Miss Fortune</t>
  </si>
  <si>
    <t>Jhin</t>
  </si>
  <si>
    <t>caitlyn</t>
  </si>
  <si>
    <t>Sivir</t>
  </si>
  <si>
    <t>Draven</t>
  </si>
  <si>
    <t>Xayah</t>
  </si>
  <si>
    <t>Caitlyn</t>
  </si>
  <si>
    <t>Samira</t>
  </si>
  <si>
    <t>Zeri</t>
  </si>
  <si>
    <t>kalista</t>
  </si>
  <si>
    <t>Kalista</t>
  </si>
  <si>
    <t>Aphelios</t>
  </si>
  <si>
    <t>SUP</t>
  </si>
  <si>
    <t>senna</t>
  </si>
  <si>
    <t>Taric</t>
  </si>
  <si>
    <t>Leona</t>
  </si>
  <si>
    <t>Janna</t>
  </si>
  <si>
    <t>Nami</t>
  </si>
  <si>
    <t>Braum</t>
  </si>
  <si>
    <t>Sona</t>
  </si>
  <si>
    <t>Rell</t>
  </si>
  <si>
    <t>Soraka</t>
  </si>
  <si>
    <t>Alistar</t>
  </si>
  <si>
    <t>Zilean</t>
  </si>
  <si>
    <t>Lulu</t>
  </si>
  <si>
    <t>Thresh</t>
  </si>
  <si>
    <t>Pyke</t>
  </si>
  <si>
    <t>Rakan</t>
  </si>
  <si>
    <t>Bard</t>
  </si>
  <si>
    <t>Milio</t>
  </si>
  <si>
    <t>Nautilus</t>
  </si>
  <si>
    <t>Blitzcrank</t>
  </si>
  <si>
    <t>Yuumi</t>
  </si>
  <si>
    <t>Renata</t>
  </si>
  <si>
    <t>Senna</t>
  </si>
  <si>
    <t>CHAMPIONS</t>
  </si>
  <si>
    <t>TIER</t>
  </si>
  <si>
    <t>Meilleur Pick</t>
  </si>
  <si>
    <t>Pick Très Fort</t>
  </si>
  <si>
    <t>Pick Fort</t>
  </si>
  <si>
    <t>Pick Correct</t>
  </si>
  <si>
    <t>Pick parfois correct</t>
  </si>
  <si>
    <t>D</t>
  </si>
  <si>
    <t>Pick Difficile</t>
  </si>
  <si>
    <t>Fuir, Non Viable</t>
  </si>
  <si>
    <t>X</t>
  </si>
  <si>
    <t>Trop peu joué, Pocket picks</t>
  </si>
  <si>
    <t>Couleur</t>
  </si>
  <si>
    <t>Rappel Tech</t>
  </si>
  <si>
    <t>Lane</t>
  </si>
  <si>
    <t>champion</t>
  </si>
  <si>
    <t>id</t>
  </si>
  <si>
    <t>Counter highlight</t>
  </si>
  <si>
    <t>||</t>
  </si>
  <si>
    <t>ORDER BY</t>
  </si>
  <si>
    <t>WINRATE</t>
  </si>
  <si>
    <t>PICKRATE</t>
  </si>
  <si>
    <t>PRO</t>
  </si>
  <si>
    <t>LIMIT</t>
  </si>
  <si>
    <t>Custom</t>
  </si>
  <si>
    <t>Sélection</t>
  </si>
  <si>
    <t>D1</t>
  </si>
  <si>
    <t>asc</t>
  </si>
  <si>
    <t>&gt;=</t>
  </si>
  <si>
    <t>-</t>
  </si>
  <si>
    <t>NON</t>
  </si>
  <si>
    <t>pickrate</t>
  </si>
  <si>
    <t>desc</t>
  </si>
  <si>
    <t>Counter Pro</t>
  </si>
  <si>
    <t>Hard</t>
  </si>
  <si>
    <t>Easy</t>
  </si>
  <si>
    <t>Top 5 Hard</t>
  </si>
  <si>
    <t>Top 5 Hard &amp; Meta</t>
  </si>
  <si>
    <t>Top 5 Easy &amp; Meta</t>
  </si>
  <si>
    <t>Full Matchup Courant</t>
  </si>
  <si>
    <t>Full Matchup 1%</t>
  </si>
  <si>
    <t>Full Matchup 0%</t>
  </si>
  <si>
    <t>LISTES</t>
  </si>
  <si>
    <t>Liste</t>
  </si>
  <si>
    <t>Calcul</t>
  </si>
  <si>
    <t>winrate</t>
  </si>
  <si>
    <t>JGL</t>
  </si>
  <si>
    <t>&lt;=</t>
  </si>
  <si>
    <t>D2</t>
  </si>
  <si>
    <t>c_ID</t>
  </si>
  <si>
    <t>c_Name</t>
  </si>
  <si>
    <t>c_OpponentID</t>
  </si>
  <si>
    <t>c_OpponentName</t>
  </si>
  <si>
    <t>c_WinrateInMatchup</t>
  </si>
  <si>
    <t>c_OthersWinrateInMatchup</t>
  </si>
  <si>
    <t>c_Delta1</t>
  </si>
  <si>
    <t>c_Delta2</t>
  </si>
  <si>
    <t>c_Ngames</t>
  </si>
  <si>
    <t>LANE</t>
  </si>
  <si>
    <t>vs</t>
  </si>
  <si>
    <t>E</t>
  </si>
  <si>
    <t>G</t>
  </si>
  <si>
    <t>H</t>
  </si>
  <si>
    <t>I</t>
  </si>
  <si>
    <t>J</t>
  </si>
  <si>
    <t>K</t>
  </si>
  <si>
    <t>L -&gt; M</t>
  </si>
  <si>
    <t>M -&gt; Q</t>
  </si>
  <si>
    <t>N -&gt; R</t>
  </si>
  <si>
    <t>In Matchup</t>
  </si>
  <si>
    <t>VS</t>
  </si>
  <si>
    <t>OPPOSANT</t>
  </si>
  <si>
    <t>W%</t>
  </si>
  <si>
    <t>W% Others</t>
  </si>
  <si>
    <t>NGames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</si>
</sst>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00"/>
    <numFmt numFmtId="166" formatCode="0.000"/>
    <numFmt numFmtId="167" formatCode="&quot;+ &quot;0.00;&quot;- &quot;0.00;"/>
  </numFmts>
  <fonts count="5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8.0"/>
      <color rgb="FFFF0000"/>
      <name val="Oswald"/>
    </font>
    <font>
      <sz val="14.0"/>
      <color rgb="FFFFFFFF"/>
      <name val="Arial"/>
      <scheme val="minor"/>
    </font>
    <font>
      <sz val="13.0"/>
      <color rgb="FFFFFFFF"/>
      <name val="Oswald"/>
    </font>
    <font>
      <i/>
      <color rgb="FFFFFFFF"/>
      <name val="Arial"/>
      <scheme val="minor"/>
    </font>
    <font>
      <color rgb="FF666666"/>
      <name val="Arial"/>
      <scheme val="minor"/>
    </font>
    <font>
      <sz val="11.0"/>
      <color rgb="FFB6D7A8"/>
      <name val="Open Sans"/>
    </font>
    <font>
      <sz val="11.0"/>
      <color rgb="FFE06666"/>
      <name val="Open Sans"/>
    </font>
    <font>
      <b/>
      <i/>
      <sz val="17.0"/>
      <color rgb="FFB6D7A8"/>
      <name val="Open Sans"/>
    </font>
    <font>
      <b/>
      <i/>
      <sz val="17.0"/>
      <color rgb="FFE06666"/>
      <name val="Open Sans"/>
    </font>
    <font>
      <sz val="12.0"/>
      <color rgb="FFFFFFFF"/>
      <name val="Oswald"/>
    </font>
    <font>
      <sz val="8.0"/>
      <color rgb="FF999999"/>
      <name val="Oswald"/>
    </font>
    <font>
      <sz val="14.0"/>
      <color rgb="FF999999"/>
      <name val="Arial"/>
      <scheme val="minor"/>
    </font>
    <font>
      <sz val="18.0"/>
      <color rgb="FFFFFFFF"/>
      <name val="Ubuntu Condensed"/>
    </font>
    <font>
      <u/>
      <sz val="24.0"/>
      <color rgb="FF1155CC"/>
      <name val="Ubuntu Condensed"/>
    </font>
    <font>
      <b/>
      <sz val="24.0"/>
      <color rgb="FFCC0000"/>
      <name val="Ubuntu Condensed"/>
    </font>
    <font>
      <sz val="18.0"/>
      <color rgb="FFFFFFFF"/>
      <name val="Oswald"/>
    </font>
    <font>
      <sz val="18.0"/>
      <color rgb="FFF1C232"/>
      <name val="Oswald"/>
    </font>
    <font>
      <sz val="14.0"/>
      <color rgb="FF999999"/>
      <name val="Oswald"/>
    </font>
    <font>
      <b/>
      <sz val="11.0"/>
      <color theme="1"/>
      <name val="Arial"/>
    </font>
    <font>
      <sz val="14.0"/>
      <color rgb="FFF1C232"/>
      <name val="Oswald"/>
    </font>
    <font>
      <sz val="11.0"/>
      <color theme="1"/>
      <name val="Arial"/>
    </font>
    <font>
      <sz val="18.0"/>
      <color rgb="FF6AA84F"/>
      <name val="Oswald"/>
    </font>
    <font>
      <sz val="18.0"/>
      <color rgb="FF76A5AF"/>
      <name val="Oswald"/>
    </font>
    <font>
      <sz val="18.0"/>
      <color rgb="FF6FA8DC"/>
      <name val="Oswald"/>
    </font>
    <font>
      <sz val="18.0"/>
      <color rgb="FF8E7CC3"/>
      <name val="Oswald"/>
    </font>
    <font>
      <sz val="18.0"/>
      <color rgb="FFC27BA0"/>
      <name val="Oswald"/>
    </font>
    <font>
      <sz val="18.0"/>
      <color rgb="FFFF9900"/>
      <name val="Oswald"/>
    </font>
    <font>
      <b/>
      <color rgb="FFFFFFFF"/>
      <name val="Arial"/>
      <scheme val="minor"/>
    </font>
    <font>
      <b/>
      <color rgb="FFD9D9D9"/>
      <name val="Arial"/>
      <scheme val="minor"/>
    </font>
    <font>
      <b/>
      <sz val="12.0"/>
      <color rgb="FFD9D9D9"/>
      <name val="Arial"/>
      <scheme val="minor"/>
    </font>
    <font>
      <color rgb="FF0C343D"/>
      <name val="Arial"/>
      <scheme val="minor"/>
    </font>
    <font>
      <color rgb="FFCCCCCC"/>
      <name val="Arial"/>
      <scheme val="minor"/>
    </font>
    <font>
      <b/>
      <color rgb="FF93C47D"/>
      <name val="Arial"/>
      <scheme val="minor"/>
    </font>
    <font>
      <b/>
      <sz val="12.0"/>
      <color rgb="FF93C47D"/>
      <name val="Arial"/>
      <scheme val="minor"/>
    </font>
    <font>
      <b/>
      <color rgb="FF0C343D"/>
      <name val="Arial"/>
      <scheme val="minor"/>
    </font>
    <font>
      <b/>
      <sz val="18.0"/>
      <color rgb="FFFFFFFF"/>
      <name val="Montserrat"/>
    </font>
    <font/>
    <font>
      <sz val="12.0"/>
      <color theme="1"/>
      <name val="Arial"/>
      <scheme val="minor"/>
    </font>
    <font>
      <sz val="11.0"/>
      <color rgb="FF000000"/>
      <name val="Inconsolata"/>
    </font>
    <font>
      <sz val="12.0"/>
      <color rgb="FFFFFFFF"/>
      <name val="Arial"/>
      <scheme val="minor"/>
    </font>
    <font>
      <b/>
      <sz val="10.0"/>
      <color rgb="FFFFFFFE"/>
      <name val="Arial"/>
      <scheme val="minor"/>
    </font>
    <font>
      <b/>
      <sz val="10.0"/>
      <color rgb="FFEFEFEF"/>
      <name val="Arial"/>
      <scheme val="minor"/>
    </font>
    <font>
      <sz val="12.0"/>
      <color rgb="FFEFEFEF"/>
      <name val="Arial"/>
      <scheme val="minor"/>
    </font>
    <font>
      <b/>
      <sz val="11.0"/>
      <color rgb="FFEFEFEF"/>
      <name val="Arial"/>
      <scheme val="minor"/>
    </font>
    <font>
      <b/>
      <sz val="12.0"/>
      <color rgb="FFEFEFEF"/>
      <name val="Arial"/>
      <scheme val="minor"/>
    </font>
    <font>
      <b/>
      <sz val="11.0"/>
      <color rgb="FFEFEFEF"/>
      <name val="Oswald"/>
    </font>
    <font>
      <sz val="12.0"/>
      <color rgb="FFFFFFFE"/>
      <name val="Arial"/>
      <scheme val="minor"/>
    </font>
    <font>
      <b/>
      <sz val="14.0"/>
      <color rgb="FF76A5AF"/>
      <name val="Oswald"/>
    </font>
    <font>
      <sz val="12.0"/>
      <color rgb="FF76A5AF"/>
      <name val="Arial"/>
    </font>
    <font>
      <sz val="10.0"/>
      <color rgb="FF666666"/>
      <name val="Arial"/>
      <scheme val="minor"/>
    </font>
    <font>
      <sz val="12.0"/>
      <color rgb="FF000000"/>
      <name val="Oswald"/>
    </font>
    <font>
      <sz val="12.0"/>
      <color rgb="FF000000"/>
      <name val="Ubuntu Condensed"/>
    </font>
    <font>
      <sz val="11.0"/>
      <color rgb="FF000000"/>
      <name val="Arial"/>
      <scheme val="minor"/>
    </font>
    <font>
      <sz val="11.0"/>
      <color rgb="FFFFFFFF"/>
      <name val="Oswald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6142B"/>
        <bgColor rgb="FF06142B"/>
      </patternFill>
    </fill>
    <fill>
      <patternFill patternType="solid">
        <fgColor rgb="FF3C4043"/>
        <bgColor rgb="FF3C4043"/>
      </patternFill>
    </fill>
    <fill>
      <patternFill patternType="solid">
        <fgColor rgb="FFEFEFEF"/>
        <bgColor rgb="FFEFEFEF"/>
      </patternFill>
    </fill>
    <fill>
      <patternFill patternType="solid">
        <fgColor rgb="FF0C343D"/>
        <bgColor rgb="FF0C343D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58">
    <border/>
    <border>
      <top style="medium">
        <color rgb="FF06142B"/>
      </top>
      <bottom style="medium">
        <color rgb="FF06142B"/>
      </bottom>
    </border>
    <border>
      <left style="thick">
        <color rgb="FF3C4043"/>
      </left>
      <right style="thick">
        <color rgb="FF3C4043"/>
      </right>
      <top style="thick">
        <color rgb="FF3C4043"/>
      </top>
      <bottom style="thick">
        <color rgb="FF3C40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hair">
        <color rgb="FF000000"/>
      </left>
    </border>
    <border>
      <right style="thick">
        <color rgb="FF3C4043"/>
      </right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76A5AF"/>
      </bottom>
    </border>
    <border>
      <bottom style="thick">
        <color rgb="FF000000"/>
      </bottom>
    </border>
    <border>
      <right style="thick">
        <color rgb="FF3C4043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3C4043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top style="thick">
        <color rgb="FF76A5AF"/>
      </top>
    </border>
    <border>
      <right style="thick">
        <color rgb="FF3C4043"/>
      </right>
      <top style="thick">
        <color rgb="FF76A5AF"/>
      </top>
    </border>
    <border>
      <left style="medium">
        <color rgb="FF45818E"/>
      </left>
      <right style="medium">
        <color rgb="FF45818E"/>
      </right>
      <top style="thick">
        <color rgb="FF76A5AF"/>
      </top>
    </border>
    <border>
      <right style="dotted">
        <color rgb="FF000000"/>
      </right>
      <top style="thick">
        <color rgb="FF76A5AF"/>
      </top>
    </border>
    <border>
      <left style="medium">
        <color rgb="FF45818E"/>
      </left>
    </border>
    <border>
      <right style="medium">
        <color rgb="FF45818E"/>
      </right>
    </border>
    <border>
      <right style="medium">
        <color rgb="FF45818E"/>
      </right>
      <top style="thick">
        <color rgb="FF76A5AF"/>
      </top>
    </border>
    <border>
      <left style="medium">
        <color rgb="FF45818E"/>
      </left>
      <right style="medium">
        <color rgb="FF45818E"/>
      </right>
    </border>
    <border>
      <left style="medium">
        <color rgb="FF000000"/>
      </left>
    </border>
    <border>
      <left style="dotted">
        <color rgb="FF000000"/>
      </left>
    </border>
    <border>
      <right style="dotted">
        <color rgb="FF000000"/>
      </right>
    </border>
    <border>
      <right style="medium">
        <color rgb="FF000000"/>
      </right>
    </border>
    <border>
      <left style="medium">
        <color rgb="FF434343"/>
      </left>
      <right style="medium">
        <color rgb="FF434343"/>
      </right>
    </border>
    <border>
      <right style="hair">
        <color rgb="FF999999"/>
      </right>
    </border>
    <border>
      <left style="hair">
        <color rgb="FF999999"/>
      </left>
      <right style="medium">
        <color rgb="FF434343"/>
      </right>
    </border>
    <border>
      <left style="hair">
        <color rgb="FF999999"/>
      </left>
    </border>
    <border>
      <left style="medium">
        <color rgb="FF434343"/>
      </left>
    </border>
    <border>
      <top style="hair">
        <color rgb="FF999999"/>
      </top>
    </border>
    <border>
      <right style="thick">
        <color rgb="FF3C4043"/>
      </right>
      <top style="hair">
        <color rgb="FF999999"/>
      </top>
    </border>
    <border>
      <left style="medium">
        <color rgb="FF434343"/>
      </left>
      <right style="medium">
        <color rgb="FF434343"/>
      </right>
      <top style="hair">
        <color rgb="FFB7B7B7"/>
      </top>
    </border>
    <border>
      <left style="hair">
        <color rgb="FF999999"/>
      </left>
      <right style="medium">
        <color rgb="FF434343"/>
      </right>
      <top style="hair">
        <color rgb="FF999999"/>
      </top>
    </border>
    <border>
      <right style="hair">
        <color rgb="FF999999"/>
      </right>
      <top style="hair">
        <color rgb="FF999999"/>
      </top>
    </border>
    <border>
      <left style="hair">
        <color rgb="FF999999"/>
      </left>
      <top style="hair">
        <color rgb="FF999999"/>
      </top>
    </border>
    <border>
      <left style="medium">
        <color rgb="FF434343"/>
      </left>
      <top style="hair">
        <color rgb="FFB7B7B7"/>
      </top>
    </border>
    <border>
      <left style="medium">
        <color rgb="FF434343"/>
      </left>
      <top style="hair">
        <color rgb="FF999999"/>
      </top>
    </border>
    <border>
      <left style="hair">
        <color rgb="FF000000"/>
      </left>
      <top style="hair">
        <color rgb="FF999999"/>
      </top>
    </border>
    <border>
      <bottom style="hair">
        <color rgb="FF999999"/>
      </bottom>
    </border>
    <border>
      <right style="thick">
        <color rgb="FF3C4043"/>
      </right>
      <bottom style="hair">
        <color rgb="FF999999"/>
      </bottom>
    </border>
    <border>
      <left style="medium">
        <color rgb="FF434343"/>
      </left>
      <right style="medium">
        <color rgb="FF434343"/>
      </right>
      <bottom style="hair">
        <color rgb="FFB7B7B7"/>
      </bottom>
    </border>
    <border>
      <left style="hair">
        <color rgb="FF999999"/>
      </left>
      <right style="medium">
        <color rgb="FF434343"/>
      </right>
      <bottom style="hair">
        <color rgb="FF999999"/>
      </bottom>
    </border>
    <border>
      <right style="hair">
        <color rgb="FF999999"/>
      </right>
      <bottom style="hair">
        <color rgb="FF999999"/>
      </bottom>
    </border>
    <border>
      <left style="hair">
        <color rgb="FF999999"/>
      </left>
      <bottom style="hair">
        <color rgb="FF999999"/>
      </bottom>
    </border>
    <border>
      <left style="medium">
        <color rgb="FF434343"/>
      </left>
      <bottom style="hair">
        <color rgb="FFB7B7B7"/>
      </bottom>
    </border>
    <border>
      <left style="medium">
        <color rgb="FF434343"/>
      </left>
      <bottom style="hair">
        <color rgb="FF999999"/>
      </bottom>
    </border>
    <border>
      <left style="hair">
        <color rgb="FF000000"/>
      </left>
      <bottom style="hair">
        <color rgb="FF999999"/>
      </bottom>
    </border>
    <border>
      <bottom style="hair">
        <color rgb="FF000000"/>
      </bottom>
    </border>
    <border>
      <right style="thick">
        <color rgb="FF3C4043"/>
      </right>
      <bottom style="hair">
        <color rgb="FF000000"/>
      </bottom>
    </border>
    <border>
      <top style="hair">
        <color rgb="FF666666"/>
      </top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3" fontId="2" numFmtId="0" xfId="0" applyAlignment="1" applyFont="1">
      <alignment horizontal="center" vertical="center"/>
    </xf>
    <xf borderId="0" fillId="3" fontId="3" numFmtId="0" xfId="0" applyAlignment="1" applyFont="1">
      <alignment horizontal="right" vertical="top"/>
    </xf>
    <xf borderId="0" fillId="3" fontId="4" numFmtId="0" xfId="0" applyAlignment="1" applyFont="1">
      <alignment horizontal="left" vertical="center"/>
    </xf>
    <xf borderId="0" fillId="3" fontId="5" numFmtId="0" xfId="0" applyAlignment="1" applyFont="1">
      <alignment horizontal="center" vertical="center"/>
    </xf>
    <xf borderId="0" fillId="3" fontId="6" numFmtId="0" xfId="0" applyAlignment="1" applyFont="1">
      <alignment horizontal="left" vertical="center"/>
    </xf>
    <xf borderId="0" fillId="3" fontId="7" numFmtId="0" xfId="0" applyAlignment="1" applyFont="1">
      <alignment horizontal="center" vertical="center"/>
    </xf>
    <xf borderId="0" fillId="3" fontId="8" numFmtId="0" xfId="0" applyAlignment="1" applyFont="1">
      <alignment horizontal="center" vertical="center"/>
    </xf>
    <xf borderId="0" fillId="3" fontId="9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0" fillId="3" fontId="10" numFmtId="0" xfId="0" applyAlignment="1" applyFont="1">
      <alignment horizontal="center" readingOrder="0" vertical="center"/>
    </xf>
    <xf borderId="0" fillId="3" fontId="11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right" vertical="top"/>
    </xf>
    <xf borderId="0" fillId="2" fontId="4" numFmtId="0" xfId="0" applyAlignment="1" applyFont="1">
      <alignment horizontal="left" vertical="center"/>
    </xf>
    <xf borderId="0" fillId="2" fontId="5" numFmtId="0" xfId="0" applyAlignment="1" applyFont="1">
      <alignment horizontal="center" vertical="center"/>
    </xf>
    <xf borderId="0" fillId="2" fontId="6" numFmtId="0" xfId="0" applyAlignment="1" applyFont="1">
      <alignment horizontal="left" vertical="center"/>
    </xf>
    <xf borderId="0" fillId="2" fontId="7" numFmtId="0" xfId="0" applyAlignment="1" applyFont="1">
      <alignment horizontal="center" vertical="center"/>
    </xf>
    <xf borderId="0" fillId="2" fontId="10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right" readingOrder="0" vertical="top"/>
    </xf>
    <xf borderId="1" fillId="3" fontId="4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left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0" fillId="4" fontId="1" numFmtId="0" xfId="0" applyFill="1" applyFont="1"/>
    <xf borderId="0" fillId="4" fontId="12" numFmtId="0" xfId="0" applyAlignment="1" applyFont="1">
      <alignment horizontal="right"/>
    </xf>
    <xf borderId="0" fillId="4" fontId="13" numFmtId="0" xfId="0" applyAlignment="1" applyFont="1">
      <alignment horizontal="left" readingOrder="0" vertical="top"/>
    </xf>
    <xf borderId="0" fillId="4" fontId="14" numFmtId="0" xfId="0" applyFont="1"/>
    <xf borderId="0" fillId="4" fontId="1" numFmtId="0" xfId="0" applyAlignment="1" applyFont="1">
      <alignment readingOrder="0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/>
    </xf>
    <xf borderId="0" fillId="4" fontId="17" numFmtId="0" xfId="0" applyAlignment="1" applyFont="1">
      <alignment horizontal="center" readingOrder="0"/>
    </xf>
    <xf borderId="0" fillId="4" fontId="1" numFmtId="0" xfId="0" applyAlignment="1" applyFont="1">
      <alignment horizontal="center" vertical="center"/>
    </xf>
    <xf borderId="0" fillId="4" fontId="18" numFmtId="0" xfId="0" applyAlignment="1" applyFont="1">
      <alignment horizontal="right" readingOrder="0" vertical="center"/>
    </xf>
    <xf borderId="0" fillId="4" fontId="18" numFmtId="0" xfId="0" applyAlignment="1" applyFont="1">
      <alignment horizontal="right" vertical="center"/>
    </xf>
    <xf borderId="0" fillId="4" fontId="18" numFmtId="0" xfId="0" applyAlignment="1" applyFont="1">
      <alignment horizontal="center" readingOrder="0" vertical="center"/>
    </xf>
    <xf borderId="0" fillId="4" fontId="14" numFmtId="0" xfId="0" applyAlignment="1" applyFont="1">
      <alignment horizontal="center" vertical="center"/>
    </xf>
    <xf borderId="0" fillId="4" fontId="18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0" fillId="4" fontId="12" numFmtId="0" xfId="0" applyAlignment="1" applyFont="1">
      <alignment horizontal="right" vertical="center"/>
    </xf>
    <xf borderId="0" fillId="4" fontId="19" numFmtId="0" xfId="0" applyAlignment="1" applyFont="1">
      <alignment horizontal="left" readingOrder="0" vertical="top"/>
    </xf>
    <xf borderId="0" fillId="4" fontId="20" numFmtId="0" xfId="0" applyAlignment="1" applyFont="1">
      <alignment horizontal="left" readingOrder="0" vertical="top"/>
    </xf>
    <xf borderId="2" fillId="4" fontId="1" numFmtId="0" xfId="0" applyAlignment="1" applyBorder="1" applyFont="1">
      <alignment horizontal="center" readingOrder="0" vertical="center"/>
    </xf>
    <xf borderId="2" fillId="5" fontId="21" numFmtId="0" xfId="0" applyAlignment="1" applyBorder="1" applyFill="1" applyFont="1">
      <alignment horizontal="left" readingOrder="0" vertical="center"/>
    </xf>
    <xf borderId="0" fillId="4" fontId="22" numFmtId="0" xfId="0" applyAlignment="1" applyFont="1">
      <alignment horizontal="left" readingOrder="0" vertical="top"/>
    </xf>
    <xf borderId="2" fillId="5" fontId="23" numFmtId="0" xfId="0" applyAlignment="1" applyBorder="1" applyFont="1">
      <alignment horizontal="left" readingOrder="0" vertical="center"/>
    </xf>
    <xf borderId="0" fillId="4" fontId="24" numFmtId="0" xfId="0" applyAlignment="1" applyFont="1">
      <alignment horizontal="left" readingOrder="0" vertical="top"/>
    </xf>
    <xf borderId="0" fillId="4" fontId="25" numFmtId="0" xfId="0" applyAlignment="1" applyFont="1">
      <alignment horizontal="left" readingOrder="0" vertical="top"/>
    </xf>
    <xf borderId="0" fillId="4" fontId="26" numFmtId="0" xfId="0" applyAlignment="1" applyFont="1">
      <alignment horizontal="left" readingOrder="0" vertical="top"/>
    </xf>
    <xf borderId="0" fillId="4" fontId="27" numFmtId="0" xfId="0" applyAlignment="1" applyFont="1">
      <alignment horizontal="left" readingOrder="0" vertical="top"/>
    </xf>
    <xf borderId="0" fillId="4" fontId="28" numFmtId="0" xfId="0" applyAlignment="1" applyFont="1">
      <alignment horizontal="left" readingOrder="0" vertical="top"/>
    </xf>
    <xf borderId="0" fillId="4" fontId="29" numFmtId="0" xfId="0" applyAlignment="1" applyFont="1">
      <alignment horizontal="left" readingOrder="0" vertical="top"/>
    </xf>
    <xf borderId="0" fillId="6" fontId="30" numFmtId="0" xfId="0" applyAlignment="1" applyFill="1" applyFont="1">
      <alignment horizontal="center" readingOrder="0" vertical="center"/>
    </xf>
    <xf borderId="0" fillId="6" fontId="30" numFmtId="0" xfId="0" applyAlignment="1" applyFont="1">
      <alignment horizontal="center" readingOrder="0"/>
    </xf>
    <xf borderId="3" fillId="6" fontId="31" numFmtId="0" xfId="0" applyAlignment="1" applyBorder="1" applyFont="1">
      <alignment horizontal="center" readingOrder="0"/>
    </xf>
    <xf borderId="4" fillId="6" fontId="31" numFmtId="0" xfId="0" applyAlignment="1" applyBorder="1" applyFont="1">
      <alignment horizontal="right" readingOrder="0"/>
    </xf>
    <xf borderId="4" fillId="6" fontId="31" numFmtId="0" xfId="0" applyAlignment="1" applyBorder="1" applyFont="1">
      <alignment horizontal="center" readingOrder="0"/>
    </xf>
    <xf borderId="4" fillId="6" fontId="31" numFmtId="0" xfId="0" applyAlignment="1" applyBorder="1" applyFont="1">
      <alignment horizontal="left" readingOrder="0"/>
    </xf>
    <xf borderId="4" fillId="6" fontId="32" numFmtId="0" xfId="0" applyAlignment="1" applyBorder="1" applyFont="1">
      <alignment horizontal="center" readingOrder="0"/>
    </xf>
    <xf borderId="4" fillId="6" fontId="31" numFmtId="164" xfId="0" applyAlignment="1" applyBorder="1" applyFont="1" applyNumberFormat="1">
      <alignment horizontal="center" readingOrder="0"/>
    </xf>
    <xf borderId="4" fillId="6" fontId="31" numFmtId="2" xfId="0" applyAlignment="1" applyBorder="1" applyFont="1" applyNumberFormat="1">
      <alignment horizontal="right" readingOrder="0"/>
    </xf>
    <xf borderId="5" fillId="6" fontId="33" numFmtId="0" xfId="0" applyAlignment="1" applyBorder="1" applyFont="1">
      <alignment horizontal="center" readingOrder="0" vertical="center"/>
    </xf>
    <xf borderId="6" fillId="6" fontId="33" numFmtId="0" xfId="0" applyAlignment="1" applyBorder="1" applyFont="1">
      <alignment horizontal="center" readingOrder="0" vertical="center"/>
    </xf>
    <xf borderId="7" fillId="6" fontId="34" numFmtId="0" xfId="0" applyAlignment="1" applyBorder="1" applyFont="1">
      <alignment horizontal="center" readingOrder="0" vertical="center"/>
    </xf>
    <xf borderId="0" fillId="6" fontId="30" numFmtId="0" xfId="0" applyAlignment="1" applyFont="1">
      <alignment horizontal="left" readingOrder="0"/>
    </xf>
    <xf borderId="0" fillId="6" fontId="30" numFmtId="0" xfId="0" applyAlignment="1" applyFont="1">
      <alignment horizontal="center"/>
    </xf>
    <xf borderId="8" fillId="6" fontId="30" numFmtId="0" xfId="0" applyAlignment="1" applyBorder="1" applyFont="1">
      <alignment horizontal="center"/>
    </xf>
    <xf borderId="9" fillId="6" fontId="34" numFmtId="0" xfId="0" applyAlignment="1" applyBorder="1" applyFont="1">
      <alignment horizontal="center" readingOrder="0" vertical="center"/>
    </xf>
    <xf borderId="0" fillId="6" fontId="35" numFmtId="0" xfId="0" applyAlignment="1" applyFont="1">
      <alignment horizontal="right" readingOrder="0" vertical="center"/>
    </xf>
    <xf borderId="0" fillId="6" fontId="35" numFmtId="0" xfId="0" applyAlignment="1" applyFont="1">
      <alignment horizontal="center" vertical="center"/>
    </xf>
    <xf borderId="0" fillId="6" fontId="35" numFmtId="0" xfId="0" applyAlignment="1" applyFont="1">
      <alignment horizontal="center" readingOrder="0" vertical="center"/>
    </xf>
    <xf borderId="0" fillId="6" fontId="36" numFmtId="0" xfId="0" applyAlignment="1" applyFont="1">
      <alignment horizontal="center" vertical="center"/>
    </xf>
    <xf borderId="0" fillId="6" fontId="30" numFmtId="164" xfId="0" applyAlignment="1" applyFont="1" applyNumberFormat="1">
      <alignment horizontal="center" readingOrder="0"/>
    </xf>
    <xf borderId="0" fillId="6" fontId="37" numFmtId="0" xfId="0" applyAlignment="1" applyFont="1">
      <alignment horizontal="right"/>
    </xf>
    <xf borderId="0" fillId="6" fontId="37" numFmtId="0" xfId="0" applyAlignment="1" applyFont="1">
      <alignment horizontal="left"/>
    </xf>
    <xf borderId="0" fillId="6" fontId="37" numFmtId="49" xfId="0" applyAlignment="1" applyFont="1" applyNumberFormat="1">
      <alignment horizontal="left"/>
    </xf>
    <xf borderId="0" fillId="6" fontId="37" numFmtId="2" xfId="0" applyAlignment="1" applyFont="1" applyNumberFormat="1">
      <alignment horizontal="right"/>
    </xf>
    <xf borderId="0" fillId="6" fontId="37" numFmtId="4" xfId="0" applyAlignment="1" applyFont="1" applyNumberFormat="1">
      <alignment horizontal="left"/>
    </xf>
    <xf borderId="0" fillId="6" fontId="37" numFmtId="0" xfId="0" applyAlignment="1" applyFont="1">
      <alignment horizontal="center"/>
    </xf>
    <xf borderId="10" fillId="6" fontId="38" numFmtId="0" xfId="0" applyAlignment="1" applyBorder="1" applyFont="1">
      <alignment horizontal="center" readingOrder="0" vertical="center"/>
    </xf>
    <xf borderId="11" fillId="0" fontId="39" numFmtId="0" xfId="0" applyBorder="1" applyFont="1"/>
    <xf borderId="0" fillId="6" fontId="2" numFmtId="0" xfId="0" applyAlignment="1" applyFont="1">
      <alignment horizontal="left"/>
    </xf>
    <xf borderId="0" fillId="6" fontId="2" numFmtId="0" xfId="0" applyFont="1"/>
    <xf borderId="8" fillId="6" fontId="2" numFmtId="0" xfId="0" applyBorder="1" applyFont="1"/>
    <xf borderId="12" fillId="6" fontId="30" numFmtId="0" xfId="0" applyAlignment="1" applyBorder="1" applyFont="1">
      <alignment horizontal="center" readingOrder="0" vertical="center"/>
    </xf>
    <xf borderId="12" fillId="6" fontId="34" numFmtId="0" xfId="0" applyAlignment="1" applyBorder="1" applyFont="1">
      <alignment horizontal="center" readingOrder="0" vertical="center"/>
    </xf>
    <xf borderId="13" fillId="0" fontId="39" numFmtId="0" xfId="0" applyBorder="1" applyFont="1"/>
    <xf borderId="13" fillId="6" fontId="30" numFmtId="164" xfId="0" applyAlignment="1" applyBorder="1" applyFont="1" applyNumberFormat="1">
      <alignment horizontal="center" readingOrder="0"/>
    </xf>
    <xf borderId="13" fillId="6" fontId="37" numFmtId="0" xfId="0" applyAlignment="1" applyBorder="1" applyFont="1">
      <alignment horizontal="right" readingOrder="0"/>
    </xf>
    <xf borderId="13" fillId="6" fontId="37" numFmtId="0" xfId="0" applyAlignment="1" applyBorder="1" applyFont="1">
      <alignment horizontal="left" readingOrder="0"/>
    </xf>
    <xf borderId="13" fillId="6" fontId="37" numFmtId="2" xfId="0" applyAlignment="1" applyBorder="1" applyFont="1" applyNumberFormat="1">
      <alignment horizontal="right" readingOrder="0"/>
    </xf>
    <xf borderId="13" fillId="6" fontId="37" numFmtId="0" xfId="0" applyAlignment="1" applyBorder="1" applyFont="1">
      <alignment horizontal="center" readingOrder="0"/>
    </xf>
    <xf borderId="10" fillId="0" fontId="39" numFmtId="0" xfId="0" applyBorder="1" applyFont="1"/>
    <xf borderId="13" fillId="6" fontId="30" numFmtId="0" xfId="0" applyAlignment="1" applyBorder="1" applyFont="1">
      <alignment horizontal="center" readingOrder="0"/>
    </xf>
    <xf borderId="13" fillId="6" fontId="2" numFmtId="0" xfId="0" applyAlignment="1" applyBorder="1" applyFont="1">
      <alignment horizontal="left" readingOrder="0"/>
    </xf>
    <xf borderId="13" fillId="6" fontId="2" numFmtId="0" xfId="0" applyBorder="1" applyFont="1"/>
    <xf borderId="12" fillId="6" fontId="2" numFmtId="0" xfId="0" applyBorder="1" applyFont="1"/>
    <xf borderId="13" fillId="7" fontId="2" numFmtId="0" xfId="0" applyAlignment="1" applyBorder="1" applyFill="1" applyFont="1">
      <alignment horizontal="right" readingOrder="0" vertical="center"/>
    </xf>
    <xf borderId="14" fillId="7" fontId="1" numFmtId="0" xfId="0" applyAlignment="1" applyBorder="1" applyFont="1">
      <alignment readingOrder="0"/>
    </xf>
    <xf borderId="13" fillId="7" fontId="1" numFmtId="0" xfId="0" applyAlignment="1" applyBorder="1" applyFont="1">
      <alignment horizontal="center"/>
    </xf>
    <xf borderId="13" fillId="7" fontId="1" numFmtId="0" xfId="0" applyAlignment="1" applyBorder="1" applyFont="1">
      <alignment horizontal="center" readingOrder="0"/>
    </xf>
    <xf borderId="13" fillId="7" fontId="40" numFmtId="0" xfId="0" applyAlignment="1" applyBorder="1" applyFont="1">
      <alignment horizontal="center" readingOrder="0"/>
    </xf>
    <xf borderId="13" fillId="7" fontId="1" numFmtId="164" xfId="0" applyAlignment="1" applyBorder="1" applyFont="1" applyNumberFormat="1">
      <alignment horizontal="right"/>
    </xf>
    <xf borderId="13" fillId="7" fontId="1" numFmtId="0" xfId="0" applyAlignment="1" applyBorder="1" applyFont="1">
      <alignment horizontal="right"/>
    </xf>
    <xf borderId="13" fillId="7" fontId="1" numFmtId="0" xfId="0" applyAlignment="1" applyBorder="1" applyFont="1">
      <alignment horizontal="left"/>
    </xf>
    <xf borderId="13" fillId="7" fontId="1" numFmtId="0" xfId="0" applyAlignment="1" applyBorder="1" applyFont="1">
      <alignment horizontal="right" readingOrder="0"/>
    </xf>
    <xf borderId="13" fillId="7" fontId="1" numFmtId="0" xfId="0" applyAlignment="1" applyBorder="1" applyFont="1">
      <alignment horizontal="left" readingOrder="0"/>
    </xf>
    <xf borderId="13" fillId="7" fontId="1" numFmtId="2" xfId="0" applyAlignment="1" applyBorder="1" applyFont="1" applyNumberFormat="1">
      <alignment horizontal="right" readingOrder="0"/>
    </xf>
    <xf borderId="15" fillId="6" fontId="1" numFmtId="0" xfId="0" applyAlignment="1" applyBorder="1" applyFont="1">
      <alignment readingOrder="0"/>
    </xf>
    <xf borderId="16" fillId="0" fontId="39" numFmtId="0" xfId="0" applyBorder="1" applyFont="1"/>
    <xf borderId="13" fillId="7" fontId="1" numFmtId="0" xfId="0" applyBorder="1" applyFont="1"/>
    <xf borderId="8" fillId="7" fontId="1" numFmtId="0" xfId="0" applyBorder="1" applyFont="1"/>
    <xf borderId="0" fillId="7" fontId="1" numFmtId="0" xfId="0" applyFont="1"/>
    <xf borderId="0" fillId="0" fontId="2" numFmtId="0" xfId="0" applyAlignment="1" applyFont="1">
      <alignment horizontal="right" readingOrder="0" vertical="center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40" numFmtId="0" xfId="0" applyAlignment="1" applyFont="1">
      <alignment horizontal="center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8" fillId="0" fontId="1" numFmtId="0" xfId="0" applyBorder="1" applyFont="1"/>
    <xf borderId="0" fillId="0" fontId="1" numFmtId="0" xfId="0" applyAlignment="1" applyFont="1">
      <alignment readingOrder="0"/>
    </xf>
    <xf borderId="13" fillId="0" fontId="2" numFmtId="0" xfId="0" applyAlignment="1" applyBorder="1" applyFont="1">
      <alignment horizontal="right" readingOrder="0" vertical="center"/>
    </xf>
    <xf borderId="13" fillId="0" fontId="1" numFmtId="0" xfId="0" applyAlignment="1" applyBorder="1" applyFont="1">
      <alignment horizontal="center"/>
    </xf>
    <xf borderId="13" fillId="0" fontId="40" numFmtId="0" xfId="0" applyAlignment="1" applyBorder="1" applyFont="1">
      <alignment horizontal="center"/>
    </xf>
    <xf borderId="13" fillId="0" fontId="1" numFmtId="164" xfId="0" applyAlignment="1" applyBorder="1" applyFont="1" applyNumberFormat="1">
      <alignment horizontal="right"/>
    </xf>
    <xf borderId="13" fillId="0" fontId="1" numFmtId="0" xfId="0" applyAlignment="1" applyBorder="1" applyFont="1">
      <alignment horizontal="right"/>
    </xf>
    <xf borderId="13" fillId="0" fontId="1" numFmtId="0" xfId="0" applyAlignment="1" applyBorder="1" applyFont="1">
      <alignment horizontal="left"/>
    </xf>
    <xf borderId="13" fillId="0" fontId="1" numFmtId="4" xfId="0" applyAlignment="1" applyBorder="1" applyFont="1" applyNumberFormat="1">
      <alignment horizontal="left"/>
    </xf>
    <xf borderId="13" fillId="0" fontId="1" numFmtId="2" xfId="0" applyAlignment="1" applyBorder="1" applyFont="1" applyNumberFormat="1">
      <alignment horizontal="right"/>
    </xf>
    <xf borderId="13" fillId="0" fontId="1" numFmtId="165" xfId="0" applyAlignment="1" applyBorder="1" applyFont="1" applyNumberFormat="1">
      <alignment horizontal="left"/>
    </xf>
    <xf borderId="13" fillId="0" fontId="1" numFmtId="0" xfId="0" applyAlignment="1" applyBorder="1" applyFont="1">
      <alignment horizontal="center" readingOrder="0"/>
    </xf>
    <xf borderId="13" fillId="0" fontId="1" numFmtId="0" xfId="0" applyBorder="1" applyFont="1"/>
    <xf borderId="0" fillId="0" fontId="1" numFmtId="0" xfId="0" applyFont="1"/>
    <xf borderId="0" fillId="8" fontId="41" numFmtId="0" xfId="0" applyAlignment="1" applyFill="1" applyFont="1">
      <alignment horizontal="center" readingOrder="0" vertical="center"/>
    </xf>
    <xf borderId="9" fillId="8" fontId="41" numFmtId="0" xfId="0" applyAlignment="1" applyBorder="1" applyFont="1">
      <alignment horizontal="center" readingOrder="0" vertical="center"/>
    </xf>
    <xf borderId="0" fillId="0" fontId="40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2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17" fillId="2" fontId="2" numFmtId="0" xfId="0" applyAlignment="1" applyBorder="1" applyFont="1">
      <alignment horizontal="left" readingOrder="0" shrinkToFit="0" wrapText="1"/>
    </xf>
    <xf borderId="18" fillId="2" fontId="2" numFmtId="0" xfId="0" applyAlignment="1" applyBorder="1" applyFont="1">
      <alignment horizontal="left" readingOrder="0" shrinkToFit="0" wrapText="1"/>
    </xf>
    <xf borderId="19" fillId="2" fontId="2" numFmtId="0" xfId="0" applyAlignment="1" applyBorder="1" applyFont="1">
      <alignment horizontal="left" readingOrder="0" shrinkToFit="0" wrapText="1"/>
    </xf>
    <xf borderId="19" fillId="2" fontId="42" numFmtId="0" xfId="0" applyAlignment="1" applyBorder="1" applyFont="1">
      <alignment horizontal="left" readingOrder="0" shrinkToFit="0" wrapText="1"/>
    </xf>
    <xf borderId="19" fillId="2" fontId="2" numFmtId="164" xfId="0" applyAlignment="1" applyBorder="1" applyFont="1" applyNumberFormat="1">
      <alignment horizontal="left" readingOrder="0" shrinkToFit="0" wrapText="1"/>
    </xf>
    <xf borderId="19" fillId="2" fontId="2" numFmtId="2" xfId="0" applyAlignment="1" applyBorder="1" applyFont="1" applyNumberFormat="1">
      <alignment horizontal="left" readingOrder="0" shrinkToFit="0" wrapText="1"/>
    </xf>
    <xf borderId="19" fillId="2" fontId="2" numFmtId="0" xfId="0" applyAlignment="1" applyBorder="1" applyFont="1">
      <alignment horizontal="left" readingOrder="0" shrinkToFit="0" wrapText="1"/>
    </xf>
    <xf borderId="19" fillId="2" fontId="2" numFmtId="0" xfId="0" applyAlignment="1" applyBorder="1" applyFont="1">
      <alignment horizontal="left" shrinkToFit="0" wrapText="1"/>
    </xf>
    <xf borderId="19" fillId="2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left" shrinkToFit="0" wrapText="1"/>
    </xf>
    <xf borderId="0" fillId="2" fontId="1" numFmtId="0" xfId="0" applyAlignment="1" applyFont="1">
      <alignment horizontal="left" shrinkToFit="0" wrapText="1"/>
    </xf>
    <xf borderId="0" fillId="2" fontId="2" numFmtId="0" xfId="0" applyAlignment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42" numFmtId="0" xfId="0" applyAlignment="1" applyFont="1">
      <alignment horizontal="center" readingOrder="0"/>
    </xf>
    <xf borderId="0" fillId="2" fontId="2" numFmtId="164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2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/>
    </xf>
    <xf borderId="8" fillId="2" fontId="1" numFmtId="0" xfId="0" applyAlignment="1" applyBorder="1" applyFont="1">
      <alignment horizontal="center"/>
    </xf>
    <xf borderId="20" fillId="6" fontId="43" numFmtId="0" xfId="0" applyAlignment="1" applyBorder="1" applyFont="1">
      <alignment horizontal="center" readingOrder="0"/>
    </xf>
    <xf borderId="21" fillId="6" fontId="43" numFmtId="0" xfId="0" applyAlignment="1" applyBorder="1" applyFont="1">
      <alignment horizontal="center" readingOrder="0"/>
    </xf>
    <xf borderId="20" fillId="6" fontId="43" numFmtId="0" xfId="0" applyAlignment="1" applyBorder="1" applyFont="1">
      <alignment horizontal="center"/>
    </xf>
    <xf borderId="20" fillId="6" fontId="44" numFmtId="0" xfId="0" applyAlignment="1" applyBorder="1" applyFont="1">
      <alignment horizontal="right" readingOrder="0"/>
    </xf>
    <xf borderId="20" fillId="6" fontId="44" numFmtId="0" xfId="0" applyAlignment="1" applyBorder="1" applyFont="1">
      <alignment horizontal="center"/>
    </xf>
    <xf borderId="20" fillId="6" fontId="44" numFmtId="0" xfId="0" applyAlignment="1" applyBorder="1" applyFont="1">
      <alignment horizontal="left"/>
    </xf>
    <xf borderId="22" fillId="6" fontId="45" numFmtId="0" xfId="0" applyAlignment="1" applyBorder="1" applyFont="1">
      <alignment horizontal="center"/>
    </xf>
    <xf borderId="20" fillId="6" fontId="44" numFmtId="0" xfId="0" applyAlignment="1" applyBorder="1" applyFont="1">
      <alignment horizontal="center" readingOrder="0"/>
    </xf>
    <xf borderId="23" fillId="0" fontId="39" numFmtId="0" xfId="0" applyBorder="1" applyFont="1"/>
    <xf borderId="24" fillId="6" fontId="44" numFmtId="0" xfId="0" applyAlignment="1" applyBorder="1" applyFont="1">
      <alignment horizontal="center" readingOrder="0"/>
    </xf>
    <xf borderId="25" fillId="6" fontId="44" numFmtId="0" xfId="0" applyAlignment="1" applyBorder="1" applyFont="1">
      <alignment horizontal="center"/>
    </xf>
    <xf borderId="26" fillId="6" fontId="44" numFmtId="0" xfId="0" applyAlignment="1" applyBorder="1" applyFont="1">
      <alignment horizontal="center"/>
    </xf>
    <xf borderId="20" fillId="6" fontId="43" numFmtId="2" xfId="0" applyAlignment="1" applyBorder="1" applyFont="1" applyNumberFormat="1">
      <alignment horizontal="center" readingOrder="0"/>
    </xf>
    <xf borderId="20" fillId="6" fontId="43" numFmtId="0" xfId="0" applyAlignment="1" applyBorder="1" applyFont="1">
      <alignment horizontal="left" readingOrder="0"/>
    </xf>
    <xf borderId="8" fillId="6" fontId="43" numFmtId="0" xfId="0" applyAlignment="1" applyBorder="1" applyFont="1">
      <alignment horizontal="center"/>
    </xf>
    <xf borderId="0" fillId="6" fontId="43" numFmtId="0" xfId="0" applyAlignment="1" applyFont="1">
      <alignment horizontal="center"/>
    </xf>
    <xf borderId="9" fillId="6" fontId="46" numFmtId="0" xfId="0" applyAlignment="1" applyBorder="1" applyFont="1">
      <alignment horizontal="center" readingOrder="0" vertical="bottom"/>
    </xf>
    <xf borderId="0" fillId="6" fontId="46" numFmtId="0" xfId="0" applyAlignment="1" applyFont="1">
      <alignment horizontal="center" readingOrder="0" vertical="bottom"/>
    </xf>
    <xf borderId="27" fillId="6" fontId="47" numFmtId="0" xfId="0" applyAlignment="1" applyBorder="1" applyFont="1">
      <alignment horizontal="center" readingOrder="0" vertical="bottom"/>
    </xf>
    <xf borderId="24" fillId="6" fontId="46" numFmtId="0" xfId="0" applyAlignment="1" applyBorder="1" applyFont="1">
      <alignment horizontal="center" readingOrder="0" vertical="bottom"/>
    </xf>
    <xf borderId="27" fillId="6" fontId="48" numFmtId="0" xfId="0" applyAlignment="1" applyBorder="1" applyFont="1">
      <alignment horizontal="center" readingOrder="0" vertical="bottom"/>
    </xf>
    <xf borderId="0" fillId="6" fontId="46" numFmtId="2" xfId="0" applyAlignment="1" applyFont="1" applyNumberFormat="1">
      <alignment horizontal="center" vertical="bottom"/>
    </xf>
    <xf borderId="0" fillId="6" fontId="46" numFmtId="0" xfId="0" applyAlignment="1" applyFont="1">
      <alignment horizontal="center" vertical="bottom"/>
    </xf>
    <xf borderId="8" fillId="6" fontId="46" numFmtId="0" xfId="0" applyAlignment="1" applyBorder="1" applyFont="1">
      <alignment horizontal="center" readingOrder="0" vertical="bottom"/>
    </xf>
    <xf borderId="0" fillId="7" fontId="43" numFmtId="0" xfId="0" applyAlignment="1" applyFont="1">
      <alignment horizontal="center"/>
    </xf>
    <xf borderId="0" fillId="7" fontId="43" numFmtId="0" xfId="0" applyAlignment="1" applyFont="1">
      <alignment horizontal="right"/>
    </xf>
    <xf borderId="0" fillId="7" fontId="43" numFmtId="0" xfId="0" applyAlignment="1" applyFont="1">
      <alignment horizontal="left"/>
    </xf>
    <xf borderId="28" fillId="7" fontId="49" numFmtId="0" xfId="0" applyAlignment="1" applyBorder="1" applyFont="1">
      <alignment horizontal="center"/>
    </xf>
    <xf borderId="0" fillId="7" fontId="43" numFmtId="164" xfId="0" applyAlignment="1" applyFont="1" applyNumberFormat="1">
      <alignment horizontal="center"/>
    </xf>
    <xf borderId="29" fillId="7" fontId="43" numFmtId="0" xfId="0" applyAlignment="1" applyBorder="1" applyFont="1">
      <alignment horizontal="center"/>
    </xf>
    <xf borderId="30" fillId="7" fontId="43" numFmtId="0" xfId="0" applyAlignment="1" applyBorder="1" applyFont="1">
      <alignment horizontal="center"/>
    </xf>
    <xf borderId="31" fillId="7" fontId="43" numFmtId="0" xfId="0" applyAlignment="1" applyBorder="1" applyFont="1">
      <alignment horizontal="center"/>
    </xf>
    <xf borderId="0" fillId="7" fontId="43" numFmtId="2" xfId="0" applyAlignment="1" applyFont="1" applyNumberFormat="1">
      <alignment horizontal="center"/>
    </xf>
    <xf borderId="0" fillId="7" fontId="43" numFmtId="166" xfId="0" applyAlignment="1" applyFont="1" applyNumberFormat="1">
      <alignment horizontal="center"/>
    </xf>
    <xf borderId="8" fillId="7" fontId="43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0" fillId="0" fontId="50" numFmtId="0" xfId="0" applyAlignment="1" applyFont="1">
      <alignment horizontal="center" vertical="center"/>
    </xf>
    <xf borderId="0" fillId="0" fontId="51" numFmtId="0" xfId="0" applyAlignment="1" applyFont="1">
      <alignment horizontal="right" vertical="center"/>
    </xf>
    <xf borderId="0" fillId="0" fontId="52" numFmtId="0" xfId="0" applyAlignment="1" applyFont="1">
      <alignment horizontal="right" vertical="center"/>
    </xf>
    <xf borderId="0" fillId="0" fontId="53" numFmtId="0" xfId="0" applyAlignment="1" applyFont="1">
      <alignment horizontal="left" vertical="center"/>
    </xf>
    <xf borderId="32" fillId="0" fontId="54" numFmtId="167" xfId="0" applyAlignment="1" applyBorder="1" applyFont="1" applyNumberFormat="1">
      <alignment horizontal="right" vertical="center"/>
    </xf>
    <xf borderId="33" fillId="0" fontId="55" numFmtId="10" xfId="0" applyAlignment="1" applyBorder="1" applyFont="1" applyNumberFormat="1">
      <alignment horizontal="center" vertical="center"/>
    </xf>
    <xf borderId="34" fillId="0" fontId="55" numFmtId="10" xfId="0" applyAlignment="1" applyBorder="1" applyFont="1" applyNumberFormat="1">
      <alignment horizontal="center" vertical="center"/>
    </xf>
    <xf borderId="33" fillId="0" fontId="55" numFmtId="0" xfId="0" applyAlignment="1" applyBorder="1" applyFont="1">
      <alignment horizontal="center" vertical="center"/>
    </xf>
    <xf borderId="35" fillId="0" fontId="55" numFmtId="0" xfId="0" applyAlignment="1" applyBorder="1" applyFont="1">
      <alignment horizontal="center" vertical="center"/>
    </xf>
    <xf borderId="36" fillId="9" fontId="56" numFmtId="0" xfId="0" applyAlignment="1" applyBorder="1" applyFill="1" applyFont="1">
      <alignment horizontal="center" vertical="center"/>
    </xf>
    <xf borderId="36" fillId="0" fontId="0" numFmtId="2" xfId="0" applyAlignment="1" applyBorder="1" applyFont="1" applyNumberFormat="1">
      <alignment horizontal="center" vertical="center"/>
    </xf>
    <xf borderId="8" fillId="0" fontId="0" numFmtId="2" xfId="0" applyAlignment="1" applyBorder="1" applyFont="1" applyNumberFormat="1">
      <alignment horizontal="center" vertical="center"/>
    </xf>
    <xf borderId="35" fillId="0" fontId="55" numFmtId="3" xfId="0" applyAlignment="1" applyBorder="1" applyFont="1" applyNumberFormat="1">
      <alignment horizontal="center" vertical="center"/>
    </xf>
    <xf borderId="37" fillId="0" fontId="0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vertical="center"/>
    </xf>
    <xf borderId="37" fillId="0" fontId="50" numFmtId="0" xfId="0" applyAlignment="1" applyBorder="1" applyFont="1">
      <alignment horizontal="center" vertical="center"/>
    </xf>
    <xf borderId="37" fillId="0" fontId="51" numFmtId="0" xfId="0" applyAlignment="1" applyBorder="1" applyFont="1">
      <alignment horizontal="right" vertical="center"/>
    </xf>
    <xf borderId="37" fillId="0" fontId="52" numFmtId="0" xfId="0" applyAlignment="1" applyBorder="1" applyFont="1">
      <alignment horizontal="right" vertical="center"/>
    </xf>
    <xf borderId="37" fillId="0" fontId="53" numFmtId="0" xfId="0" applyAlignment="1" applyBorder="1" applyFont="1">
      <alignment horizontal="left" vertical="center"/>
    </xf>
    <xf borderId="39" fillId="0" fontId="54" numFmtId="167" xfId="0" applyAlignment="1" applyBorder="1" applyFont="1" applyNumberFormat="1">
      <alignment horizontal="right" vertical="center"/>
    </xf>
    <xf borderId="37" fillId="0" fontId="55" numFmtId="10" xfId="0" applyAlignment="1" applyBorder="1" applyFont="1" applyNumberFormat="1">
      <alignment horizontal="center" vertical="center"/>
    </xf>
    <xf borderId="40" fillId="0" fontId="55" numFmtId="10" xfId="0" applyAlignment="1" applyBorder="1" applyFont="1" applyNumberFormat="1">
      <alignment horizontal="center" vertical="center"/>
    </xf>
    <xf borderId="41" fillId="0" fontId="55" numFmtId="10" xfId="0" applyAlignment="1" applyBorder="1" applyFont="1" applyNumberFormat="1">
      <alignment horizontal="center" vertical="center"/>
    </xf>
    <xf borderId="42" fillId="0" fontId="55" numFmtId="3" xfId="0" applyAlignment="1" applyBorder="1" applyFont="1" applyNumberFormat="1">
      <alignment horizontal="center" vertical="center"/>
    </xf>
    <xf borderId="43" fillId="9" fontId="56" numFmtId="0" xfId="0" applyAlignment="1" applyBorder="1" applyFont="1">
      <alignment horizontal="center" vertical="center"/>
    </xf>
    <xf borderId="44" fillId="0" fontId="0" numFmtId="2" xfId="0" applyAlignment="1" applyBorder="1" applyFont="1" applyNumberFormat="1">
      <alignment horizontal="center" vertical="center"/>
    </xf>
    <xf borderId="45" fillId="0" fontId="0" numFmtId="2" xfId="0" applyAlignment="1" applyBorder="1" applyFont="1" applyNumberFormat="1">
      <alignment horizontal="center" vertical="center"/>
    </xf>
    <xf borderId="0" fillId="0" fontId="55" numFmtId="10" xfId="0" applyAlignment="1" applyFont="1" applyNumberFormat="1">
      <alignment horizontal="center" vertical="center"/>
    </xf>
    <xf borderId="46" fillId="0" fontId="0" numFmtId="0" xfId="0" applyAlignment="1" applyBorder="1" applyFont="1">
      <alignment horizontal="center" vertical="center"/>
    </xf>
    <xf borderId="47" fillId="0" fontId="0" numFmtId="0" xfId="0" applyAlignment="1" applyBorder="1" applyFont="1">
      <alignment horizontal="center" vertical="center"/>
    </xf>
    <xf borderId="46" fillId="0" fontId="50" numFmtId="0" xfId="0" applyAlignment="1" applyBorder="1" applyFont="1">
      <alignment horizontal="center" vertical="center"/>
    </xf>
    <xf borderId="46" fillId="0" fontId="51" numFmtId="0" xfId="0" applyAlignment="1" applyBorder="1" applyFont="1">
      <alignment horizontal="right" vertical="center"/>
    </xf>
    <xf borderId="46" fillId="0" fontId="52" numFmtId="0" xfId="0" applyAlignment="1" applyBorder="1" applyFont="1">
      <alignment horizontal="right" vertical="center"/>
    </xf>
    <xf borderId="46" fillId="0" fontId="53" numFmtId="0" xfId="0" applyAlignment="1" applyBorder="1" applyFont="1">
      <alignment horizontal="left" vertical="center"/>
    </xf>
    <xf borderId="48" fillId="0" fontId="54" numFmtId="167" xfId="0" applyAlignment="1" applyBorder="1" applyFont="1" applyNumberFormat="1">
      <alignment horizontal="right" vertical="center"/>
    </xf>
    <xf borderId="46" fillId="0" fontId="55" numFmtId="10" xfId="0" applyAlignment="1" applyBorder="1" applyFont="1" applyNumberFormat="1">
      <alignment horizontal="center" vertical="center"/>
    </xf>
    <xf borderId="49" fillId="0" fontId="55" numFmtId="10" xfId="0" applyAlignment="1" applyBorder="1" applyFont="1" applyNumberFormat="1">
      <alignment horizontal="center" vertical="center"/>
    </xf>
    <xf borderId="50" fillId="0" fontId="55" numFmtId="10" xfId="0" applyAlignment="1" applyBorder="1" applyFont="1" applyNumberFormat="1">
      <alignment horizontal="center" vertical="center"/>
    </xf>
    <xf borderId="51" fillId="0" fontId="55" numFmtId="3" xfId="0" applyAlignment="1" applyBorder="1" applyFont="1" applyNumberFormat="1">
      <alignment horizontal="center" vertical="center"/>
    </xf>
    <xf borderId="52" fillId="9" fontId="56" numFmtId="3" xfId="0" applyAlignment="1" applyBorder="1" applyFont="1" applyNumberFormat="1">
      <alignment horizontal="center" readingOrder="0" vertical="center"/>
    </xf>
    <xf borderId="53" fillId="0" fontId="0" numFmtId="2" xfId="0" applyAlignment="1" applyBorder="1" applyFont="1" applyNumberFormat="1">
      <alignment horizontal="center" vertical="center"/>
    </xf>
    <xf borderId="54" fillId="0" fontId="0" numFmtId="2" xfId="0" applyAlignment="1" applyBorder="1" applyFont="1" applyNumberFormat="1">
      <alignment horizontal="center" vertical="center"/>
    </xf>
    <xf borderId="55" fillId="0" fontId="0" numFmtId="0" xfId="0" applyAlignment="1" applyBorder="1" applyFont="1">
      <alignment horizontal="center" vertical="center"/>
    </xf>
    <xf borderId="56" fillId="0" fontId="0" numFmtId="0" xfId="0" applyAlignment="1" applyBorder="1" applyFont="1">
      <alignment horizontal="center" vertical="center"/>
    </xf>
    <xf borderId="57" fillId="0" fontId="50" numFmtId="0" xfId="0" applyAlignment="1" applyBorder="1" applyFont="1">
      <alignment horizontal="center" vertical="center"/>
    </xf>
    <xf borderId="57" fillId="0" fontId="51" numFmtId="0" xfId="0" applyAlignment="1" applyBorder="1" applyFont="1">
      <alignment horizontal="right" vertical="center"/>
    </xf>
    <xf borderId="57" fillId="0" fontId="52" numFmtId="0" xfId="0" applyAlignment="1" applyBorder="1" applyFont="1">
      <alignment horizontal="right" vertical="center"/>
    </xf>
    <xf borderId="57" fillId="0" fontId="53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1" numFmtId="0" xfId="0" applyAlignment="1" applyBorder="1" applyFont="1">
      <alignment vertical="center"/>
    </xf>
    <xf borderId="39" fillId="9" fontId="56" numFmtId="0" xfId="0" applyAlignment="1" applyBorder="1" applyFont="1">
      <alignment horizontal="center" vertical="center"/>
    </xf>
    <xf borderId="32" fillId="9" fontId="56" numFmtId="0" xfId="0" applyAlignment="1" applyBorder="1" applyFont="1">
      <alignment horizontal="center" vertical="center"/>
    </xf>
    <xf borderId="48" fillId="9" fontId="56" numFmtId="3" xfId="0" applyAlignment="1" applyBorder="1" applyFont="1" applyNumberFormat="1">
      <alignment horizontal="center" readingOrder="0" vertical="center"/>
    </xf>
    <xf borderId="0" fillId="0" fontId="1" numFmtId="2" xfId="0" applyAlignment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8" fillId="0" fontId="1" numFmtId="0" xfId="0" applyAlignment="1" applyBorder="1" applyFont="1">
      <alignment vertical="center"/>
    </xf>
  </cellXfs>
  <cellStyles count="1">
    <cellStyle xfId="0" name="Normal" builtinId="0"/>
  </cellStyles>
  <dxfs count="34">
    <dxf>
      <font>
        <b/>
        <color rgb="FF783F04"/>
      </font>
      <fill>
        <patternFill patternType="solid">
          <fgColor rgb="FFF1C232"/>
          <bgColor rgb="FFF1C232"/>
        </patternFill>
      </fill>
      <border/>
    </dxf>
    <dxf>
      <font>
        <b/>
        <color rgb="FF274E13"/>
      </font>
      <fill>
        <patternFill patternType="solid">
          <fgColor rgb="FF93C47D"/>
          <bgColor rgb="FF93C47D"/>
        </patternFill>
      </fill>
      <border/>
    </dxf>
    <dxf>
      <font>
        <b/>
        <color rgb="FF1C4587"/>
      </font>
      <fill>
        <patternFill patternType="solid">
          <fgColor rgb="FF6D9EEB"/>
          <bgColor rgb="FF6D9EEB"/>
        </patternFill>
      </fill>
      <border/>
    </dxf>
    <dxf>
      <font>
        <b/>
        <color rgb="FF073763"/>
      </font>
      <fill>
        <patternFill patternType="solid">
          <fgColor rgb="FF6FA8DC"/>
          <bgColor rgb="FF6FA8DC"/>
        </patternFill>
      </fill>
      <border/>
    </dxf>
    <dxf>
      <font>
        <b/>
        <color rgb="FF20124D"/>
      </font>
      <fill>
        <patternFill patternType="solid">
          <fgColor rgb="FF8E7CC3"/>
          <bgColor rgb="FF8E7CC3"/>
        </patternFill>
      </fill>
      <border/>
    </dxf>
    <dxf>
      <font>
        <b/>
        <color rgb="FF4C1130"/>
      </font>
      <fill>
        <patternFill patternType="solid">
          <fgColor rgb="FFC27BA0"/>
          <bgColor rgb="FFC27BA0"/>
        </patternFill>
      </fill>
      <border/>
    </dxf>
    <dxf>
      <font>
        <b/>
        <color rgb="FFCC0000"/>
      </font>
      <fill>
        <patternFill patternType="solid">
          <fgColor rgb="FFFF9900"/>
          <bgColor rgb="FFFF9900"/>
        </patternFill>
      </fill>
      <border/>
    </dxf>
    <dxf>
      <font>
        <b/>
        <color rgb="FFF1C232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>
        <b/>
        <color rgb="FF3C78D8"/>
      </font>
      <fill>
        <patternFill patternType="none"/>
      </fill>
      <border/>
    </dxf>
    <dxf>
      <font>
        <b/>
        <color rgb="FF3D85C6"/>
      </font>
      <fill>
        <patternFill patternType="none"/>
      </fill>
      <border/>
    </dxf>
    <dxf>
      <font>
        <b/>
        <color rgb="FF674EA7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color rgb="FF93C47D"/>
      </font>
      <fill>
        <patternFill patternType="none"/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008000"/>
      </font>
      <fill>
        <patternFill patternType="solid">
          <fgColor rgb="FFD9EAD3"/>
          <bgColor rgb="FFD9EAD3"/>
        </patternFill>
      </fill>
      <border/>
    </dxf>
    <dxf>
      <font>
        <color rgb="FF46AF2E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none"/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E06666"/>
      </font>
      <fill>
        <patternFill patternType="none"/>
      </fill>
      <border/>
    </dxf>
    <dxf>
      <font>
        <b/>
        <color rgb="FF274E13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>
        <color rgb="FFBF9000"/>
      </font>
      <fill>
        <patternFill patternType="none"/>
      </fill>
      <border/>
    </dxf>
    <dxf>
      <font>
        <color rgb="FFB45F06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  <dxf>
      <font>
        <color rgb="FFFFFFFE"/>
      </font>
      <fill>
        <patternFill patternType="solid">
          <fgColor rgb="FF666666"/>
          <bgColor rgb="FF666666"/>
        </patternFill>
      </fill>
      <border/>
    </dxf>
    <dxf>
      <font>
        <b/>
      </font>
      <fill>
        <patternFill patternType="solid">
          <fgColor rgb="FFD0E0E3"/>
          <bgColor rgb="FFD0E0E3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9999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10" Type="http://schemas.openxmlformats.org/officeDocument/2006/relationships/image" Target="../media/image1.png"/><Relationship Id="rId9" Type="http://schemas.openxmlformats.org/officeDocument/2006/relationships/image" Target="../media/image3.png"/><Relationship Id="rId5" Type="http://schemas.openxmlformats.org/officeDocument/2006/relationships/image" Target="../media/Chart5.png"/><Relationship Id="rId6" Type="http://schemas.openxmlformats.org/officeDocument/2006/relationships/image" Target="../media/image4.png"/><Relationship Id="rId7" Type="http://schemas.openxmlformats.org/officeDocument/2006/relationships/image" Target="../media/image2.png"/><Relationship Id="rId8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</xdr:row>
      <xdr:rowOff>9525</xdr:rowOff>
    </xdr:from>
    <xdr:ext cx="10239375" cy="5105400"/>
    <xdr:pic>
      <xdr:nvPicPr>
        <xdr:cNvPr id="856001057" name="Chart1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3</xdr:row>
      <xdr:rowOff>19050</xdr:rowOff>
    </xdr:from>
    <xdr:ext cx="10239375" cy="5105400"/>
    <xdr:pic>
      <xdr:nvPicPr>
        <xdr:cNvPr id="997129110" name="Chart2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5</xdr:row>
      <xdr:rowOff>28575</xdr:rowOff>
    </xdr:from>
    <xdr:ext cx="10239375" cy="5105400"/>
    <xdr:pic>
      <xdr:nvPicPr>
        <xdr:cNvPr id="1995744426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6</xdr:row>
      <xdr:rowOff>342900</xdr:rowOff>
    </xdr:from>
    <xdr:ext cx="10239375" cy="5105400"/>
    <xdr:pic>
      <xdr:nvPicPr>
        <xdr:cNvPr id="450635891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8</xdr:row>
      <xdr:rowOff>361950</xdr:rowOff>
    </xdr:from>
    <xdr:ext cx="10239375" cy="5105400"/>
    <xdr:pic>
      <xdr:nvPicPr>
        <xdr:cNvPr id="2073482975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1</xdr:row>
      <xdr:rowOff>1685925</xdr:rowOff>
    </xdr:from>
    <xdr:ext cx="2476500" cy="17430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1</xdr:row>
      <xdr:rowOff>1685925</xdr:rowOff>
    </xdr:from>
    <xdr:ext cx="2476500" cy="17430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3</xdr:row>
      <xdr:rowOff>1638300</xdr:rowOff>
    </xdr:from>
    <xdr:ext cx="2476500" cy="174307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3</xdr:row>
      <xdr:rowOff>1638300</xdr:rowOff>
    </xdr:from>
    <xdr:ext cx="2476500" cy="174307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5</xdr:row>
      <xdr:rowOff>1676400</xdr:rowOff>
    </xdr:from>
    <xdr:ext cx="2476500" cy="1743075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5</xdr:row>
      <xdr:rowOff>1676400</xdr:rowOff>
    </xdr:from>
    <xdr:ext cx="2476500" cy="1743075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7</xdr:row>
      <xdr:rowOff>1714500</xdr:rowOff>
    </xdr:from>
    <xdr:ext cx="2476500" cy="1743075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7</xdr:row>
      <xdr:rowOff>1714500</xdr:rowOff>
    </xdr:from>
    <xdr:ext cx="2476500" cy="1743075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9</xdr:row>
      <xdr:rowOff>1352550</xdr:rowOff>
    </xdr:from>
    <xdr:ext cx="2476500" cy="1743075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9</xdr:row>
      <xdr:rowOff>1352550</xdr:rowOff>
    </xdr:from>
    <xdr:ext cx="2476500" cy="1743075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923925</xdr:colOff>
      <xdr:row>3</xdr:row>
      <xdr:rowOff>276225</xdr:rowOff>
    </xdr:from>
    <xdr:ext cx="5524500" cy="39147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400050</xdr:colOff>
      <xdr:row>2</xdr:row>
      <xdr:rowOff>0</xdr:rowOff>
    </xdr:from>
    <xdr:ext cx="733425" cy="514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923925</xdr:colOff>
      <xdr:row>3</xdr:row>
      <xdr:rowOff>285750</xdr:rowOff>
    </xdr:from>
    <xdr:ext cx="5524500" cy="3914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466725</xdr:colOff>
      <xdr:row>2</xdr:row>
      <xdr:rowOff>0</xdr:rowOff>
    </xdr:from>
    <xdr:ext cx="666750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933450</xdr:colOff>
      <xdr:row>3</xdr:row>
      <xdr:rowOff>304800</xdr:rowOff>
    </xdr:from>
    <xdr:ext cx="5524500" cy="39147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438150</xdr:colOff>
      <xdr:row>2</xdr:row>
      <xdr:rowOff>0</xdr:rowOff>
    </xdr:from>
    <xdr:ext cx="742950" cy="5048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952500</xdr:colOff>
      <xdr:row>3</xdr:row>
      <xdr:rowOff>304800</xdr:rowOff>
    </xdr:from>
    <xdr:ext cx="5524500" cy="3914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466725</xdr:colOff>
      <xdr:row>2</xdr:row>
      <xdr:rowOff>0</xdr:rowOff>
    </xdr:from>
    <xdr:ext cx="733425" cy="5048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942975</xdr:colOff>
      <xdr:row>4</xdr:row>
      <xdr:rowOff>-38100</xdr:rowOff>
    </xdr:from>
    <xdr:ext cx="5524500" cy="3914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419100</xdr:colOff>
      <xdr:row>2</xdr:row>
      <xdr:rowOff>0</xdr:rowOff>
    </xdr:from>
    <xdr:ext cx="800100" cy="552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2.5"/>
    <col customWidth="1" min="3" max="3" width="5.13"/>
    <col customWidth="1" min="4" max="4" width="134.5"/>
    <col customWidth="1" min="5" max="5" width="4.88"/>
    <col customWidth="1" min="6" max="6" width="32.5"/>
    <col customWidth="1" min="7" max="7" width="4.88"/>
  </cols>
  <sheetData>
    <row r="1" ht="28.5" customHeight="1">
      <c r="A1" s="1"/>
      <c r="B1" s="1"/>
      <c r="C1" s="1"/>
      <c r="D1" s="1"/>
      <c r="E1" s="1"/>
      <c r="F1" s="1"/>
      <c r="G1" s="1"/>
    </row>
    <row r="2" ht="404.25" customHeight="1">
      <c r="A2" s="1"/>
      <c r="B2" s="2"/>
      <c r="C2" s="1"/>
      <c r="D2" s="2"/>
      <c r="E2" s="1"/>
      <c r="F2" s="2"/>
      <c r="G2" s="1"/>
    </row>
    <row r="3" ht="28.5" customHeight="1">
      <c r="A3" s="1"/>
      <c r="B3" s="1"/>
      <c r="C3" s="1"/>
      <c r="D3" s="1"/>
      <c r="E3" s="1"/>
      <c r="F3" s="1"/>
      <c r="G3" s="1"/>
    </row>
    <row r="4" ht="404.25" customHeight="1">
      <c r="A4" s="1"/>
      <c r="B4" s="2"/>
      <c r="C4" s="1"/>
      <c r="D4" s="2"/>
      <c r="E4" s="1"/>
      <c r="F4" s="2"/>
      <c r="G4" s="1"/>
    </row>
    <row r="5" ht="28.5" customHeight="1">
      <c r="A5" s="1"/>
      <c r="B5" s="1"/>
      <c r="C5" s="1"/>
      <c r="D5" s="1"/>
      <c r="E5" s="1"/>
      <c r="F5" s="1"/>
      <c r="G5" s="1"/>
    </row>
    <row r="6" ht="404.25" customHeight="1">
      <c r="A6" s="1"/>
      <c r="B6" s="2"/>
      <c r="C6" s="1"/>
      <c r="D6" s="2"/>
      <c r="E6" s="1"/>
      <c r="F6" s="2"/>
      <c r="G6" s="1"/>
    </row>
    <row r="7" ht="28.5" customHeight="1">
      <c r="A7" s="1"/>
      <c r="B7" s="1"/>
      <c r="C7" s="1"/>
      <c r="D7" s="1"/>
      <c r="E7" s="1"/>
      <c r="F7" s="1"/>
      <c r="G7" s="1"/>
    </row>
    <row r="8" ht="404.25" customHeight="1">
      <c r="A8" s="1"/>
      <c r="B8" s="2"/>
      <c r="C8" s="1"/>
      <c r="D8" s="2"/>
      <c r="E8" s="1"/>
      <c r="F8" s="2"/>
      <c r="G8" s="1"/>
    </row>
    <row r="9" ht="28.5" customHeight="1">
      <c r="A9" s="1"/>
      <c r="B9" s="1"/>
      <c r="C9" s="1"/>
      <c r="D9" s="1"/>
      <c r="E9" s="1"/>
      <c r="F9" s="1"/>
      <c r="G9" s="1"/>
    </row>
    <row r="10" ht="404.25" customHeight="1">
      <c r="A10" s="1"/>
      <c r="B10" s="2"/>
      <c r="C10" s="1"/>
      <c r="D10" s="2"/>
      <c r="E10" s="1"/>
      <c r="F10" s="2"/>
      <c r="G10" s="1"/>
    </row>
    <row r="11" ht="28.5" customHeight="1">
      <c r="A11" s="1"/>
      <c r="B11" s="1"/>
      <c r="C11" s="1"/>
      <c r="D11" s="1"/>
      <c r="E11" s="1"/>
      <c r="F11" s="1"/>
      <c r="G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88"/>
    <col customWidth="1" hidden="1" min="3" max="3" width="16.75"/>
    <col customWidth="1" min="4" max="4" width="3.25"/>
    <col customWidth="1" hidden="1" min="5" max="5" width="22.63"/>
    <col customWidth="1" min="6" max="6" width="22.63"/>
    <col hidden="1" min="8" max="8" width="12.63"/>
    <col customWidth="1" min="9" max="9" width="8.5"/>
    <col hidden="1" min="10" max="10" width="12.63"/>
    <col customWidth="1" hidden="1" min="11" max="15" width="5.25"/>
    <col customWidth="1" hidden="1" min="16" max="16" width="0.38"/>
    <col customWidth="1" hidden="1" min="17" max="17" width="3.88"/>
    <col customWidth="1" min="22" max="22" width="3.88"/>
  </cols>
  <sheetData>
    <row r="1" hidden="1">
      <c r="A1" s="3"/>
      <c r="B1" s="3"/>
      <c r="C1" s="3"/>
      <c r="D1" s="4"/>
      <c r="E1" s="5"/>
      <c r="F1" s="5"/>
      <c r="G1" s="6"/>
      <c r="H1" s="3"/>
      <c r="I1" s="7"/>
      <c r="J1" s="8"/>
      <c r="K1" s="8"/>
      <c r="L1" s="8"/>
      <c r="M1" s="8"/>
      <c r="N1" s="8"/>
      <c r="O1" s="8"/>
      <c r="P1" s="8"/>
      <c r="Q1" s="3"/>
      <c r="R1" s="3"/>
      <c r="S1" s="9"/>
      <c r="T1" s="9"/>
      <c r="U1" s="9"/>
      <c r="V1" s="3"/>
      <c r="W1" s="3"/>
      <c r="X1" s="10"/>
      <c r="Y1" s="10"/>
      <c r="Z1" s="10"/>
      <c r="AA1" s="3"/>
      <c r="AB1" s="3"/>
      <c r="AC1" s="3"/>
      <c r="AD1" s="3"/>
      <c r="AE1" s="3"/>
      <c r="AF1" s="3"/>
      <c r="AG1" s="3"/>
      <c r="AH1" s="3"/>
    </row>
    <row r="2" hidden="1">
      <c r="A2" s="3"/>
      <c r="B2" s="3"/>
      <c r="C2" s="11" t="s">
        <v>0</v>
      </c>
      <c r="D2" s="4"/>
      <c r="E2" s="12" t="s">
        <v>0</v>
      </c>
      <c r="F2" s="12" t="s">
        <v>0</v>
      </c>
      <c r="G2" s="6"/>
      <c r="H2" s="3"/>
      <c r="I2" s="7"/>
      <c r="J2" s="8"/>
      <c r="K2" s="8"/>
      <c r="L2" s="8"/>
      <c r="M2" s="8"/>
      <c r="N2" s="8"/>
      <c r="O2" s="8"/>
      <c r="P2" s="13"/>
      <c r="Q2" s="3"/>
      <c r="R2" s="3"/>
      <c r="S2" s="9"/>
      <c r="T2" s="9"/>
      <c r="U2" s="9"/>
      <c r="V2" s="3"/>
      <c r="W2" s="3"/>
      <c r="X2" s="10"/>
      <c r="Y2" s="10"/>
      <c r="Z2" s="10"/>
      <c r="AA2" s="3"/>
      <c r="AB2" s="3"/>
      <c r="AC2" s="3"/>
      <c r="AD2" s="3"/>
      <c r="AE2" s="3"/>
      <c r="AF2" s="3"/>
      <c r="AG2" s="3"/>
      <c r="AH2" s="3"/>
    </row>
    <row r="3">
      <c r="A3" s="3"/>
      <c r="B3" s="3"/>
      <c r="C3" s="3"/>
      <c r="D3" s="4"/>
      <c r="E3" s="5"/>
      <c r="F3" s="5"/>
      <c r="G3" s="6"/>
      <c r="H3" s="3"/>
      <c r="I3" s="7"/>
      <c r="J3" s="8"/>
      <c r="K3" s="8"/>
      <c r="L3" s="8"/>
      <c r="M3" s="8"/>
      <c r="N3" s="8"/>
      <c r="O3" s="8"/>
      <c r="P3" s="13"/>
      <c r="Q3" s="3"/>
      <c r="R3" s="3"/>
      <c r="S3" s="9"/>
      <c r="T3" s="9"/>
      <c r="U3" s="9"/>
      <c r="V3" s="3"/>
      <c r="W3" s="3"/>
      <c r="X3" s="10"/>
      <c r="Y3" s="10"/>
      <c r="Z3" s="10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4"/>
      <c r="E4" s="14" t="s">
        <v>1</v>
      </c>
      <c r="F4" s="14" t="s">
        <v>1</v>
      </c>
      <c r="G4" s="15" t="s">
        <v>2</v>
      </c>
      <c r="H4" s="11" t="s">
        <v>3</v>
      </c>
      <c r="I4" s="16" t="s">
        <v>4</v>
      </c>
      <c r="J4" s="8"/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3"/>
      <c r="R4" s="3"/>
      <c r="S4" s="17"/>
      <c r="T4" s="17" t="s">
        <v>11</v>
      </c>
      <c r="U4" s="17"/>
      <c r="V4" s="3"/>
      <c r="W4" s="3"/>
      <c r="X4" s="18"/>
      <c r="Y4" s="18" t="s">
        <v>12</v>
      </c>
      <c r="Z4" s="18"/>
      <c r="AA4" s="3"/>
      <c r="AB4" s="3"/>
      <c r="AC4" s="3"/>
      <c r="AD4" s="3"/>
      <c r="AE4" s="3"/>
      <c r="AF4" s="3"/>
      <c r="AG4" s="3"/>
      <c r="AH4" s="3"/>
    </row>
    <row r="5" ht="12.0" customHeight="1">
      <c r="A5" s="19"/>
      <c r="B5" s="19"/>
      <c r="C5" s="19"/>
      <c r="D5" s="20"/>
      <c r="E5" s="21"/>
      <c r="F5" s="21"/>
      <c r="G5" s="22"/>
      <c r="H5" s="19"/>
      <c r="I5" s="23"/>
      <c r="J5" s="24"/>
      <c r="K5" s="24"/>
      <c r="L5" s="24"/>
      <c r="M5" s="24"/>
      <c r="N5" s="24"/>
      <c r="O5" s="24"/>
      <c r="P5" s="24"/>
      <c r="Q5" s="19"/>
      <c r="R5" s="19"/>
      <c r="S5" s="25"/>
      <c r="T5" s="25"/>
      <c r="U5" s="25"/>
      <c r="V5" s="19"/>
      <c r="W5" s="19"/>
      <c r="X5" s="26"/>
      <c r="Y5" s="26"/>
      <c r="Z5" s="26"/>
      <c r="AA5" s="3"/>
      <c r="AB5" s="3"/>
      <c r="AC5" s="3"/>
      <c r="AD5" s="3"/>
      <c r="AE5" s="3"/>
      <c r="AF5" s="3"/>
      <c r="AG5" s="3"/>
      <c r="AH5" s="3"/>
    </row>
    <row r="6" ht="22.5" customHeight="1">
      <c r="A6" s="27"/>
      <c r="B6" s="28" t="s">
        <v>5</v>
      </c>
      <c r="C6" s="28" t="s">
        <v>0</v>
      </c>
      <c r="D6" s="29" t="s">
        <v>13</v>
      </c>
      <c r="E6" s="30" t="s">
        <v>14</v>
      </c>
      <c r="F6" s="30" t="s">
        <v>15</v>
      </c>
      <c r="G6" s="31">
        <v>472.0</v>
      </c>
      <c r="H6" s="32">
        <v>20.0</v>
      </c>
      <c r="I6" s="33">
        <v>0.79</v>
      </c>
      <c r="J6" s="34" t="s">
        <v>16</v>
      </c>
      <c r="K6" s="34">
        <v>393.0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5"/>
      <c r="R6" s="35"/>
      <c r="S6" s="36" t="s">
        <v>17</v>
      </c>
      <c r="T6" s="36" t="s">
        <v>18</v>
      </c>
      <c r="U6" s="36" t="s">
        <v>19</v>
      </c>
      <c r="V6" s="35"/>
      <c r="W6" s="35"/>
      <c r="X6" s="37" t="s">
        <v>20</v>
      </c>
      <c r="Y6" s="37" t="s">
        <v>21</v>
      </c>
      <c r="Z6" s="37" t="s">
        <v>22</v>
      </c>
      <c r="AA6" s="35"/>
      <c r="AB6" s="35"/>
      <c r="AC6" s="35"/>
      <c r="AD6" s="35"/>
      <c r="AE6" s="35"/>
      <c r="AF6" s="35"/>
      <c r="AG6" s="35"/>
      <c r="AH6" s="35"/>
    </row>
    <row r="7">
      <c r="A7" s="27"/>
      <c r="B7" s="28" t="s">
        <v>5</v>
      </c>
      <c r="C7" s="28" t="s">
        <v>0</v>
      </c>
      <c r="D7" s="29"/>
      <c r="E7" s="30" t="s">
        <v>23</v>
      </c>
      <c r="F7" s="30" t="s">
        <v>24</v>
      </c>
      <c r="G7" s="31">
        <v>393.0</v>
      </c>
      <c r="H7" s="32">
        <v>32.0</v>
      </c>
      <c r="I7" s="33">
        <v>1.83</v>
      </c>
      <c r="J7" s="34" t="s">
        <v>25</v>
      </c>
      <c r="K7" s="34">
        <v>371.0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5"/>
      <c r="R7" s="35"/>
      <c r="S7" s="36" t="s">
        <v>26</v>
      </c>
      <c r="T7" s="36" t="s">
        <v>25</v>
      </c>
      <c r="U7" s="36" t="s">
        <v>27</v>
      </c>
      <c r="V7" s="35"/>
      <c r="W7" s="35"/>
      <c r="X7" s="37" t="s">
        <v>28</v>
      </c>
      <c r="Y7" s="37" t="s">
        <v>29</v>
      </c>
      <c r="Z7" s="37" t="s">
        <v>17</v>
      </c>
      <c r="AA7" s="35"/>
      <c r="AB7" s="35"/>
      <c r="AC7" s="35"/>
      <c r="AD7" s="35"/>
      <c r="AE7" s="35"/>
      <c r="AF7" s="35"/>
      <c r="AG7" s="35"/>
      <c r="AH7" s="35"/>
    </row>
    <row r="8">
      <c r="A8" s="27"/>
      <c r="B8" s="28" t="s">
        <v>5</v>
      </c>
      <c r="C8" s="28" t="s">
        <v>0</v>
      </c>
      <c r="D8" s="29"/>
      <c r="E8" s="30" t="s">
        <v>30</v>
      </c>
      <c r="F8" s="30" t="s">
        <v>31</v>
      </c>
      <c r="G8" s="31">
        <v>326.0</v>
      </c>
      <c r="H8" s="32">
        <v>33.0</v>
      </c>
      <c r="I8" s="33">
        <v>2.42</v>
      </c>
      <c r="J8" s="34" t="s">
        <v>32</v>
      </c>
      <c r="K8" s="34">
        <v>363.0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5"/>
      <c r="R8" s="35"/>
      <c r="S8" s="36" t="s">
        <v>33</v>
      </c>
      <c r="T8" s="36" t="s">
        <v>25</v>
      </c>
      <c r="U8" s="36" t="s">
        <v>34</v>
      </c>
      <c r="V8" s="35"/>
      <c r="W8" s="35"/>
      <c r="X8" s="37" t="s">
        <v>35</v>
      </c>
      <c r="Y8" s="37" t="s">
        <v>17</v>
      </c>
      <c r="Z8" s="37" t="s">
        <v>36</v>
      </c>
      <c r="AA8" s="35"/>
      <c r="AB8" s="35"/>
      <c r="AC8" s="35"/>
      <c r="AD8" s="35"/>
      <c r="AE8" s="35"/>
      <c r="AF8" s="35"/>
      <c r="AG8" s="35"/>
      <c r="AH8" s="35"/>
    </row>
    <row r="9">
      <c r="A9" s="27"/>
      <c r="B9" s="28" t="s">
        <v>5</v>
      </c>
      <c r="C9" s="28" t="s">
        <v>0</v>
      </c>
      <c r="D9" s="29"/>
      <c r="E9" s="30" t="s">
        <v>37</v>
      </c>
      <c r="F9" s="30" t="s">
        <v>38</v>
      </c>
      <c r="G9" s="31">
        <v>302.0</v>
      </c>
      <c r="H9" s="32">
        <v>61.0</v>
      </c>
      <c r="I9" s="33">
        <v>3.22</v>
      </c>
      <c r="J9" s="34" t="s">
        <v>39</v>
      </c>
      <c r="K9" s="34">
        <v>353.0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/>
      <c r="R9" s="35"/>
      <c r="S9" s="36" t="s">
        <v>40</v>
      </c>
      <c r="T9" s="36" t="s">
        <v>41</v>
      </c>
      <c r="U9" s="36" t="s">
        <v>42</v>
      </c>
      <c r="V9" s="35"/>
      <c r="W9" s="35"/>
      <c r="X9" s="37" t="s">
        <v>18</v>
      </c>
      <c r="Y9" s="37" t="s">
        <v>43</v>
      </c>
      <c r="Z9" s="37" t="s">
        <v>34</v>
      </c>
      <c r="AA9" s="35"/>
      <c r="AB9" s="35"/>
      <c r="AC9" s="35"/>
      <c r="AD9" s="35"/>
      <c r="AE9" s="35"/>
      <c r="AF9" s="35"/>
      <c r="AG9" s="35"/>
      <c r="AH9" s="35"/>
    </row>
    <row r="10">
      <c r="A10" s="27"/>
      <c r="B10" s="28" t="s">
        <v>6</v>
      </c>
      <c r="C10" s="28" t="s">
        <v>0</v>
      </c>
      <c r="D10" s="29"/>
      <c r="E10" s="30" t="s">
        <v>33</v>
      </c>
      <c r="F10" s="30" t="s">
        <v>44</v>
      </c>
      <c r="G10" s="31">
        <v>257.0</v>
      </c>
      <c r="H10" s="32">
        <v>39.0</v>
      </c>
      <c r="I10" s="33">
        <v>2.24</v>
      </c>
      <c r="J10" s="34" t="s">
        <v>45</v>
      </c>
      <c r="K10" s="34">
        <v>323.0</v>
      </c>
      <c r="L10" s="34">
        <v>0.0</v>
      </c>
      <c r="M10" s="34">
        <v>0.0</v>
      </c>
      <c r="N10" s="34">
        <v>0.0</v>
      </c>
      <c r="O10" s="34">
        <v>0.0</v>
      </c>
      <c r="P10" s="34">
        <v>0.0</v>
      </c>
      <c r="Q10" s="35"/>
      <c r="R10" s="35"/>
      <c r="S10" s="36" t="s">
        <v>46</v>
      </c>
      <c r="T10" s="36" t="s">
        <v>22</v>
      </c>
      <c r="U10" s="36" t="s">
        <v>28</v>
      </c>
      <c r="V10" s="35"/>
      <c r="W10" s="35"/>
      <c r="X10" s="37" t="s">
        <v>43</v>
      </c>
      <c r="Y10" s="37" t="s">
        <v>47</v>
      </c>
      <c r="Z10" s="37" t="s">
        <v>48</v>
      </c>
      <c r="AA10" s="35"/>
      <c r="AB10" s="35"/>
      <c r="AC10" s="35"/>
      <c r="AD10" s="35"/>
      <c r="AE10" s="35"/>
      <c r="AF10" s="35"/>
      <c r="AG10" s="35"/>
      <c r="AH10" s="35"/>
    </row>
    <row r="11">
      <c r="A11" s="27"/>
      <c r="B11" s="28" t="s">
        <v>6</v>
      </c>
      <c r="C11" s="28" t="s">
        <v>0</v>
      </c>
      <c r="D11" s="29"/>
      <c r="E11" s="30" t="s">
        <v>19</v>
      </c>
      <c r="F11" s="30" t="s">
        <v>49</v>
      </c>
      <c r="G11" s="31">
        <v>255.0</v>
      </c>
      <c r="H11" s="32">
        <v>41.0</v>
      </c>
      <c r="I11" s="33">
        <v>3.18</v>
      </c>
      <c r="J11" s="34" t="s">
        <v>50</v>
      </c>
      <c r="K11" s="34">
        <v>0.0</v>
      </c>
      <c r="L11" s="34">
        <v>284.0</v>
      </c>
      <c r="M11" s="34">
        <v>0.0</v>
      </c>
      <c r="N11" s="34">
        <v>0.0</v>
      </c>
      <c r="O11" s="34">
        <v>0.0</v>
      </c>
      <c r="P11" s="34">
        <v>0.0</v>
      </c>
      <c r="Q11" s="35"/>
      <c r="R11" s="35"/>
      <c r="S11" s="36" t="s">
        <v>22</v>
      </c>
      <c r="T11" s="36" t="s">
        <v>51</v>
      </c>
      <c r="U11" s="36" t="s">
        <v>43</v>
      </c>
      <c r="V11" s="35"/>
      <c r="W11" s="35"/>
      <c r="X11" s="37" t="s">
        <v>34</v>
      </c>
      <c r="Y11" s="37" t="s">
        <v>40</v>
      </c>
      <c r="Z11" s="37" t="s">
        <v>17</v>
      </c>
      <c r="AA11" s="35"/>
      <c r="AB11" s="35"/>
      <c r="AC11" s="35"/>
      <c r="AD11" s="35"/>
      <c r="AE11" s="35"/>
      <c r="AF11" s="35"/>
      <c r="AG11" s="35"/>
      <c r="AH11" s="35"/>
    </row>
    <row r="12">
      <c r="A12" s="27"/>
      <c r="B12" s="28" t="s">
        <v>6</v>
      </c>
      <c r="C12" s="28" t="s">
        <v>0</v>
      </c>
      <c r="D12" s="29"/>
      <c r="E12" s="30" t="s">
        <v>52</v>
      </c>
      <c r="F12" s="30" t="s">
        <v>53</v>
      </c>
      <c r="G12" s="31">
        <v>230.0</v>
      </c>
      <c r="H12" s="32">
        <v>51.0</v>
      </c>
      <c r="I12" s="33">
        <v>1.93</v>
      </c>
      <c r="J12" s="34" t="s">
        <v>54</v>
      </c>
      <c r="K12" s="34">
        <v>0.0</v>
      </c>
      <c r="L12" s="34">
        <v>255.0</v>
      </c>
      <c r="M12" s="34">
        <v>0.0</v>
      </c>
      <c r="N12" s="34">
        <v>0.0</v>
      </c>
      <c r="O12" s="34">
        <v>0.0</v>
      </c>
      <c r="P12" s="34">
        <v>0.0</v>
      </c>
      <c r="Q12" s="35"/>
      <c r="R12" s="35"/>
      <c r="S12" s="36" t="s">
        <v>28</v>
      </c>
      <c r="T12" s="36" t="s">
        <v>22</v>
      </c>
      <c r="U12" s="36" t="s">
        <v>27</v>
      </c>
      <c r="V12" s="35"/>
      <c r="W12" s="35"/>
      <c r="X12" s="37" t="s">
        <v>55</v>
      </c>
      <c r="Y12" s="37" t="s">
        <v>56</v>
      </c>
      <c r="Z12" s="37" t="s">
        <v>40</v>
      </c>
      <c r="AA12" s="35"/>
      <c r="AB12" s="35"/>
      <c r="AC12" s="35"/>
      <c r="AD12" s="35"/>
      <c r="AE12" s="35"/>
      <c r="AF12" s="35"/>
      <c r="AG12" s="35"/>
      <c r="AH12" s="35"/>
    </row>
    <row r="13">
      <c r="A13" s="27"/>
      <c r="B13" s="28" t="s">
        <v>6</v>
      </c>
      <c r="C13" s="28" t="s">
        <v>0</v>
      </c>
      <c r="D13" s="29"/>
      <c r="E13" s="30" t="s">
        <v>57</v>
      </c>
      <c r="F13" s="30" t="s">
        <v>58</v>
      </c>
      <c r="G13" s="31">
        <v>226.0</v>
      </c>
      <c r="H13" s="32">
        <v>20.0</v>
      </c>
      <c r="I13" s="33">
        <v>7.47</v>
      </c>
      <c r="J13" s="34" t="s">
        <v>59</v>
      </c>
      <c r="K13" s="34">
        <v>0.0</v>
      </c>
      <c r="L13" s="34">
        <v>252.0</v>
      </c>
      <c r="M13" s="34">
        <v>0.0</v>
      </c>
      <c r="N13" s="34">
        <v>0.0</v>
      </c>
      <c r="O13" s="34">
        <v>0.0</v>
      </c>
      <c r="P13" s="34">
        <v>0.0</v>
      </c>
      <c r="Q13" s="35"/>
      <c r="R13" s="35"/>
      <c r="S13" s="36" t="s">
        <v>43</v>
      </c>
      <c r="T13" s="36" t="s">
        <v>26</v>
      </c>
      <c r="U13" s="36" t="s">
        <v>60</v>
      </c>
      <c r="V13" s="35"/>
      <c r="W13" s="35"/>
      <c r="X13" s="37" t="s">
        <v>47</v>
      </c>
      <c r="Y13" s="37" t="s">
        <v>61</v>
      </c>
      <c r="Z13" s="37" t="s">
        <v>37</v>
      </c>
      <c r="AA13" s="35"/>
      <c r="AB13" s="35"/>
      <c r="AC13" s="35"/>
      <c r="AD13" s="35"/>
      <c r="AE13" s="35"/>
      <c r="AF13" s="35"/>
      <c r="AG13" s="35"/>
      <c r="AH13" s="35"/>
    </row>
    <row r="14">
      <c r="A14" s="27"/>
      <c r="B14" s="28" t="s">
        <v>6</v>
      </c>
      <c r="C14" s="28" t="s">
        <v>0</v>
      </c>
      <c r="D14" s="29" t="s">
        <v>13</v>
      </c>
      <c r="E14" s="30" t="s">
        <v>62</v>
      </c>
      <c r="F14" s="30" t="s">
        <v>63</v>
      </c>
      <c r="G14" s="31">
        <v>215.0</v>
      </c>
      <c r="H14" s="32">
        <v>38.0</v>
      </c>
      <c r="I14" s="33">
        <v>0.97</v>
      </c>
      <c r="J14" s="34" t="s">
        <v>64</v>
      </c>
      <c r="K14" s="34">
        <v>0.0</v>
      </c>
      <c r="L14" s="34">
        <v>223.0</v>
      </c>
      <c r="M14" s="34">
        <v>0.0</v>
      </c>
      <c r="N14" s="34">
        <v>0.0</v>
      </c>
      <c r="O14" s="34">
        <v>0.0</v>
      </c>
      <c r="P14" s="34">
        <v>0.0</v>
      </c>
      <c r="Q14" s="35"/>
      <c r="R14" s="35"/>
      <c r="S14" s="36" t="s">
        <v>20</v>
      </c>
      <c r="T14" s="36" t="s">
        <v>52</v>
      </c>
      <c r="U14" s="36" t="s">
        <v>46</v>
      </c>
      <c r="V14" s="35"/>
      <c r="W14" s="35"/>
      <c r="X14" s="37" t="s">
        <v>65</v>
      </c>
      <c r="Y14" s="37" t="s">
        <v>36</v>
      </c>
      <c r="Z14" s="37" t="s">
        <v>51</v>
      </c>
      <c r="AA14" s="35"/>
      <c r="AB14" s="35"/>
      <c r="AC14" s="35"/>
      <c r="AD14" s="35"/>
      <c r="AE14" s="35"/>
      <c r="AF14" s="35"/>
      <c r="AG14" s="35"/>
      <c r="AH14" s="35"/>
    </row>
    <row r="15">
      <c r="A15" s="27"/>
      <c r="B15" s="28" t="s">
        <v>6</v>
      </c>
      <c r="C15" s="28" t="s">
        <v>0</v>
      </c>
      <c r="D15" s="29"/>
      <c r="E15" s="30" t="s">
        <v>42</v>
      </c>
      <c r="F15" s="30" t="s">
        <v>66</v>
      </c>
      <c r="G15" s="31">
        <v>205.0</v>
      </c>
      <c r="H15" s="32">
        <v>35.0</v>
      </c>
      <c r="I15" s="33">
        <v>1.35</v>
      </c>
      <c r="J15" s="34" t="s">
        <v>67</v>
      </c>
      <c r="K15" s="34">
        <v>0.0</v>
      </c>
      <c r="L15" s="34">
        <v>190.0</v>
      </c>
      <c r="M15" s="34">
        <v>0.0</v>
      </c>
      <c r="N15" s="34">
        <v>0.0</v>
      </c>
      <c r="O15" s="34">
        <v>0.0</v>
      </c>
      <c r="P15" s="34">
        <v>0.0</v>
      </c>
      <c r="Q15" s="35"/>
      <c r="R15" s="35"/>
      <c r="S15" s="36" t="s">
        <v>20</v>
      </c>
      <c r="T15" s="36" t="s">
        <v>40</v>
      </c>
      <c r="U15" s="36" t="s">
        <v>52</v>
      </c>
      <c r="V15" s="35"/>
      <c r="W15" s="35"/>
      <c r="X15" s="37" t="s">
        <v>68</v>
      </c>
      <c r="Y15" s="37" t="s">
        <v>69</v>
      </c>
      <c r="Z15" s="37" t="s">
        <v>37</v>
      </c>
      <c r="AA15" s="35"/>
      <c r="AB15" s="35"/>
      <c r="AC15" s="35"/>
      <c r="AD15" s="35"/>
      <c r="AE15" s="35"/>
      <c r="AF15" s="35"/>
      <c r="AG15" s="35"/>
      <c r="AH15" s="35"/>
    </row>
    <row r="16">
      <c r="A16" s="27"/>
      <c r="B16" s="28" t="s">
        <v>6</v>
      </c>
      <c r="C16" s="28" t="s">
        <v>0</v>
      </c>
      <c r="D16" s="29"/>
      <c r="E16" s="30" t="s">
        <v>70</v>
      </c>
      <c r="F16" s="30" t="s">
        <v>71</v>
      </c>
      <c r="G16" s="31">
        <v>196.0</v>
      </c>
      <c r="H16" s="32">
        <v>18.0</v>
      </c>
      <c r="I16" s="33">
        <v>3.19</v>
      </c>
      <c r="J16" s="34" t="s">
        <v>72</v>
      </c>
      <c r="K16" s="34">
        <v>0.0</v>
      </c>
      <c r="L16" s="34">
        <v>166.0</v>
      </c>
      <c r="M16" s="34">
        <v>0.0</v>
      </c>
      <c r="N16" s="34">
        <v>0.0</v>
      </c>
      <c r="O16" s="34">
        <v>0.0</v>
      </c>
      <c r="P16" s="34">
        <v>0.0</v>
      </c>
      <c r="Q16" s="35"/>
      <c r="R16" s="35"/>
      <c r="S16" s="36" t="s">
        <v>73</v>
      </c>
      <c r="T16" s="36" t="s">
        <v>26</v>
      </c>
      <c r="U16" s="36" t="s">
        <v>74</v>
      </c>
      <c r="V16" s="35"/>
      <c r="W16" s="35"/>
      <c r="X16" s="37" t="s">
        <v>22</v>
      </c>
      <c r="Y16" s="37" t="s">
        <v>52</v>
      </c>
      <c r="Z16" s="37" t="s">
        <v>25</v>
      </c>
      <c r="AA16" s="35"/>
      <c r="AB16" s="35"/>
      <c r="AC16" s="35"/>
      <c r="AD16" s="35"/>
      <c r="AE16" s="35"/>
      <c r="AF16" s="35"/>
      <c r="AG16" s="35"/>
      <c r="AH16" s="35"/>
    </row>
    <row r="17">
      <c r="A17" s="27"/>
      <c r="B17" s="28" t="s">
        <v>6</v>
      </c>
      <c r="C17" s="28" t="s">
        <v>0</v>
      </c>
      <c r="D17" s="29"/>
      <c r="E17" s="30" t="s">
        <v>73</v>
      </c>
      <c r="F17" s="30" t="s">
        <v>75</v>
      </c>
      <c r="G17" s="31">
        <v>191.0</v>
      </c>
      <c r="H17" s="32">
        <v>42.0</v>
      </c>
      <c r="I17" s="33">
        <v>2.48</v>
      </c>
      <c r="J17" s="34" t="s">
        <v>76</v>
      </c>
      <c r="K17" s="34">
        <v>0.0</v>
      </c>
      <c r="L17" s="34">
        <v>0.0</v>
      </c>
      <c r="M17" s="34">
        <v>151.0</v>
      </c>
      <c r="N17" s="34">
        <v>0.0</v>
      </c>
      <c r="O17" s="34">
        <v>0.0</v>
      </c>
      <c r="P17" s="34">
        <v>0.0</v>
      </c>
      <c r="Q17" s="35"/>
      <c r="R17" s="35"/>
      <c r="S17" s="36" t="s">
        <v>61</v>
      </c>
      <c r="T17" s="36" t="s">
        <v>20</v>
      </c>
      <c r="U17" s="36" t="s">
        <v>18</v>
      </c>
      <c r="V17" s="35"/>
      <c r="W17" s="35"/>
      <c r="X17" s="37" t="s">
        <v>26</v>
      </c>
      <c r="Y17" s="37" t="s">
        <v>35</v>
      </c>
      <c r="Z17" s="37" t="s">
        <v>36</v>
      </c>
      <c r="AA17" s="35"/>
      <c r="AB17" s="35"/>
      <c r="AC17" s="35"/>
      <c r="AD17" s="35"/>
      <c r="AE17" s="35"/>
      <c r="AF17" s="35"/>
      <c r="AG17" s="35"/>
      <c r="AH17" s="35"/>
    </row>
    <row r="18">
      <c r="A18" s="27"/>
      <c r="B18" s="28" t="s">
        <v>6</v>
      </c>
      <c r="C18" s="28" t="s">
        <v>0</v>
      </c>
      <c r="D18" s="29"/>
      <c r="E18" s="30" t="s">
        <v>77</v>
      </c>
      <c r="F18" s="30" t="s">
        <v>78</v>
      </c>
      <c r="G18" s="31">
        <v>189.0</v>
      </c>
      <c r="H18" s="32">
        <v>37.0</v>
      </c>
      <c r="I18" s="33">
        <v>5.47</v>
      </c>
      <c r="J18" s="34" t="s">
        <v>79</v>
      </c>
      <c r="K18" s="34">
        <v>0.0</v>
      </c>
      <c r="L18" s="34">
        <v>0.0</v>
      </c>
      <c r="M18" s="34">
        <v>147.0</v>
      </c>
      <c r="N18" s="34">
        <v>0.0</v>
      </c>
      <c r="O18" s="34">
        <v>0.0</v>
      </c>
      <c r="P18" s="34">
        <v>0.0</v>
      </c>
      <c r="Q18" s="35"/>
      <c r="R18" s="35"/>
      <c r="S18" s="36" t="s">
        <v>60</v>
      </c>
      <c r="T18" s="36" t="s">
        <v>80</v>
      </c>
      <c r="U18" s="36" t="s">
        <v>68</v>
      </c>
      <c r="V18" s="35"/>
      <c r="W18" s="35"/>
      <c r="X18" s="37" t="s">
        <v>40</v>
      </c>
      <c r="Y18" s="37" t="s">
        <v>43</v>
      </c>
      <c r="Z18" s="37" t="s">
        <v>34</v>
      </c>
      <c r="AA18" s="35"/>
      <c r="AB18" s="35"/>
      <c r="AC18" s="35"/>
      <c r="AD18" s="35"/>
      <c r="AE18" s="35"/>
      <c r="AF18" s="35"/>
      <c r="AG18" s="35"/>
      <c r="AH18" s="35"/>
    </row>
    <row r="19">
      <c r="A19" s="27"/>
      <c r="B19" s="28" t="s">
        <v>6</v>
      </c>
      <c r="C19" s="28" t="s">
        <v>0</v>
      </c>
      <c r="D19" s="29"/>
      <c r="E19" s="30" t="s">
        <v>55</v>
      </c>
      <c r="F19" s="30" t="s">
        <v>81</v>
      </c>
      <c r="G19" s="31">
        <v>182.0</v>
      </c>
      <c r="H19" s="32">
        <v>42.0</v>
      </c>
      <c r="I19" s="33">
        <v>1.66</v>
      </c>
      <c r="J19" s="34" t="s">
        <v>82</v>
      </c>
      <c r="K19" s="34">
        <v>0.0</v>
      </c>
      <c r="L19" s="34">
        <v>0.0</v>
      </c>
      <c r="M19" s="34">
        <v>143.0</v>
      </c>
      <c r="N19" s="34">
        <v>0.0</v>
      </c>
      <c r="O19" s="34">
        <v>0.0</v>
      </c>
      <c r="P19" s="34">
        <v>0.0</v>
      </c>
      <c r="Q19" s="35"/>
      <c r="R19" s="35"/>
      <c r="S19" s="36" t="s">
        <v>52</v>
      </c>
      <c r="T19" s="36" t="s">
        <v>80</v>
      </c>
      <c r="U19" s="36" t="s">
        <v>26</v>
      </c>
      <c r="V19" s="35"/>
      <c r="W19" s="35"/>
      <c r="X19" s="37" t="s">
        <v>46</v>
      </c>
      <c r="Y19" s="37" t="s">
        <v>83</v>
      </c>
      <c r="Z19" s="37" t="s">
        <v>48</v>
      </c>
      <c r="AA19" s="35"/>
      <c r="AB19" s="35"/>
      <c r="AC19" s="35"/>
      <c r="AD19" s="35"/>
      <c r="AE19" s="35"/>
      <c r="AF19" s="35"/>
      <c r="AG19" s="35"/>
      <c r="AH19" s="35"/>
    </row>
    <row r="20">
      <c r="A20" s="27"/>
      <c r="B20" s="28" t="s">
        <v>7</v>
      </c>
      <c r="C20" s="28" t="s">
        <v>0</v>
      </c>
      <c r="D20" s="29"/>
      <c r="E20" s="30" t="s">
        <v>80</v>
      </c>
      <c r="F20" s="30" t="s">
        <v>84</v>
      </c>
      <c r="G20" s="31">
        <v>175.0</v>
      </c>
      <c r="H20" s="32">
        <v>18.0</v>
      </c>
      <c r="I20" s="33">
        <v>5.29</v>
      </c>
      <c r="J20" s="34" t="s">
        <v>85</v>
      </c>
      <c r="K20" s="34">
        <v>0.0</v>
      </c>
      <c r="L20" s="34">
        <v>0.0</v>
      </c>
      <c r="M20" s="34">
        <v>125.0</v>
      </c>
      <c r="N20" s="34">
        <v>0.0</v>
      </c>
      <c r="O20" s="34">
        <v>0.0</v>
      </c>
      <c r="P20" s="34">
        <v>0.0</v>
      </c>
      <c r="Q20" s="35"/>
      <c r="R20" s="35"/>
      <c r="S20" s="36" t="s">
        <v>61</v>
      </c>
      <c r="T20" s="36" t="s">
        <v>47</v>
      </c>
      <c r="U20" s="36" t="s">
        <v>33</v>
      </c>
      <c r="V20" s="35"/>
      <c r="W20" s="35"/>
      <c r="X20" s="37" t="s">
        <v>86</v>
      </c>
      <c r="Y20" s="37" t="s">
        <v>77</v>
      </c>
      <c r="Z20" s="37" t="s">
        <v>36</v>
      </c>
      <c r="AA20" s="35"/>
      <c r="AB20" s="35"/>
      <c r="AC20" s="35"/>
      <c r="AD20" s="35"/>
      <c r="AE20" s="35"/>
      <c r="AF20" s="35"/>
      <c r="AG20" s="35"/>
      <c r="AH20" s="35"/>
    </row>
    <row r="21">
      <c r="A21" s="27"/>
      <c r="B21" s="28" t="s">
        <v>7</v>
      </c>
      <c r="C21" s="28" t="s">
        <v>0</v>
      </c>
      <c r="D21" s="29"/>
      <c r="E21" s="30" t="s">
        <v>46</v>
      </c>
      <c r="F21" s="30" t="s">
        <v>87</v>
      </c>
      <c r="G21" s="31">
        <v>171.0</v>
      </c>
      <c r="H21" s="32">
        <v>39.0</v>
      </c>
      <c r="I21" s="33">
        <v>6.37</v>
      </c>
      <c r="J21" s="34" t="s">
        <v>88</v>
      </c>
      <c r="K21" s="34">
        <v>0.0</v>
      </c>
      <c r="L21" s="34">
        <v>0.0</v>
      </c>
      <c r="M21" s="34">
        <v>123.0</v>
      </c>
      <c r="N21" s="34">
        <v>0.0</v>
      </c>
      <c r="O21" s="34">
        <v>0.0</v>
      </c>
      <c r="P21" s="34">
        <v>0.0</v>
      </c>
      <c r="Q21" s="35"/>
      <c r="R21" s="35"/>
      <c r="S21" s="36" t="s">
        <v>43</v>
      </c>
      <c r="T21" s="36" t="s">
        <v>70</v>
      </c>
      <c r="U21" s="36" t="s">
        <v>25</v>
      </c>
      <c r="V21" s="35"/>
      <c r="W21" s="35"/>
      <c r="X21" s="37" t="s">
        <v>33</v>
      </c>
      <c r="Y21" s="37" t="s">
        <v>22</v>
      </c>
      <c r="Z21" s="37" t="s">
        <v>28</v>
      </c>
      <c r="AA21" s="35"/>
      <c r="AB21" s="35"/>
      <c r="AC21" s="35"/>
      <c r="AD21" s="35"/>
      <c r="AE21" s="35"/>
      <c r="AF21" s="35"/>
      <c r="AG21" s="35"/>
      <c r="AH21" s="35"/>
    </row>
    <row r="22">
      <c r="A22" s="27"/>
      <c r="B22" s="28" t="s">
        <v>7</v>
      </c>
      <c r="C22" s="28" t="s">
        <v>0</v>
      </c>
      <c r="D22" s="29" t="s">
        <v>13</v>
      </c>
      <c r="E22" s="30" t="s">
        <v>89</v>
      </c>
      <c r="F22" s="30" t="s">
        <v>90</v>
      </c>
      <c r="G22" s="31">
        <v>169.0</v>
      </c>
      <c r="H22" s="32">
        <v>36.0</v>
      </c>
      <c r="I22" s="33">
        <v>0.31</v>
      </c>
      <c r="J22" s="34" t="s">
        <v>91</v>
      </c>
      <c r="K22" s="34">
        <v>0.0</v>
      </c>
      <c r="L22" s="34">
        <v>0.0</v>
      </c>
      <c r="M22" s="34">
        <v>109.0</v>
      </c>
      <c r="N22" s="34">
        <v>0.0</v>
      </c>
      <c r="O22" s="34">
        <v>0.0</v>
      </c>
      <c r="P22" s="34">
        <v>0.0</v>
      </c>
      <c r="Q22" s="35"/>
      <c r="R22" s="35"/>
      <c r="S22" s="36" t="s">
        <v>28</v>
      </c>
      <c r="T22" s="36" t="s">
        <v>92</v>
      </c>
      <c r="U22" s="36" t="s">
        <v>17</v>
      </c>
      <c r="V22" s="35"/>
      <c r="W22" s="35"/>
      <c r="X22" s="37" t="s">
        <v>27</v>
      </c>
      <c r="Y22" s="37" t="s">
        <v>93</v>
      </c>
      <c r="Z22" s="37" t="s">
        <v>94</v>
      </c>
      <c r="AA22" s="35"/>
      <c r="AB22" s="35"/>
      <c r="AC22" s="35"/>
      <c r="AD22" s="35"/>
      <c r="AE22" s="35"/>
      <c r="AF22" s="35"/>
      <c r="AG22" s="35"/>
      <c r="AH22" s="35"/>
    </row>
    <row r="23">
      <c r="A23" s="27"/>
      <c r="B23" s="28" t="s">
        <v>7</v>
      </c>
      <c r="C23" s="28" t="s">
        <v>0</v>
      </c>
      <c r="D23" s="29"/>
      <c r="E23" s="30" t="s">
        <v>45</v>
      </c>
      <c r="F23" s="30" t="s">
        <v>95</v>
      </c>
      <c r="G23" s="31">
        <v>165.0</v>
      </c>
      <c r="H23" s="32">
        <v>40.0</v>
      </c>
      <c r="I23" s="33">
        <v>2.14</v>
      </c>
      <c r="J23" s="34" t="s">
        <v>96</v>
      </c>
      <c r="K23" s="34">
        <v>0.0</v>
      </c>
      <c r="L23" s="34">
        <v>0.0</v>
      </c>
      <c r="M23" s="34">
        <v>94.0</v>
      </c>
      <c r="N23" s="34">
        <v>0.0</v>
      </c>
      <c r="O23" s="34">
        <v>0.0</v>
      </c>
      <c r="P23" s="34">
        <v>0.0</v>
      </c>
      <c r="Q23" s="35"/>
      <c r="R23" s="35"/>
      <c r="S23" s="36" t="s">
        <v>48</v>
      </c>
      <c r="T23" s="36" t="s">
        <v>18</v>
      </c>
      <c r="U23" s="36" t="s">
        <v>55</v>
      </c>
      <c r="V23" s="35"/>
      <c r="W23" s="35"/>
      <c r="X23" s="37" t="s">
        <v>28</v>
      </c>
      <c r="Y23" s="37" t="s">
        <v>97</v>
      </c>
      <c r="Z23" s="37" t="s">
        <v>73</v>
      </c>
      <c r="AA23" s="35"/>
      <c r="AB23" s="35"/>
      <c r="AC23" s="35"/>
      <c r="AD23" s="35"/>
      <c r="AE23" s="35"/>
      <c r="AF23" s="35"/>
      <c r="AG23" s="35"/>
      <c r="AH23" s="35"/>
    </row>
    <row r="24">
      <c r="A24" s="27"/>
      <c r="B24" s="28" t="s">
        <v>7</v>
      </c>
      <c r="C24" s="28" t="s">
        <v>0</v>
      </c>
      <c r="D24" s="29" t="s">
        <v>13</v>
      </c>
      <c r="E24" s="30" t="s">
        <v>98</v>
      </c>
      <c r="F24" s="30" t="s">
        <v>99</v>
      </c>
      <c r="G24" s="31">
        <v>164.0</v>
      </c>
      <c r="H24" s="32">
        <v>34.0</v>
      </c>
      <c r="I24" s="33">
        <v>0.29</v>
      </c>
      <c r="J24" s="34" t="s">
        <v>100</v>
      </c>
      <c r="K24" s="34">
        <v>0.0</v>
      </c>
      <c r="L24" s="34">
        <v>0.0</v>
      </c>
      <c r="M24" s="34">
        <v>91.0</v>
      </c>
      <c r="N24" s="34">
        <v>0.0</v>
      </c>
      <c r="O24" s="34">
        <v>0.0</v>
      </c>
      <c r="P24" s="34">
        <v>0.0</v>
      </c>
      <c r="Q24" s="35"/>
      <c r="R24" s="35"/>
      <c r="S24" s="36" t="s">
        <v>61</v>
      </c>
      <c r="T24" s="36" t="s">
        <v>27</v>
      </c>
      <c r="U24" s="36" t="s">
        <v>28</v>
      </c>
      <c r="V24" s="35"/>
      <c r="W24" s="35"/>
      <c r="X24" s="37" t="s">
        <v>35</v>
      </c>
      <c r="Y24" s="37" t="s">
        <v>83</v>
      </c>
      <c r="Z24" s="37" t="s">
        <v>80</v>
      </c>
      <c r="AA24" s="35"/>
      <c r="AB24" s="35"/>
      <c r="AC24" s="35"/>
      <c r="AD24" s="35"/>
      <c r="AE24" s="35"/>
      <c r="AF24" s="35"/>
      <c r="AG24" s="35"/>
      <c r="AH24" s="35"/>
    </row>
    <row r="25">
      <c r="A25" s="27"/>
      <c r="B25" s="28" t="s">
        <v>7</v>
      </c>
      <c r="C25" s="28" t="s">
        <v>0</v>
      </c>
      <c r="D25" s="29"/>
      <c r="E25" s="30" t="s">
        <v>41</v>
      </c>
      <c r="F25" s="30" t="s">
        <v>101</v>
      </c>
      <c r="G25" s="31">
        <v>155.0</v>
      </c>
      <c r="H25" s="32">
        <v>22.0</v>
      </c>
      <c r="I25" s="33">
        <v>7.5</v>
      </c>
      <c r="J25" s="34" t="s">
        <v>19</v>
      </c>
      <c r="K25" s="34">
        <v>0.0</v>
      </c>
      <c r="L25" s="34">
        <v>0.0</v>
      </c>
      <c r="M25" s="34">
        <v>67.0</v>
      </c>
      <c r="N25" s="34">
        <v>0.0</v>
      </c>
      <c r="O25" s="34">
        <v>0.0</v>
      </c>
      <c r="P25" s="34">
        <v>0.0</v>
      </c>
      <c r="Q25" s="35"/>
      <c r="R25" s="35"/>
      <c r="S25" s="36" t="s">
        <v>18</v>
      </c>
      <c r="T25" s="36" t="s">
        <v>35</v>
      </c>
      <c r="U25" s="36" t="s">
        <v>45</v>
      </c>
      <c r="V25" s="35"/>
      <c r="W25" s="35"/>
      <c r="X25" s="37" t="s">
        <v>61</v>
      </c>
      <c r="Y25" s="37" t="s">
        <v>93</v>
      </c>
      <c r="Z25" s="37" t="s">
        <v>28</v>
      </c>
      <c r="AA25" s="35"/>
      <c r="AB25" s="35"/>
      <c r="AC25" s="35"/>
      <c r="AD25" s="35"/>
      <c r="AE25" s="35"/>
      <c r="AF25" s="35"/>
      <c r="AG25" s="35"/>
      <c r="AH25" s="35"/>
    </row>
    <row r="26">
      <c r="A26" s="27"/>
      <c r="B26" s="28" t="s">
        <v>7</v>
      </c>
      <c r="C26" s="28" t="s">
        <v>0</v>
      </c>
      <c r="D26" s="29"/>
      <c r="E26" s="30" t="s">
        <v>29</v>
      </c>
      <c r="F26" s="30" t="s">
        <v>102</v>
      </c>
      <c r="G26" s="31">
        <v>152.0</v>
      </c>
      <c r="H26" s="32">
        <v>51.0</v>
      </c>
      <c r="I26" s="33">
        <v>1.47</v>
      </c>
      <c r="J26" s="34" t="s">
        <v>103</v>
      </c>
      <c r="K26" s="34">
        <v>0.0</v>
      </c>
      <c r="L26" s="34">
        <v>0.0</v>
      </c>
      <c r="M26" s="34">
        <v>67.0</v>
      </c>
      <c r="N26" s="34">
        <v>0.0</v>
      </c>
      <c r="O26" s="34">
        <v>0.0</v>
      </c>
      <c r="P26" s="34">
        <v>0.0</v>
      </c>
      <c r="Q26" s="35"/>
      <c r="R26" s="35"/>
      <c r="S26" s="36" t="s">
        <v>23</v>
      </c>
      <c r="T26" s="36" t="s">
        <v>77</v>
      </c>
      <c r="U26" s="36" t="s">
        <v>68</v>
      </c>
      <c r="V26" s="35"/>
      <c r="W26" s="35"/>
      <c r="X26" s="37" t="s">
        <v>37</v>
      </c>
      <c r="Y26" s="37" t="s">
        <v>70</v>
      </c>
      <c r="Z26" s="37" t="s">
        <v>93</v>
      </c>
      <c r="AA26" s="35"/>
      <c r="AB26" s="35"/>
      <c r="AC26" s="35"/>
      <c r="AD26" s="35"/>
      <c r="AE26" s="35"/>
      <c r="AF26" s="35"/>
      <c r="AG26" s="35"/>
      <c r="AH26" s="35"/>
    </row>
    <row r="27">
      <c r="A27" s="27"/>
      <c r="B27" s="28" t="s">
        <v>7</v>
      </c>
      <c r="C27" s="28" t="s">
        <v>0</v>
      </c>
      <c r="D27" s="29"/>
      <c r="E27" s="30" t="s">
        <v>34</v>
      </c>
      <c r="F27" s="30" t="s">
        <v>104</v>
      </c>
      <c r="G27" s="31">
        <v>140.0</v>
      </c>
      <c r="H27" s="32">
        <v>31.0</v>
      </c>
      <c r="I27" s="33">
        <v>4.4</v>
      </c>
      <c r="J27" s="34" t="s">
        <v>105</v>
      </c>
      <c r="K27" s="34">
        <v>0.0</v>
      </c>
      <c r="L27" s="34">
        <v>0.0</v>
      </c>
      <c r="M27" s="34">
        <v>53.0</v>
      </c>
      <c r="N27" s="34">
        <v>0.0</v>
      </c>
      <c r="O27" s="34">
        <v>0.0</v>
      </c>
      <c r="P27" s="34">
        <v>0.0</v>
      </c>
      <c r="Q27" s="35"/>
      <c r="R27" s="35"/>
      <c r="S27" s="36" t="s">
        <v>77</v>
      </c>
      <c r="T27" s="36" t="s">
        <v>94</v>
      </c>
      <c r="U27" s="36" t="s">
        <v>83</v>
      </c>
      <c r="V27" s="35"/>
      <c r="W27" s="35"/>
      <c r="X27" s="37" t="s">
        <v>28</v>
      </c>
      <c r="Y27" s="37" t="s">
        <v>47</v>
      </c>
      <c r="Z27" s="37" t="s">
        <v>30</v>
      </c>
      <c r="AA27" s="35"/>
      <c r="AB27" s="35"/>
      <c r="AC27" s="35"/>
      <c r="AD27" s="35"/>
      <c r="AE27" s="35"/>
      <c r="AF27" s="35"/>
      <c r="AG27" s="35"/>
      <c r="AH27" s="35"/>
    </row>
    <row r="28">
      <c r="A28" s="27"/>
      <c r="B28" s="28" t="s">
        <v>7</v>
      </c>
      <c r="C28" s="28" t="s">
        <v>0</v>
      </c>
      <c r="D28" s="29"/>
      <c r="E28" s="30" t="s">
        <v>25</v>
      </c>
      <c r="F28" s="30" t="s">
        <v>106</v>
      </c>
      <c r="G28" s="31">
        <v>127.0</v>
      </c>
      <c r="H28" s="32">
        <v>55.0</v>
      </c>
      <c r="I28" s="33">
        <v>2.22</v>
      </c>
      <c r="J28" s="34" t="s">
        <v>107</v>
      </c>
      <c r="K28" s="34">
        <v>0.0</v>
      </c>
      <c r="L28" s="34">
        <v>0.0</v>
      </c>
      <c r="M28" s="34">
        <v>37.0</v>
      </c>
      <c r="N28" s="34">
        <v>0.0</v>
      </c>
      <c r="O28" s="34">
        <v>0.0</v>
      </c>
      <c r="P28" s="34">
        <v>0.0</v>
      </c>
      <c r="Q28" s="35"/>
      <c r="R28" s="35"/>
      <c r="S28" s="36" t="s">
        <v>80</v>
      </c>
      <c r="T28" s="36" t="s">
        <v>17</v>
      </c>
      <c r="U28" s="36" t="s">
        <v>70</v>
      </c>
      <c r="V28" s="35"/>
      <c r="W28" s="35"/>
      <c r="X28" s="37" t="s">
        <v>40</v>
      </c>
      <c r="Y28" s="37" t="s">
        <v>108</v>
      </c>
      <c r="Z28" s="37" t="s">
        <v>28</v>
      </c>
      <c r="AA28" s="35"/>
      <c r="AB28" s="35"/>
      <c r="AC28" s="35"/>
      <c r="AD28" s="35"/>
      <c r="AE28" s="35"/>
      <c r="AF28" s="35"/>
      <c r="AG28" s="35"/>
      <c r="AH28" s="35"/>
    </row>
    <row r="29">
      <c r="A29" s="27"/>
      <c r="B29" s="28" t="s">
        <v>7</v>
      </c>
      <c r="C29" s="28" t="s">
        <v>0</v>
      </c>
      <c r="D29" s="29" t="s">
        <v>13</v>
      </c>
      <c r="E29" s="30" t="s">
        <v>86</v>
      </c>
      <c r="F29" s="30" t="s">
        <v>109</v>
      </c>
      <c r="G29" s="31">
        <v>126.0</v>
      </c>
      <c r="H29" s="32">
        <v>51.0</v>
      </c>
      <c r="I29" s="33">
        <v>0.73</v>
      </c>
      <c r="J29" s="34" t="s">
        <v>110</v>
      </c>
      <c r="K29" s="34">
        <v>0.0</v>
      </c>
      <c r="L29" s="34">
        <v>0.0</v>
      </c>
      <c r="M29" s="34">
        <v>0.0</v>
      </c>
      <c r="N29" s="34">
        <v>8.0</v>
      </c>
      <c r="O29" s="34">
        <v>0.0</v>
      </c>
      <c r="P29" s="34">
        <v>0.0</v>
      </c>
      <c r="Q29" s="35"/>
      <c r="R29" s="35"/>
      <c r="S29" s="36" t="s">
        <v>37</v>
      </c>
      <c r="T29" s="36" t="s">
        <v>80</v>
      </c>
      <c r="U29" s="36" t="s">
        <v>73</v>
      </c>
      <c r="V29" s="35"/>
      <c r="W29" s="35"/>
      <c r="X29" s="37" t="s">
        <v>41</v>
      </c>
      <c r="Y29" s="37" t="s">
        <v>97</v>
      </c>
      <c r="Z29" s="37" t="s">
        <v>43</v>
      </c>
      <c r="AA29" s="35"/>
      <c r="AB29" s="35"/>
      <c r="AC29" s="35"/>
      <c r="AD29" s="35"/>
      <c r="AE29" s="35"/>
      <c r="AF29" s="35"/>
      <c r="AG29" s="35"/>
      <c r="AH29" s="35"/>
    </row>
    <row r="30">
      <c r="A30" s="27"/>
      <c r="B30" s="28" t="s">
        <v>7</v>
      </c>
      <c r="C30" s="28" t="s">
        <v>0</v>
      </c>
      <c r="D30" s="29"/>
      <c r="E30" s="30" t="s">
        <v>93</v>
      </c>
      <c r="F30" s="30" t="s">
        <v>111</v>
      </c>
      <c r="G30" s="31">
        <v>115.0</v>
      </c>
      <c r="H30" s="32">
        <v>21.0</v>
      </c>
      <c r="I30" s="33">
        <v>6.83</v>
      </c>
      <c r="J30" s="34" t="s">
        <v>55</v>
      </c>
      <c r="K30" s="34">
        <v>0.0</v>
      </c>
      <c r="L30" s="34">
        <v>0.0</v>
      </c>
      <c r="M30" s="34">
        <v>0.0</v>
      </c>
      <c r="N30" s="34">
        <v>-5.0</v>
      </c>
      <c r="O30" s="34">
        <v>0.0</v>
      </c>
      <c r="P30" s="34">
        <v>0.0</v>
      </c>
      <c r="Q30" s="35"/>
      <c r="R30" s="35"/>
      <c r="S30" s="36" t="s">
        <v>41</v>
      </c>
      <c r="T30" s="36" t="s">
        <v>26</v>
      </c>
      <c r="U30" s="36" t="s">
        <v>43</v>
      </c>
      <c r="V30" s="35"/>
      <c r="W30" s="35"/>
      <c r="X30" s="37" t="s">
        <v>55</v>
      </c>
      <c r="Y30" s="37" t="s">
        <v>18</v>
      </c>
      <c r="Z30" s="37" t="s">
        <v>23</v>
      </c>
      <c r="AA30" s="35"/>
      <c r="AB30" s="35"/>
      <c r="AC30" s="35"/>
      <c r="AD30" s="35"/>
      <c r="AE30" s="35"/>
      <c r="AF30" s="35"/>
      <c r="AG30" s="35"/>
      <c r="AH30" s="35"/>
    </row>
    <row r="31">
      <c r="A31" s="27"/>
      <c r="B31" s="28" t="s">
        <v>7</v>
      </c>
      <c r="C31" s="28" t="s">
        <v>0</v>
      </c>
      <c r="D31" s="29"/>
      <c r="E31" s="30" t="s">
        <v>83</v>
      </c>
      <c r="F31" s="30" t="s">
        <v>112</v>
      </c>
      <c r="G31" s="31">
        <v>111.0</v>
      </c>
      <c r="H31" s="32">
        <v>43.0</v>
      </c>
      <c r="I31" s="33">
        <v>5.99</v>
      </c>
      <c r="J31" s="34" t="s">
        <v>113</v>
      </c>
      <c r="K31" s="34">
        <v>0.0</v>
      </c>
      <c r="L31" s="34">
        <v>0.0</v>
      </c>
      <c r="M31" s="34">
        <v>0.0</v>
      </c>
      <c r="N31" s="34">
        <v>-9.0</v>
      </c>
      <c r="O31" s="34">
        <v>0.0</v>
      </c>
      <c r="P31" s="34">
        <v>0.0</v>
      </c>
      <c r="Q31" s="35"/>
      <c r="R31" s="35"/>
      <c r="S31" s="36" t="s">
        <v>20</v>
      </c>
      <c r="T31" s="36" t="s">
        <v>36</v>
      </c>
      <c r="U31" s="36" t="s">
        <v>80</v>
      </c>
      <c r="V31" s="35"/>
      <c r="W31" s="35"/>
      <c r="X31" s="37" t="s">
        <v>34</v>
      </c>
      <c r="Y31" s="37" t="s">
        <v>45</v>
      </c>
      <c r="Z31" s="37" t="s">
        <v>94</v>
      </c>
      <c r="AA31" s="35"/>
      <c r="AB31" s="35"/>
      <c r="AC31" s="35"/>
      <c r="AD31" s="35"/>
      <c r="AE31" s="35"/>
      <c r="AF31" s="35"/>
      <c r="AG31" s="35"/>
      <c r="AH31" s="35"/>
    </row>
    <row r="32">
      <c r="A32" s="27"/>
      <c r="B32" s="28" t="s">
        <v>7</v>
      </c>
      <c r="C32" s="28" t="s">
        <v>0</v>
      </c>
      <c r="D32" s="29"/>
      <c r="E32" s="30" t="s">
        <v>40</v>
      </c>
      <c r="F32" s="30" t="s">
        <v>114</v>
      </c>
      <c r="G32" s="31">
        <v>108.0</v>
      </c>
      <c r="H32" s="32">
        <v>28.0</v>
      </c>
      <c r="I32" s="33">
        <v>3.11</v>
      </c>
      <c r="J32" s="34" t="s">
        <v>115</v>
      </c>
      <c r="K32" s="34">
        <v>0.0</v>
      </c>
      <c r="L32" s="34">
        <v>0.0</v>
      </c>
      <c r="M32" s="34">
        <v>0.0</v>
      </c>
      <c r="N32" s="34">
        <v>-13.0</v>
      </c>
      <c r="O32" s="34">
        <v>0.0</v>
      </c>
      <c r="P32" s="34">
        <v>0.0</v>
      </c>
      <c r="Q32" s="35"/>
      <c r="R32" s="35"/>
      <c r="S32" s="36" t="s">
        <v>60</v>
      </c>
      <c r="T32" s="36" t="s">
        <v>77</v>
      </c>
      <c r="U32" s="36" t="s">
        <v>20</v>
      </c>
      <c r="V32" s="35"/>
      <c r="W32" s="35"/>
      <c r="X32" s="37" t="s">
        <v>74</v>
      </c>
      <c r="Y32" s="37" t="s">
        <v>34</v>
      </c>
      <c r="Z32" s="37" t="s">
        <v>37</v>
      </c>
      <c r="AA32" s="35"/>
      <c r="AB32" s="35"/>
      <c r="AC32" s="35"/>
      <c r="AD32" s="35"/>
      <c r="AE32" s="35"/>
      <c r="AF32" s="35"/>
      <c r="AG32" s="35"/>
      <c r="AH32" s="35"/>
    </row>
    <row r="33">
      <c r="A33" s="27"/>
      <c r="B33" s="28" t="s">
        <v>7</v>
      </c>
      <c r="C33" s="28" t="s">
        <v>0</v>
      </c>
      <c r="D33" s="29" t="s">
        <v>13</v>
      </c>
      <c r="E33" s="30" t="s">
        <v>100</v>
      </c>
      <c r="F33" s="30" t="s">
        <v>116</v>
      </c>
      <c r="G33" s="31">
        <v>103.0</v>
      </c>
      <c r="H33" s="32">
        <v>52.0</v>
      </c>
      <c r="I33" s="33">
        <v>0.24</v>
      </c>
      <c r="J33" s="34" t="s">
        <v>117</v>
      </c>
      <c r="K33" s="34">
        <v>0.0</v>
      </c>
      <c r="L33" s="34">
        <v>0.0</v>
      </c>
      <c r="M33" s="34">
        <v>0.0</v>
      </c>
      <c r="N33" s="34">
        <v>-13.0</v>
      </c>
      <c r="O33" s="34">
        <v>0.0</v>
      </c>
      <c r="P33" s="34">
        <v>0.0</v>
      </c>
      <c r="Q33" s="35"/>
      <c r="R33" s="35"/>
      <c r="S33" s="36" t="s">
        <v>41</v>
      </c>
      <c r="T33" s="36" t="s">
        <v>34</v>
      </c>
      <c r="U33" s="36" t="s">
        <v>18</v>
      </c>
      <c r="V33" s="35"/>
      <c r="W33" s="35"/>
      <c r="X33" s="37" t="s">
        <v>83</v>
      </c>
      <c r="Y33" s="37" t="s">
        <v>57</v>
      </c>
      <c r="Z33" s="37" t="s">
        <v>108</v>
      </c>
      <c r="AA33" s="35"/>
      <c r="AB33" s="35"/>
      <c r="AC33" s="35"/>
      <c r="AD33" s="35"/>
      <c r="AE33" s="35"/>
      <c r="AF33" s="35"/>
      <c r="AG33" s="35"/>
      <c r="AH33" s="35"/>
    </row>
    <row r="34">
      <c r="A34" s="27"/>
      <c r="B34" s="28" t="s">
        <v>7</v>
      </c>
      <c r="C34" s="28" t="s">
        <v>0</v>
      </c>
      <c r="D34" s="29"/>
      <c r="E34" s="30" t="s">
        <v>35</v>
      </c>
      <c r="F34" s="30" t="s">
        <v>118</v>
      </c>
      <c r="G34" s="31">
        <v>102.0</v>
      </c>
      <c r="H34" s="32">
        <v>39.0</v>
      </c>
      <c r="I34" s="33">
        <v>5.24</v>
      </c>
      <c r="J34" s="34" t="s">
        <v>119</v>
      </c>
      <c r="K34" s="34">
        <v>0.0</v>
      </c>
      <c r="L34" s="34">
        <v>0.0</v>
      </c>
      <c r="M34" s="34">
        <v>0.0</v>
      </c>
      <c r="N34" s="34">
        <v>-23.0</v>
      </c>
      <c r="O34" s="34">
        <v>0.0</v>
      </c>
      <c r="P34" s="34">
        <v>0.0</v>
      </c>
      <c r="Q34" s="35"/>
      <c r="R34" s="35"/>
      <c r="S34" s="36" t="s">
        <v>30</v>
      </c>
      <c r="T34" s="36" t="s">
        <v>56</v>
      </c>
      <c r="U34" s="36" t="s">
        <v>61</v>
      </c>
      <c r="V34" s="35"/>
      <c r="W34" s="35"/>
      <c r="X34" s="37" t="s">
        <v>48</v>
      </c>
      <c r="Y34" s="37" t="s">
        <v>120</v>
      </c>
      <c r="Z34" s="37" t="s">
        <v>20</v>
      </c>
      <c r="AA34" s="35"/>
      <c r="AB34" s="35"/>
      <c r="AC34" s="35"/>
      <c r="AD34" s="35"/>
      <c r="AE34" s="35"/>
      <c r="AF34" s="35"/>
      <c r="AG34" s="35"/>
      <c r="AH34" s="35"/>
    </row>
    <row r="35">
      <c r="A35" s="27"/>
      <c r="B35" s="28" t="s">
        <v>7</v>
      </c>
      <c r="C35" s="28" t="s">
        <v>0</v>
      </c>
      <c r="D35" s="29"/>
      <c r="E35" s="30" t="s">
        <v>97</v>
      </c>
      <c r="F35" s="30" t="s">
        <v>121</v>
      </c>
      <c r="G35" s="31">
        <v>100.0</v>
      </c>
      <c r="H35" s="32">
        <v>47.0</v>
      </c>
      <c r="I35" s="33">
        <v>8.03</v>
      </c>
      <c r="J35" s="34" t="s">
        <v>122</v>
      </c>
      <c r="K35" s="34">
        <v>0.0</v>
      </c>
      <c r="L35" s="34">
        <v>0.0</v>
      </c>
      <c r="M35" s="34">
        <v>0.0</v>
      </c>
      <c r="N35" s="34">
        <v>-35.0</v>
      </c>
      <c r="O35" s="34">
        <v>0.0</v>
      </c>
      <c r="P35" s="34">
        <v>0.0</v>
      </c>
      <c r="Q35" s="35"/>
      <c r="R35" s="35"/>
      <c r="S35" s="36" t="s">
        <v>20</v>
      </c>
      <c r="T35" s="36" t="s">
        <v>83</v>
      </c>
      <c r="U35" s="36" t="s">
        <v>43</v>
      </c>
      <c r="V35" s="35"/>
      <c r="W35" s="35"/>
      <c r="X35" s="37" t="s">
        <v>61</v>
      </c>
      <c r="Y35" s="37" t="s">
        <v>33</v>
      </c>
      <c r="Z35" s="37" t="s">
        <v>120</v>
      </c>
      <c r="AA35" s="35"/>
      <c r="AB35" s="35"/>
      <c r="AC35" s="35"/>
      <c r="AD35" s="35"/>
      <c r="AE35" s="35"/>
      <c r="AF35" s="35"/>
      <c r="AG35" s="35"/>
      <c r="AH35" s="35"/>
    </row>
    <row r="36">
      <c r="A36" s="38"/>
      <c r="B36" s="28" t="s">
        <v>7</v>
      </c>
      <c r="C36" s="28" t="s">
        <v>0</v>
      </c>
      <c r="D36" s="29" t="s">
        <v>13</v>
      </c>
      <c r="E36" s="30" t="s">
        <v>123</v>
      </c>
      <c r="F36" s="30" t="s">
        <v>124</v>
      </c>
      <c r="G36" s="31">
        <v>99.0</v>
      </c>
      <c r="H36" s="32">
        <v>23.0</v>
      </c>
      <c r="I36" s="33">
        <v>0.92</v>
      </c>
      <c r="J36" s="13" t="s">
        <v>125</v>
      </c>
      <c r="K36" s="13">
        <v>0.0</v>
      </c>
      <c r="L36" s="13">
        <v>0.0</v>
      </c>
      <c r="M36" s="13">
        <v>0.0</v>
      </c>
      <c r="N36" s="13">
        <v>-50.0</v>
      </c>
      <c r="O36" s="13">
        <v>0.0</v>
      </c>
      <c r="P36" s="13">
        <v>0.0</v>
      </c>
      <c r="Q36" s="3"/>
      <c r="R36" s="35"/>
      <c r="S36" s="36" t="s">
        <v>43</v>
      </c>
      <c r="T36" s="36" t="s">
        <v>28</v>
      </c>
      <c r="U36" s="36" t="s">
        <v>35</v>
      </c>
      <c r="V36" s="35"/>
      <c r="W36" s="35"/>
      <c r="X36" s="37" t="s">
        <v>45</v>
      </c>
      <c r="Y36" s="37" t="s">
        <v>73</v>
      </c>
      <c r="Z36" s="37" t="s">
        <v>77</v>
      </c>
      <c r="AA36" s="3"/>
      <c r="AB36" s="3"/>
      <c r="AC36" s="3"/>
      <c r="AD36" s="3"/>
      <c r="AE36" s="3"/>
      <c r="AF36" s="3"/>
      <c r="AG36" s="3"/>
      <c r="AH36" s="3"/>
    </row>
    <row r="37">
      <c r="A37" s="38"/>
      <c r="B37" s="28" t="s">
        <v>8</v>
      </c>
      <c r="C37" s="28" t="s">
        <v>0</v>
      </c>
      <c r="D37" s="29"/>
      <c r="E37" s="30" t="s">
        <v>56</v>
      </c>
      <c r="F37" s="30" t="s">
        <v>126</v>
      </c>
      <c r="G37" s="31">
        <v>90.0</v>
      </c>
      <c r="H37" s="32">
        <v>52.0</v>
      </c>
      <c r="I37" s="33">
        <v>1.53</v>
      </c>
      <c r="J37" s="13" t="s">
        <v>127</v>
      </c>
      <c r="K37" s="13">
        <v>0.0</v>
      </c>
      <c r="L37" s="13">
        <v>0.0</v>
      </c>
      <c r="M37" s="13">
        <v>0.0</v>
      </c>
      <c r="N37" s="13">
        <v>-59.0</v>
      </c>
      <c r="O37" s="13">
        <v>0.0</v>
      </c>
      <c r="P37" s="13">
        <v>0.0</v>
      </c>
      <c r="Q37" s="3"/>
      <c r="R37" s="35"/>
      <c r="S37" s="36" t="s">
        <v>20</v>
      </c>
      <c r="T37" s="36" t="s">
        <v>52</v>
      </c>
      <c r="U37" s="36" t="s">
        <v>57</v>
      </c>
      <c r="V37" s="35"/>
      <c r="W37" s="35"/>
      <c r="X37" s="37" t="s">
        <v>73</v>
      </c>
      <c r="Y37" s="37" t="s">
        <v>37</v>
      </c>
      <c r="Z37" s="37" t="s">
        <v>94</v>
      </c>
      <c r="AA37" s="3"/>
      <c r="AB37" s="3"/>
      <c r="AC37" s="3"/>
      <c r="AD37" s="3"/>
      <c r="AE37" s="3"/>
      <c r="AF37" s="3"/>
      <c r="AG37" s="3"/>
      <c r="AH37" s="3"/>
    </row>
    <row r="38">
      <c r="A38" s="38"/>
      <c r="B38" s="28" t="s">
        <v>8</v>
      </c>
      <c r="C38" s="28" t="s">
        <v>0</v>
      </c>
      <c r="D38" s="29"/>
      <c r="E38" s="30" t="s">
        <v>20</v>
      </c>
      <c r="F38" s="30" t="s">
        <v>128</v>
      </c>
      <c r="G38" s="31">
        <v>79.0</v>
      </c>
      <c r="H38" s="32">
        <v>42.0</v>
      </c>
      <c r="I38" s="33">
        <v>3.18</v>
      </c>
      <c r="J38" s="13" t="s">
        <v>129</v>
      </c>
      <c r="K38" s="13">
        <v>0.0</v>
      </c>
      <c r="L38" s="13">
        <v>0.0</v>
      </c>
      <c r="M38" s="13">
        <v>0.0</v>
      </c>
      <c r="N38" s="13">
        <v>-61.0</v>
      </c>
      <c r="O38" s="13">
        <v>0.0</v>
      </c>
      <c r="P38" s="13">
        <v>0.0</v>
      </c>
      <c r="Q38" s="3"/>
      <c r="R38" s="35"/>
      <c r="S38" s="36" t="s">
        <v>18</v>
      </c>
      <c r="T38" s="36" t="s">
        <v>27</v>
      </c>
      <c r="U38" s="36" t="s">
        <v>36</v>
      </c>
      <c r="V38" s="35"/>
      <c r="W38" s="35"/>
      <c r="X38" s="37" t="s">
        <v>40</v>
      </c>
      <c r="Y38" s="37" t="s">
        <v>83</v>
      </c>
      <c r="Z38" s="37" t="s">
        <v>28</v>
      </c>
      <c r="AA38" s="3"/>
      <c r="AB38" s="3"/>
      <c r="AC38" s="3"/>
      <c r="AD38" s="3"/>
      <c r="AE38" s="3"/>
      <c r="AF38" s="3"/>
      <c r="AG38" s="3"/>
      <c r="AH38" s="3"/>
    </row>
    <row r="39">
      <c r="A39" s="38"/>
      <c r="B39" s="28" t="s">
        <v>8</v>
      </c>
      <c r="C39" s="28" t="s">
        <v>0</v>
      </c>
      <c r="D39" s="29"/>
      <c r="E39" s="30" t="s">
        <v>26</v>
      </c>
      <c r="F39" s="30" t="s">
        <v>130</v>
      </c>
      <c r="G39" s="31">
        <v>77.0</v>
      </c>
      <c r="H39" s="32">
        <v>52.0</v>
      </c>
      <c r="I39" s="33">
        <v>3.25</v>
      </c>
      <c r="J39" s="13" t="s">
        <v>131</v>
      </c>
      <c r="K39" s="13">
        <v>0.0</v>
      </c>
      <c r="L39" s="13">
        <v>0.0</v>
      </c>
      <c r="M39" s="13">
        <v>0.0</v>
      </c>
      <c r="N39" s="13">
        <v>-65.0</v>
      </c>
      <c r="O39" s="13">
        <v>0.0</v>
      </c>
      <c r="P39" s="13">
        <v>0.0</v>
      </c>
      <c r="Q39" s="3"/>
      <c r="R39" s="35"/>
      <c r="S39" s="36" t="s">
        <v>47</v>
      </c>
      <c r="T39" s="36" t="s">
        <v>17</v>
      </c>
      <c r="U39" s="36" t="s">
        <v>68</v>
      </c>
      <c r="V39" s="35"/>
      <c r="W39" s="35"/>
      <c r="X39" s="37" t="s">
        <v>56</v>
      </c>
      <c r="Y39" s="37" t="s">
        <v>40</v>
      </c>
      <c r="Z39" s="37" t="s">
        <v>43</v>
      </c>
      <c r="AA39" s="3"/>
      <c r="AB39" s="3"/>
      <c r="AC39" s="3"/>
      <c r="AD39" s="3"/>
      <c r="AE39" s="3"/>
      <c r="AF39" s="3"/>
      <c r="AG39" s="3"/>
      <c r="AH39" s="3"/>
    </row>
    <row r="40">
      <c r="A40" s="38"/>
      <c r="B40" s="28" t="s">
        <v>8</v>
      </c>
      <c r="C40" s="28" t="s">
        <v>0</v>
      </c>
      <c r="D40" s="29"/>
      <c r="E40" s="30" t="s">
        <v>132</v>
      </c>
      <c r="F40" s="30" t="s">
        <v>133</v>
      </c>
      <c r="G40" s="31">
        <v>75.0</v>
      </c>
      <c r="H40" s="32">
        <v>31.0</v>
      </c>
      <c r="I40" s="33">
        <v>2.69</v>
      </c>
      <c r="J40" s="13" t="s">
        <v>134</v>
      </c>
      <c r="K40" s="13">
        <v>0.0</v>
      </c>
      <c r="L40" s="13">
        <v>0.0</v>
      </c>
      <c r="M40" s="13">
        <v>0.0</v>
      </c>
      <c r="N40" s="13">
        <v>-68.0</v>
      </c>
      <c r="O40" s="13">
        <v>0.0</v>
      </c>
      <c r="P40" s="13">
        <v>0.0</v>
      </c>
      <c r="Q40" s="3"/>
      <c r="R40" s="35"/>
      <c r="S40" s="36" t="s">
        <v>17</v>
      </c>
      <c r="T40" s="36" t="s">
        <v>48</v>
      </c>
      <c r="U40" s="36" t="s">
        <v>47</v>
      </c>
      <c r="V40" s="35"/>
      <c r="W40" s="35"/>
      <c r="X40" s="37" t="s">
        <v>20</v>
      </c>
      <c r="Y40" s="37" t="s">
        <v>25</v>
      </c>
      <c r="Z40" s="37" t="s">
        <v>45</v>
      </c>
      <c r="AA40" s="3"/>
      <c r="AB40" s="3"/>
      <c r="AC40" s="3"/>
      <c r="AD40" s="3"/>
      <c r="AE40" s="3"/>
      <c r="AF40" s="3"/>
      <c r="AG40" s="3"/>
      <c r="AH40" s="3"/>
    </row>
    <row r="41">
      <c r="A41" s="38"/>
      <c r="B41" s="28" t="s">
        <v>8</v>
      </c>
      <c r="C41" s="28" t="s">
        <v>0</v>
      </c>
      <c r="D41" s="29"/>
      <c r="E41" s="30" t="s">
        <v>69</v>
      </c>
      <c r="F41" s="30" t="s">
        <v>135</v>
      </c>
      <c r="G41" s="31">
        <v>61.0</v>
      </c>
      <c r="H41" s="32">
        <v>33.0</v>
      </c>
      <c r="I41" s="33">
        <v>4.79</v>
      </c>
      <c r="J41" s="13" t="s">
        <v>136</v>
      </c>
      <c r="K41" s="13">
        <v>0.0</v>
      </c>
      <c r="L41" s="13">
        <v>0.0</v>
      </c>
      <c r="M41" s="13">
        <v>0.0</v>
      </c>
      <c r="N41" s="13">
        <v>-71.0</v>
      </c>
      <c r="O41" s="13">
        <v>0.0</v>
      </c>
      <c r="P41" s="13">
        <v>0.0</v>
      </c>
      <c r="Q41" s="3"/>
      <c r="R41" s="35"/>
      <c r="S41" s="36" t="s">
        <v>26</v>
      </c>
      <c r="T41" s="36" t="s">
        <v>120</v>
      </c>
      <c r="U41" s="36" t="s">
        <v>83</v>
      </c>
      <c r="V41" s="35"/>
      <c r="W41" s="35"/>
      <c r="X41" s="37" t="s">
        <v>23</v>
      </c>
      <c r="Y41" s="37" t="s">
        <v>21</v>
      </c>
      <c r="Z41" s="37" t="s">
        <v>61</v>
      </c>
      <c r="AA41" s="3"/>
      <c r="AB41" s="3"/>
      <c r="AC41" s="3"/>
      <c r="AD41" s="3"/>
      <c r="AE41" s="3"/>
      <c r="AF41" s="3"/>
      <c r="AG41" s="3"/>
      <c r="AH41" s="3"/>
    </row>
    <row r="42">
      <c r="A42" s="38"/>
      <c r="B42" s="28" t="s">
        <v>8</v>
      </c>
      <c r="C42" s="28" t="s">
        <v>0</v>
      </c>
      <c r="D42" s="29"/>
      <c r="E42" s="30" t="s">
        <v>47</v>
      </c>
      <c r="F42" s="30" t="s">
        <v>137</v>
      </c>
      <c r="G42" s="31">
        <v>42.0</v>
      </c>
      <c r="H42" s="32">
        <v>48.0</v>
      </c>
      <c r="I42" s="33">
        <v>2.41</v>
      </c>
      <c r="J42" s="13" t="s">
        <v>138</v>
      </c>
      <c r="K42" s="13">
        <v>0.0</v>
      </c>
      <c r="L42" s="13">
        <v>0.0</v>
      </c>
      <c r="M42" s="13">
        <v>0.0</v>
      </c>
      <c r="N42" s="13">
        <v>0.0</v>
      </c>
      <c r="O42" s="13">
        <v>-137.0</v>
      </c>
      <c r="P42" s="13">
        <v>0.0</v>
      </c>
      <c r="Q42" s="3"/>
      <c r="R42" s="35"/>
      <c r="S42" s="36" t="s">
        <v>57</v>
      </c>
      <c r="T42" s="36" t="s">
        <v>40</v>
      </c>
      <c r="U42" s="36" t="s">
        <v>46</v>
      </c>
      <c r="V42" s="35"/>
      <c r="W42" s="35"/>
      <c r="X42" s="37" t="s">
        <v>26</v>
      </c>
      <c r="Y42" s="37" t="s">
        <v>51</v>
      </c>
      <c r="Z42" s="37" t="s">
        <v>68</v>
      </c>
      <c r="AA42" s="3"/>
      <c r="AB42" s="3"/>
      <c r="AC42" s="3"/>
      <c r="AD42" s="3"/>
      <c r="AE42" s="3"/>
      <c r="AF42" s="3"/>
      <c r="AG42" s="3"/>
      <c r="AH42" s="3"/>
    </row>
    <row r="43">
      <c r="A43" s="38"/>
      <c r="B43" s="28" t="s">
        <v>8</v>
      </c>
      <c r="C43" s="28" t="s">
        <v>0</v>
      </c>
      <c r="D43" s="29"/>
      <c r="E43" s="30" t="s">
        <v>61</v>
      </c>
      <c r="F43" s="30" t="s">
        <v>139</v>
      </c>
      <c r="G43" s="31">
        <v>40.0</v>
      </c>
      <c r="H43" s="32">
        <v>52.0</v>
      </c>
      <c r="I43" s="33">
        <v>2.45</v>
      </c>
      <c r="J43" s="13" t="s">
        <v>140</v>
      </c>
      <c r="K43" s="13">
        <v>0.0</v>
      </c>
      <c r="L43" s="13">
        <v>0.0</v>
      </c>
      <c r="M43" s="13">
        <v>0.0</v>
      </c>
      <c r="N43" s="13">
        <v>0.0</v>
      </c>
      <c r="O43" s="13">
        <v>-158.0</v>
      </c>
      <c r="P43" s="13">
        <v>0.0</v>
      </c>
      <c r="Q43" s="3"/>
      <c r="R43" s="35"/>
      <c r="S43" s="36" t="s">
        <v>41</v>
      </c>
      <c r="T43" s="36" t="s">
        <v>30</v>
      </c>
      <c r="U43" s="36" t="s">
        <v>83</v>
      </c>
      <c r="V43" s="35"/>
      <c r="W43" s="35"/>
      <c r="X43" s="37" t="s">
        <v>80</v>
      </c>
      <c r="Y43" s="37" t="s">
        <v>17</v>
      </c>
      <c r="Z43" s="37" t="s">
        <v>74</v>
      </c>
      <c r="AA43" s="3"/>
      <c r="AB43" s="3"/>
      <c r="AC43" s="3"/>
      <c r="AD43" s="3"/>
      <c r="AE43" s="3"/>
      <c r="AF43" s="3"/>
      <c r="AG43" s="3"/>
      <c r="AH43" s="3"/>
    </row>
    <row r="44">
      <c r="A44" s="38"/>
      <c r="B44" s="28" t="s">
        <v>8</v>
      </c>
      <c r="C44" s="28" t="s">
        <v>0</v>
      </c>
      <c r="D44" s="29"/>
      <c r="E44" s="30" t="s">
        <v>120</v>
      </c>
      <c r="F44" s="30" t="s">
        <v>141</v>
      </c>
      <c r="G44" s="31">
        <v>-7.0</v>
      </c>
      <c r="H44" s="32">
        <v>34.0</v>
      </c>
      <c r="I44" s="33">
        <v>4.06</v>
      </c>
      <c r="J44" s="13" t="s">
        <v>142</v>
      </c>
      <c r="K44" s="13">
        <v>0.0</v>
      </c>
      <c r="L44" s="13">
        <v>0.0</v>
      </c>
      <c r="M44" s="13">
        <v>0.0</v>
      </c>
      <c r="N44" s="13">
        <v>0.0</v>
      </c>
      <c r="O44" s="13">
        <v>-169.0</v>
      </c>
      <c r="P44" s="13">
        <v>0.0</v>
      </c>
      <c r="Q44" s="3"/>
      <c r="R44" s="35"/>
      <c r="S44" s="36" t="s">
        <v>80</v>
      </c>
      <c r="T44" s="36" t="s">
        <v>33</v>
      </c>
      <c r="U44" s="36" t="s">
        <v>17</v>
      </c>
      <c r="V44" s="35"/>
      <c r="W44" s="35"/>
      <c r="X44" s="37" t="s">
        <v>69</v>
      </c>
      <c r="Y44" s="37" t="s">
        <v>21</v>
      </c>
      <c r="Z44" s="37" t="s">
        <v>73</v>
      </c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28" t="s">
        <v>8</v>
      </c>
      <c r="C45" s="28" t="s">
        <v>0</v>
      </c>
      <c r="D45" s="29"/>
      <c r="E45" s="30" t="s">
        <v>28</v>
      </c>
      <c r="F45" s="30" t="s">
        <v>143</v>
      </c>
      <c r="G45" s="31">
        <v>-10.0</v>
      </c>
      <c r="H45" s="32">
        <v>37.0</v>
      </c>
      <c r="I45" s="33">
        <v>3.17</v>
      </c>
      <c r="J45" s="13" t="s">
        <v>144</v>
      </c>
      <c r="K45" s="13">
        <v>0.0</v>
      </c>
      <c r="L45" s="13">
        <v>0.0</v>
      </c>
      <c r="M45" s="13">
        <v>0.0</v>
      </c>
      <c r="N45" s="13">
        <v>0.0</v>
      </c>
      <c r="O45" s="13">
        <v>-198.0</v>
      </c>
      <c r="P45" s="13">
        <v>0.0</v>
      </c>
      <c r="Q45" s="3"/>
      <c r="R45" s="35"/>
      <c r="S45" s="36" t="s">
        <v>34</v>
      </c>
      <c r="T45" s="36" t="s">
        <v>40</v>
      </c>
      <c r="U45" s="36" t="s">
        <v>46</v>
      </c>
      <c r="V45" s="35"/>
      <c r="W45" s="35"/>
      <c r="X45" s="37" t="s">
        <v>68</v>
      </c>
      <c r="Y45" s="37" t="s">
        <v>65</v>
      </c>
      <c r="Z45" s="37" t="s">
        <v>43</v>
      </c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28" t="s">
        <v>8</v>
      </c>
      <c r="C46" s="28" t="s">
        <v>0</v>
      </c>
      <c r="D46" s="29"/>
      <c r="E46" s="30" t="s">
        <v>18</v>
      </c>
      <c r="F46" s="30" t="s">
        <v>145</v>
      </c>
      <c r="G46" s="31">
        <v>-33.0</v>
      </c>
      <c r="H46" s="32">
        <v>30.0</v>
      </c>
      <c r="I46" s="33">
        <v>6.81</v>
      </c>
      <c r="J46" s="8"/>
      <c r="K46" s="8"/>
      <c r="L46" s="8"/>
      <c r="M46" s="8"/>
      <c r="N46" s="8"/>
      <c r="O46" s="8"/>
      <c r="P46" s="8"/>
      <c r="Q46" s="3"/>
      <c r="R46" s="35"/>
      <c r="S46" s="36" t="s">
        <v>37</v>
      </c>
      <c r="T46" s="36" t="s">
        <v>56</v>
      </c>
      <c r="U46" s="36" t="s">
        <v>43</v>
      </c>
      <c r="V46" s="35"/>
      <c r="W46" s="35"/>
      <c r="X46" s="37" t="s">
        <v>20</v>
      </c>
      <c r="Y46" s="37" t="s">
        <v>68</v>
      </c>
      <c r="Z46" s="37" t="s">
        <v>45</v>
      </c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28" t="s">
        <v>8</v>
      </c>
      <c r="C47" s="28" t="s">
        <v>0</v>
      </c>
      <c r="D47" s="29"/>
      <c r="E47" s="30" t="s">
        <v>17</v>
      </c>
      <c r="F47" s="30" t="s">
        <v>146</v>
      </c>
      <c r="G47" s="31">
        <v>-40.0</v>
      </c>
      <c r="H47" s="32">
        <v>41.0</v>
      </c>
      <c r="I47" s="33">
        <v>2.52</v>
      </c>
      <c r="J47" s="8"/>
      <c r="K47" s="8"/>
      <c r="L47" s="8"/>
      <c r="M47" s="8"/>
      <c r="N47" s="8"/>
      <c r="O47" s="8"/>
      <c r="P47" s="8"/>
      <c r="Q47" s="3"/>
      <c r="R47" s="35"/>
      <c r="S47" s="36" t="s">
        <v>61</v>
      </c>
      <c r="T47" s="36" t="s">
        <v>147</v>
      </c>
      <c r="U47" s="36" t="s">
        <v>69</v>
      </c>
      <c r="V47" s="35"/>
      <c r="W47" s="35"/>
      <c r="X47" s="37" t="s">
        <v>132</v>
      </c>
      <c r="Y47" s="37" t="s">
        <v>14</v>
      </c>
      <c r="Z47" s="37" t="s">
        <v>36</v>
      </c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28" t="s">
        <v>8</v>
      </c>
      <c r="C48" s="28" t="s">
        <v>0</v>
      </c>
      <c r="D48" s="29"/>
      <c r="E48" s="30" t="s">
        <v>22</v>
      </c>
      <c r="F48" s="30" t="s">
        <v>148</v>
      </c>
      <c r="G48" s="31">
        <v>-54.0</v>
      </c>
      <c r="H48" s="32">
        <v>34.0</v>
      </c>
      <c r="I48" s="33">
        <v>3.47</v>
      </c>
      <c r="J48" s="8"/>
      <c r="K48" s="8"/>
      <c r="L48" s="8"/>
      <c r="M48" s="8"/>
      <c r="N48" s="8"/>
      <c r="O48" s="8"/>
      <c r="P48" s="8"/>
      <c r="Q48" s="3"/>
      <c r="R48" s="35"/>
      <c r="S48" s="36" t="s">
        <v>46</v>
      </c>
      <c r="T48" s="36" t="s">
        <v>36</v>
      </c>
      <c r="U48" s="36" t="s">
        <v>70</v>
      </c>
      <c r="V48" s="35"/>
      <c r="W48" s="35"/>
      <c r="X48" s="37" t="s">
        <v>19</v>
      </c>
      <c r="Y48" s="37" t="s">
        <v>33</v>
      </c>
      <c r="Z48" s="37" t="s">
        <v>43</v>
      </c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28" t="s">
        <v>8</v>
      </c>
      <c r="C49" s="28" t="s">
        <v>0</v>
      </c>
      <c r="D49" s="29"/>
      <c r="E49" s="30" t="s">
        <v>60</v>
      </c>
      <c r="F49" s="30" t="s">
        <v>149</v>
      </c>
      <c r="G49" s="31">
        <v>-78.0</v>
      </c>
      <c r="H49" s="32">
        <v>41.0</v>
      </c>
      <c r="I49" s="33">
        <v>1.6</v>
      </c>
      <c r="J49" s="8"/>
      <c r="K49" s="8"/>
      <c r="L49" s="8"/>
      <c r="M49" s="8"/>
      <c r="N49" s="8"/>
      <c r="O49" s="8"/>
      <c r="P49" s="8"/>
      <c r="Q49" s="3"/>
      <c r="R49" s="35"/>
      <c r="S49" s="36" t="s">
        <v>73</v>
      </c>
      <c r="T49" s="36" t="s">
        <v>92</v>
      </c>
      <c r="U49" s="36" t="s">
        <v>27</v>
      </c>
      <c r="V49" s="35"/>
      <c r="W49" s="35"/>
      <c r="X49" s="37" t="s">
        <v>120</v>
      </c>
      <c r="Y49" s="37" t="s">
        <v>77</v>
      </c>
      <c r="Z49" s="37" t="s">
        <v>40</v>
      </c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28" t="s">
        <v>8</v>
      </c>
      <c r="C50" s="28" t="s">
        <v>0</v>
      </c>
      <c r="D50" s="29"/>
      <c r="E50" s="30" t="s">
        <v>147</v>
      </c>
      <c r="F50" s="30" t="s">
        <v>150</v>
      </c>
      <c r="G50" s="31">
        <v>-79.0</v>
      </c>
      <c r="H50" s="32">
        <v>24.0</v>
      </c>
      <c r="I50" s="33">
        <v>3.73</v>
      </c>
      <c r="J50" s="8"/>
      <c r="K50" s="8"/>
      <c r="L50" s="8"/>
      <c r="M50" s="8"/>
      <c r="N50" s="8"/>
      <c r="O50" s="8"/>
      <c r="P50" s="8"/>
      <c r="Q50" s="3"/>
      <c r="R50" s="35"/>
      <c r="S50" s="36" t="s">
        <v>40</v>
      </c>
      <c r="T50" s="36" t="s">
        <v>80</v>
      </c>
      <c r="U50" s="36" t="s">
        <v>57</v>
      </c>
      <c r="V50" s="35"/>
      <c r="W50" s="35"/>
      <c r="X50" s="37" t="s">
        <v>17</v>
      </c>
      <c r="Y50" s="37" t="s">
        <v>48</v>
      </c>
      <c r="Z50" s="37" t="s">
        <v>19</v>
      </c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28" t="s">
        <v>9</v>
      </c>
      <c r="C51" s="28" t="s">
        <v>0</v>
      </c>
      <c r="D51" s="29"/>
      <c r="E51" s="30" t="s">
        <v>92</v>
      </c>
      <c r="F51" s="30" t="s">
        <v>151</v>
      </c>
      <c r="G51" s="31">
        <v>-113.0</v>
      </c>
      <c r="H51" s="32">
        <v>17.0</v>
      </c>
      <c r="I51" s="33">
        <v>3.6</v>
      </c>
      <c r="J51" s="8"/>
      <c r="K51" s="8"/>
      <c r="L51" s="8"/>
      <c r="M51" s="8"/>
      <c r="N51" s="8"/>
      <c r="O51" s="8"/>
      <c r="P51" s="8"/>
      <c r="Q51" s="3"/>
      <c r="R51" s="35"/>
      <c r="S51" s="36" t="s">
        <v>80</v>
      </c>
      <c r="T51" s="36" t="s">
        <v>61</v>
      </c>
      <c r="U51" s="36" t="s">
        <v>51</v>
      </c>
      <c r="V51" s="35"/>
      <c r="W51" s="35"/>
      <c r="X51" s="37" t="s">
        <v>36</v>
      </c>
      <c r="Y51" s="37" t="s">
        <v>74</v>
      </c>
      <c r="Z51" s="37" t="s">
        <v>68</v>
      </c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28" t="s">
        <v>9</v>
      </c>
      <c r="C52" s="28" t="s">
        <v>0</v>
      </c>
      <c r="D52" s="29" t="s">
        <v>13</v>
      </c>
      <c r="E52" s="30" t="s">
        <v>152</v>
      </c>
      <c r="F52" s="30" t="s">
        <v>153</v>
      </c>
      <c r="G52" s="31">
        <v>-116.0</v>
      </c>
      <c r="H52" s="32">
        <v>36.0</v>
      </c>
      <c r="I52" s="33">
        <v>0.31</v>
      </c>
      <c r="J52" s="8"/>
      <c r="K52" s="8"/>
      <c r="L52" s="8"/>
      <c r="M52" s="8"/>
      <c r="N52" s="8"/>
      <c r="O52" s="8"/>
      <c r="P52" s="8"/>
      <c r="Q52" s="3"/>
      <c r="R52" s="35"/>
      <c r="S52" s="36" t="s">
        <v>94</v>
      </c>
      <c r="T52" s="36" t="s">
        <v>46</v>
      </c>
      <c r="U52" s="36" t="s">
        <v>19</v>
      </c>
      <c r="V52" s="35"/>
      <c r="W52" s="35"/>
      <c r="X52" s="37" t="s">
        <v>41</v>
      </c>
      <c r="Y52" s="37" t="s">
        <v>57</v>
      </c>
      <c r="Z52" s="37" t="s">
        <v>80</v>
      </c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28" t="s">
        <v>9</v>
      </c>
      <c r="C53" s="28" t="s">
        <v>0</v>
      </c>
      <c r="D53" s="29"/>
      <c r="E53" s="30" t="s">
        <v>108</v>
      </c>
      <c r="F53" s="30" t="s">
        <v>154</v>
      </c>
      <c r="G53" s="31">
        <v>-126.0</v>
      </c>
      <c r="H53" s="32">
        <v>34.0</v>
      </c>
      <c r="I53" s="33">
        <v>12.6</v>
      </c>
      <c r="J53" s="8"/>
      <c r="K53" s="8"/>
      <c r="L53" s="8"/>
      <c r="M53" s="8"/>
      <c r="N53" s="8"/>
      <c r="O53" s="8"/>
      <c r="P53" s="8"/>
      <c r="Q53" s="3"/>
      <c r="R53" s="35"/>
      <c r="S53" s="36" t="s">
        <v>77</v>
      </c>
      <c r="T53" s="36" t="s">
        <v>36</v>
      </c>
      <c r="U53" s="36" t="s">
        <v>35</v>
      </c>
      <c r="V53" s="35"/>
      <c r="W53" s="35"/>
      <c r="X53" s="37" t="s">
        <v>61</v>
      </c>
      <c r="Y53" s="37" t="s">
        <v>47</v>
      </c>
      <c r="Z53" s="37" t="s">
        <v>37</v>
      </c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28" t="s">
        <v>9</v>
      </c>
      <c r="C54" s="28" t="s">
        <v>0</v>
      </c>
      <c r="D54" s="29" t="s">
        <v>13</v>
      </c>
      <c r="E54" s="30" t="s">
        <v>155</v>
      </c>
      <c r="F54" s="30" t="s">
        <v>156</v>
      </c>
      <c r="G54" s="31">
        <v>-127.0</v>
      </c>
      <c r="H54" s="35"/>
      <c r="I54" s="33">
        <v>0.31</v>
      </c>
      <c r="J54" s="8"/>
      <c r="K54" s="8"/>
      <c r="L54" s="8"/>
      <c r="M54" s="8"/>
      <c r="N54" s="8"/>
      <c r="O54" s="8"/>
      <c r="P54" s="8"/>
      <c r="Q54" s="3"/>
      <c r="R54" s="35"/>
      <c r="S54" s="36" t="s">
        <v>97</v>
      </c>
      <c r="T54" s="36" t="s">
        <v>80</v>
      </c>
      <c r="U54" s="36" t="s">
        <v>77</v>
      </c>
      <c r="V54" s="35"/>
      <c r="W54" s="35"/>
      <c r="X54" s="37" t="s">
        <v>46</v>
      </c>
      <c r="Y54" s="37" t="s">
        <v>83</v>
      </c>
      <c r="Z54" s="37" t="s">
        <v>94</v>
      </c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28" t="s">
        <v>9</v>
      </c>
      <c r="C55" s="28" t="s">
        <v>0</v>
      </c>
      <c r="D55" s="29"/>
      <c r="E55" s="30" t="s">
        <v>43</v>
      </c>
      <c r="F55" s="30" t="s">
        <v>157</v>
      </c>
      <c r="G55" s="31">
        <v>-136.0</v>
      </c>
      <c r="H55" s="35"/>
      <c r="I55" s="33">
        <v>3.6</v>
      </c>
      <c r="J55" s="8"/>
      <c r="K55" s="8"/>
      <c r="L55" s="8"/>
      <c r="M55" s="8"/>
      <c r="N55" s="8"/>
      <c r="O55" s="8"/>
      <c r="P55" s="8"/>
      <c r="Q55" s="3"/>
      <c r="R55" s="35"/>
      <c r="S55" s="36" t="s">
        <v>77</v>
      </c>
      <c r="T55" s="36" t="s">
        <v>26</v>
      </c>
      <c r="U55" s="36" t="s">
        <v>37</v>
      </c>
      <c r="V55" s="35"/>
      <c r="W55" s="35"/>
      <c r="X55" s="37" t="s">
        <v>46</v>
      </c>
      <c r="Y55" s="37" t="s">
        <v>21</v>
      </c>
      <c r="Z55" s="37" t="s">
        <v>93</v>
      </c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28" t="s">
        <v>9</v>
      </c>
      <c r="C56" s="28" t="s">
        <v>0</v>
      </c>
      <c r="D56" s="29" t="s">
        <v>13</v>
      </c>
      <c r="E56" s="30" t="s">
        <v>158</v>
      </c>
      <c r="F56" s="30" t="s">
        <v>159</v>
      </c>
      <c r="G56" s="31">
        <v>-155.0</v>
      </c>
      <c r="H56" s="35"/>
      <c r="I56" s="33">
        <v>0.46</v>
      </c>
      <c r="J56" s="8"/>
      <c r="K56" s="8"/>
      <c r="L56" s="8"/>
      <c r="M56" s="8"/>
      <c r="N56" s="8"/>
      <c r="O56" s="8"/>
      <c r="P56" s="8"/>
      <c r="Q56" s="3"/>
      <c r="R56" s="35"/>
      <c r="S56" s="36" t="s">
        <v>147</v>
      </c>
      <c r="T56" s="36" t="s">
        <v>19</v>
      </c>
      <c r="U56" s="36" t="s">
        <v>34</v>
      </c>
      <c r="V56" s="35"/>
      <c r="W56" s="35"/>
      <c r="X56" s="37" t="s">
        <v>51</v>
      </c>
      <c r="Y56" s="37" t="s">
        <v>48</v>
      </c>
      <c r="Z56" s="37" t="s">
        <v>43</v>
      </c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28" t="s">
        <v>9</v>
      </c>
      <c r="C57" s="28" t="s">
        <v>0</v>
      </c>
      <c r="D57" s="29" t="s">
        <v>13</v>
      </c>
      <c r="E57" s="30" t="s">
        <v>160</v>
      </c>
      <c r="F57" s="30" t="s">
        <v>161</v>
      </c>
      <c r="G57" s="31">
        <v>-161.0</v>
      </c>
      <c r="H57" s="35"/>
      <c r="I57" s="33">
        <v>0.64</v>
      </c>
      <c r="J57" s="8"/>
      <c r="K57" s="8"/>
      <c r="L57" s="8"/>
      <c r="M57" s="8"/>
      <c r="N57" s="8"/>
      <c r="O57" s="8"/>
      <c r="P57" s="8"/>
      <c r="Q57" s="3"/>
      <c r="R57" s="35"/>
      <c r="S57" s="36" t="s">
        <v>77</v>
      </c>
      <c r="T57" s="36" t="s">
        <v>83</v>
      </c>
      <c r="U57" s="36" t="s">
        <v>45</v>
      </c>
      <c r="V57" s="35"/>
      <c r="W57" s="35"/>
      <c r="X57" s="37" t="s">
        <v>68</v>
      </c>
      <c r="Y57" s="37" t="s">
        <v>97</v>
      </c>
      <c r="Z57" s="37" t="s">
        <v>22</v>
      </c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28" t="s">
        <v>9</v>
      </c>
      <c r="C58" s="28" t="s">
        <v>0</v>
      </c>
      <c r="D58" s="29"/>
      <c r="E58" s="30" t="s">
        <v>27</v>
      </c>
      <c r="F58" s="30" t="s">
        <v>162</v>
      </c>
      <c r="G58" s="31">
        <v>-168.0</v>
      </c>
      <c r="H58" s="35"/>
      <c r="I58" s="33">
        <v>6.37</v>
      </c>
      <c r="J58" s="8"/>
      <c r="K58" s="8"/>
      <c r="L58" s="8"/>
      <c r="M58" s="8"/>
      <c r="N58" s="8"/>
      <c r="O58" s="8"/>
      <c r="P58" s="8"/>
      <c r="Q58" s="3"/>
      <c r="R58" s="35"/>
      <c r="S58" s="36" t="s">
        <v>26</v>
      </c>
      <c r="T58" s="36" t="s">
        <v>57</v>
      </c>
      <c r="U58" s="36" t="s">
        <v>74</v>
      </c>
      <c r="V58" s="35"/>
      <c r="W58" s="35"/>
      <c r="X58" s="37" t="s">
        <v>20</v>
      </c>
      <c r="Y58" s="37" t="s">
        <v>47</v>
      </c>
      <c r="Z58" s="37" t="s">
        <v>52</v>
      </c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8" t="s">
        <v>9</v>
      </c>
      <c r="C59" s="28" t="s">
        <v>0</v>
      </c>
      <c r="D59" s="29"/>
      <c r="E59" s="30" t="s">
        <v>51</v>
      </c>
      <c r="F59" s="30" t="s">
        <v>163</v>
      </c>
      <c r="G59" s="31">
        <v>-219.0</v>
      </c>
      <c r="H59" s="35"/>
      <c r="I59" s="33">
        <v>3.17</v>
      </c>
      <c r="J59" s="8"/>
      <c r="K59" s="8"/>
      <c r="L59" s="8"/>
      <c r="M59" s="8"/>
      <c r="N59" s="8"/>
      <c r="O59" s="8"/>
      <c r="P59" s="8"/>
      <c r="Q59" s="3"/>
      <c r="R59" s="35"/>
      <c r="S59" s="36" t="s">
        <v>74</v>
      </c>
      <c r="T59" s="36" t="s">
        <v>21</v>
      </c>
      <c r="U59" s="36" t="s">
        <v>47</v>
      </c>
      <c r="V59" s="35"/>
      <c r="W59" s="35"/>
      <c r="X59" s="37" t="s">
        <v>92</v>
      </c>
      <c r="Y59" s="37" t="s">
        <v>52</v>
      </c>
      <c r="Z59" s="37" t="s">
        <v>60</v>
      </c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8" t="s">
        <v>9</v>
      </c>
      <c r="C60" s="28" t="s">
        <v>0</v>
      </c>
      <c r="D60" s="29" t="s">
        <v>13</v>
      </c>
      <c r="E60" s="30" t="s">
        <v>164</v>
      </c>
      <c r="F60" s="30" t="s">
        <v>165</v>
      </c>
      <c r="G60" s="31">
        <v>-277.0</v>
      </c>
      <c r="H60" s="35"/>
      <c r="I60" s="33">
        <v>0.61</v>
      </c>
      <c r="J60" s="8"/>
      <c r="K60" s="8"/>
      <c r="L60" s="8"/>
      <c r="M60" s="8"/>
      <c r="N60" s="8"/>
      <c r="O60" s="8"/>
      <c r="P60" s="8"/>
      <c r="Q60" s="3"/>
      <c r="R60" s="35"/>
      <c r="S60" s="36" t="s">
        <v>30</v>
      </c>
      <c r="T60" s="36" t="s">
        <v>51</v>
      </c>
      <c r="U60" s="36" t="s">
        <v>68</v>
      </c>
      <c r="V60" s="35"/>
      <c r="W60" s="35"/>
      <c r="X60" s="37" t="s">
        <v>47</v>
      </c>
      <c r="Y60" s="37" t="s">
        <v>33</v>
      </c>
      <c r="Z60" s="37" t="s">
        <v>94</v>
      </c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8" t="s">
        <v>9</v>
      </c>
      <c r="C61" s="28" t="s">
        <v>0</v>
      </c>
      <c r="D61" s="29"/>
      <c r="E61" s="30" t="s">
        <v>36</v>
      </c>
      <c r="F61" s="30" t="s">
        <v>166</v>
      </c>
      <c r="G61" s="31">
        <v>-315.0</v>
      </c>
      <c r="H61" s="35"/>
      <c r="I61" s="33">
        <v>2.44</v>
      </c>
      <c r="J61" s="8"/>
      <c r="K61" s="8"/>
      <c r="L61" s="8"/>
      <c r="M61" s="8"/>
      <c r="N61" s="8"/>
      <c r="O61" s="8"/>
      <c r="P61" s="8"/>
      <c r="Q61" s="3"/>
      <c r="R61" s="35"/>
      <c r="S61" s="36" t="s">
        <v>17</v>
      </c>
      <c r="T61" s="36" t="s">
        <v>74</v>
      </c>
      <c r="U61" s="36" t="s">
        <v>80</v>
      </c>
      <c r="V61" s="35"/>
      <c r="W61" s="35"/>
      <c r="X61" s="37" t="s">
        <v>40</v>
      </c>
      <c r="Y61" s="37" t="s">
        <v>108</v>
      </c>
      <c r="Z61" s="37" t="s">
        <v>22</v>
      </c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8" t="s">
        <v>9</v>
      </c>
      <c r="C62" s="28" t="s">
        <v>0</v>
      </c>
      <c r="D62" s="29"/>
      <c r="E62" s="30" t="s">
        <v>94</v>
      </c>
      <c r="F62" s="30" t="s">
        <v>167</v>
      </c>
      <c r="G62" s="31">
        <v>-334.0</v>
      </c>
      <c r="H62" s="35"/>
      <c r="I62" s="33">
        <v>4.43</v>
      </c>
      <c r="J62" s="8"/>
      <c r="K62" s="8"/>
      <c r="L62" s="8"/>
      <c r="M62" s="8"/>
      <c r="N62" s="8"/>
      <c r="O62" s="8"/>
      <c r="P62" s="8"/>
      <c r="Q62" s="3"/>
      <c r="R62" s="35"/>
      <c r="S62" s="36" t="s">
        <v>26</v>
      </c>
      <c r="T62" s="36" t="s">
        <v>37</v>
      </c>
      <c r="U62" s="36" t="s">
        <v>83</v>
      </c>
      <c r="V62" s="35"/>
      <c r="W62" s="35"/>
      <c r="X62" s="37" t="s">
        <v>34</v>
      </c>
      <c r="Y62" s="37" t="s">
        <v>18</v>
      </c>
      <c r="Z62" s="37" t="s">
        <v>70</v>
      </c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8" t="s">
        <v>9</v>
      </c>
      <c r="C63" s="28" t="s">
        <v>0</v>
      </c>
      <c r="D63" s="29"/>
      <c r="E63" s="30" t="s">
        <v>74</v>
      </c>
      <c r="F63" s="30" t="s">
        <v>168</v>
      </c>
      <c r="G63" s="31">
        <v>-365.0</v>
      </c>
      <c r="H63" s="35"/>
      <c r="I63" s="33">
        <v>2.14</v>
      </c>
      <c r="J63" s="8"/>
      <c r="K63" s="8"/>
      <c r="L63" s="8"/>
      <c r="M63" s="8"/>
      <c r="N63" s="8"/>
      <c r="O63" s="8"/>
      <c r="P63" s="8"/>
      <c r="Q63" s="3"/>
      <c r="R63" s="35"/>
      <c r="S63" s="36" t="s">
        <v>40</v>
      </c>
      <c r="T63" s="36" t="s">
        <v>61</v>
      </c>
      <c r="U63" s="36" t="s">
        <v>46</v>
      </c>
      <c r="V63" s="35"/>
      <c r="W63" s="35"/>
      <c r="X63" s="37" t="s">
        <v>51</v>
      </c>
      <c r="Y63" s="37" t="s">
        <v>20</v>
      </c>
      <c r="Z63" s="37" t="s">
        <v>21</v>
      </c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8" t="s">
        <v>9</v>
      </c>
      <c r="C64" s="28" t="s">
        <v>0</v>
      </c>
      <c r="D64" s="29" t="s">
        <v>13</v>
      </c>
      <c r="E64" s="30" t="s">
        <v>169</v>
      </c>
      <c r="F64" s="30" t="s">
        <v>170</v>
      </c>
      <c r="G64" s="31">
        <v>-371.0</v>
      </c>
      <c r="H64" s="35"/>
      <c r="I64" s="33">
        <v>0.72</v>
      </c>
      <c r="J64" s="8"/>
      <c r="K64" s="8"/>
      <c r="L64" s="8"/>
      <c r="M64" s="8"/>
      <c r="N64" s="8"/>
      <c r="O64" s="8"/>
      <c r="P64" s="8"/>
      <c r="Q64" s="3"/>
      <c r="R64" s="35"/>
      <c r="S64" s="36" t="s">
        <v>69</v>
      </c>
      <c r="T64" s="36" t="s">
        <v>26</v>
      </c>
      <c r="U64" s="36" t="s">
        <v>19</v>
      </c>
      <c r="V64" s="35"/>
      <c r="W64" s="35"/>
      <c r="X64" s="37" t="s">
        <v>68</v>
      </c>
      <c r="Y64" s="37" t="s">
        <v>51</v>
      </c>
      <c r="Z64" s="37" t="s">
        <v>33</v>
      </c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8" t="s">
        <v>10</v>
      </c>
      <c r="C65" s="28" t="s">
        <v>0</v>
      </c>
      <c r="D65" s="29"/>
      <c r="E65" s="30" t="s">
        <v>68</v>
      </c>
      <c r="F65" s="30" t="s">
        <v>171</v>
      </c>
      <c r="G65" s="31">
        <v>-450.0</v>
      </c>
      <c r="H65" s="35"/>
      <c r="I65" s="33">
        <v>3.47</v>
      </c>
      <c r="J65" s="8"/>
      <c r="K65" s="8"/>
      <c r="L65" s="8"/>
      <c r="M65" s="8"/>
      <c r="N65" s="8"/>
      <c r="O65" s="8"/>
      <c r="P65" s="8"/>
      <c r="Q65" s="3"/>
      <c r="R65" s="35"/>
      <c r="S65" s="36" t="s">
        <v>28</v>
      </c>
      <c r="T65" s="36" t="s">
        <v>47</v>
      </c>
      <c r="U65" s="36" t="s">
        <v>83</v>
      </c>
      <c r="V65" s="35"/>
      <c r="W65" s="35"/>
      <c r="X65" s="37" t="s">
        <v>26</v>
      </c>
      <c r="Y65" s="37" t="s">
        <v>77</v>
      </c>
      <c r="Z65" s="37" t="s">
        <v>48</v>
      </c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8" t="s">
        <v>10</v>
      </c>
      <c r="C66" s="28" t="s">
        <v>0</v>
      </c>
      <c r="D66" s="29" t="s">
        <v>13</v>
      </c>
      <c r="E66" s="30" t="s">
        <v>172</v>
      </c>
      <c r="F66" s="30" t="s">
        <v>173</v>
      </c>
      <c r="G66" s="31">
        <v>-466.0</v>
      </c>
      <c r="H66" s="35"/>
      <c r="I66" s="33">
        <v>0.31</v>
      </c>
      <c r="J66" s="8"/>
      <c r="K66" s="8"/>
      <c r="L66" s="8"/>
      <c r="M66" s="8"/>
      <c r="N66" s="8"/>
      <c r="O66" s="8"/>
      <c r="P66" s="8"/>
      <c r="Q66" s="3"/>
      <c r="R66" s="35"/>
      <c r="S66" s="36" t="s">
        <v>33</v>
      </c>
      <c r="T66" s="36" t="s">
        <v>43</v>
      </c>
      <c r="U66" s="36" t="s">
        <v>35</v>
      </c>
      <c r="V66" s="35"/>
      <c r="W66" s="35"/>
      <c r="X66" s="37" t="s">
        <v>83</v>
      </c>
      <c r="Y66" s="37" t="s">
        <v>46</v>
      </c>
      <c r="Z66" s="37" t="s">
        <v>97</v>
      </c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8" t="s">
        <v>10</v>
      </c>
      <c r="C67" s="28" t="s">
        <v>0</v>
      </c>
      <c r="D67" s="29"/>
      <c r="E67" s="30" t="s">
        <v>65</v>
      </c>
      <c r="F67" s="30" t="s">
        <v>174</v>
      </c>
      <c r="G67" s="31">
        <v>-473.0</v>
      </c>
      <c r="H67" s="35"/>
      <c r="I67" s="33">
        <v>1.08</v>
      </c>
      <c r="J67" s="8"/>
      <c r="K67" s="8"/>
      <c r="L67" s="8"/>
      <c r="M67" s="8"/>
      <c r="N67" s="8"/>
      <c r="O67" s="8"/>
      <c r="P67" s="8"/>
      <c r="Q67" s="3"/>
      <c r="R67" s="35"/>
      <c r="S67" s="36" t="s">
        <v>62</v>
      </c>
      <c r="T67" s="36" t="s">
        <v>26</v>
      </c>
      <c r="U67" s="36" t="s">
        <v>40</v>
      </c>
      <c r="V67" s="35"/>
      <c r="W67" s="35"/>
      <c r="X67" s="37" t="s">
        <v>21</v>
      </c>
      <c r="Y67" s="37" t="s">
        <v>48</v>
      </c>
      <c r="Z67" s="37" t="s">
        <v>34</v>
      </c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8" t="s">
        <v>10</v>
      </c>
      <c r="C68" s="28" t="s">
        <v>0</v>
      </c>
      <c r="D68" s="29"/>
      <c r="E68" s="30" t="s">
        <v>48</v>
      </c>
      <c r="F68" s="30" t="s">
        <v>175</v>
      </c>
      <c r="G68" s="31">
        <v>-604.0</v>
      </c>
      <c r="H68" s="35"/>
      <c r="I68" s="33">
        <v>4.6</v>
      </c>
      <c r="J68" s="8"/>
      <c r="K68" s="8"/>
      <c r="L68" s="8"/>
      <c r="M68" s="8"/>
      <c r="N68" s="8"/>
      <c r="O68" s="8"/>
      <c r="P68" s="8"/>
      <c r="Q68" s="3"/>
      <c r="R68" s="35"/>
      <c r="S68" s="36" t="s">
        <v>68</v>
      </c>
      <c r="T68" s="36" t="s">
        <v>147</v>
      </c>
      <c r="U68" s="36" t="s">
        <v>74</v>
      </c>
      <c r="V68" s="35"/>
      <c r="W68" s="35"/>
      <c r="X68" s="37" t="s">
        <v>45</v>
      </c>
      <c r="Y68" s="37" t="s">
        <v>20</v>
      </c>
      <c r="Z68" s="37" t="s">
        <v>19</v>
      </c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8" t="s">
        <v>10</v>
      </c>
      <c r="C69" s="28" t="s">
        <v>0</v>
      </c>
      <c r="D69" s="29"/>
      <c r="E69" s="30" t="s">
        <v>21</v>
      </c>
      <c r="F69" s="30" t="s">
        <v>176</v>
      </c>
      <c r="G69" s="31">
        <v>-726.0</v>
      </c>
      <c r="H69" s="35"/>
      <c r="I69" s="33">
        <v>2.66</v>
      </c>
      <c r="J69" s="8"/>
      <c r="K69" s="8"/>
      <c r="L69" s="8"/>
      <c r="M69" s="8"/>
      <c r="N69" s="8"/>
      <c r="O69" s="8"/>
      <c r="P69" s="8"/>
      <c r="Q69" s="3"/>
      <c r="R69" s="35"/>
      <c r="S69" s="36" t="s">
        <v>80</v>
      </c>
      <c r="T69" s="36" t="s">
        <v>43</v>
      </c>
      <c r="U69" s="36" t="s">
        <v>17</v>
      </c>
      <c r="V69" s="35"/>
      <c r="W69" s="35"/>
      <c r="X69" s="37" t="s">
        <v>29</v>
      </c>
      <c r="Y69" s="37" t="s">
        <v>28</v>
      </c>
      <c r="Z69" s="37" t="s">
        <v>51</v>
      </c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8" t="s">
        <v>10</v>
      </c>
      <c r="C70" s="28" t="s">
        <v>0</v>
      </c>
      <c r="D70" s="29" t="s">
        <v>13</v>
      </c>
      <c r="E70" s="30" t="s">
        <v>177</v>
      </c>
      <c r="F70" s="30" t="s">
        <v>178</v>
      </c>
      <c r="G70" s="31">
        <v>-747.0</v>
      </c>
      <c r="H70" s="35"/>
      <c r="I70" s="33">
        <v>0.43</v>
      </c>
      <c r="J70" s="8"/>
      <c r="K70" s="8"/>
      <c r="L70" s="8"/>
      <c r="M70" s="8"/>
      <c r="N70" s="8"/>
      <c r="O70" s="8"/>
      <c r="P70" s="8"/>
      <c r="Q70" s="3"/>
      <c r="R70" s="35"/>
      <c r="S70" s="36" t="s">
        <v>26</v>
      </c>
      <c r="T70" s="36" t="s">
        <v>19</v>
      </c>
      <c r="U70" s="36" t="s">
        <v>80</v>
      </c>
      <c r="V70" s="35"/>
      <c r="W70" s="35"/>
      <c r="X70" s="37" t="s">
        <v>92</v>
      </c>
      <c r="Y70" s="37" t="s">
        <v>57</v>
      </c>
      <c r="Z70" s="37" t="s">
        <v>94</v>
      </c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7"/>
      <c r="C71" s="28"/>
      <c r="D71" s="29"/>
      <c r="E71" s="39"/>
      <c r="F71" s="39"/>
      <c r="G71" s="40"/>
      <c r="H71" s="35"/>
      <c r="I71" s="41"/>
      <c r="J71" s="8"/>
      <c r="K71" s="8"/>
      <c r="L71" s="8"/>
      <c r="M71" s="8"/>
      <c r="N71" s="8"/>
      <c r="O71" s="8"/>
      <c r="P71" s="8"/>
      <c r="Q71" s="3"/>
      <c r="R71" s="35"/>
      <c r="S71" s="42"/>
      <c r="T71" s="42"/>
      <c r="U71" s="42"/>
      <c r="V71" s="35"/>
      <c r="W71" s="35"/>
      <c r="X71" s="43"/>
      <c r="Y71" s="37"/>
      <c r="Z71" s="37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7"/>
      <c r="C72" s="28"/>
      <c r="D72" s="29"/>
      <c r="E72" s="39"/>
      <c r="F72" s="39"/>
      <c r="G72" s="40"/>
      <c r="H72" s="35"/>
      <c r="I72" s="41"/>
      <c r="J72" s="8"/>
      <c r="K72" s="8"/>
      <c r="L72" s="8"/>
      <c r="M72" s="8"/>
      <c r="N72" s="8"/>
      <c r="O72" s="8"/>
      <c r="P72" s="8"/>
      <c r="Q72" s="3"/>
      <c r="R72" s="35"/>
      <c r="S72" s="42"/>
      <c r="T72" s="42"/>
      <c r="U72" s="42"/>
      <c r="V72" s="35"/>
      <c r="W72" s="35"/>
      <c r="X72" s="43"/>
      <c r="Y72" s="37"/>
      <c r="Z72" s="37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7"/>
      <c r="C73" s="28"/>
      <c r="D73" s="29"/>
      <c r="E73" s="39"/>
      <c r="F73" s="39"/>
      <c r="G73" s="40"/>
      <c r="H73" s="35"/>
      <c r="I73" s="41"/>
      <c r="J73" s="8"/>
      <c r="K73" s="8"/>
      <c r="L73" s="8"/>
      <c r="M73" s="8"/>
      <c r="N73" s="8"/>
      <c r="O73" s="8"/>
      <c r="P73" s="8"/>
      <c r="Q73" s="3"/>
      <c r="R73" s="35"/>
      <c r="S73" s="42"/>
      <c r="T73" s="42"/>
      <c r="U73" s="42"/>
      <c r="V73" s="35"/>
      <c r="W73" s="35"/>
      <c r="X73" s="43"/>
      <c r="Y73" s="37"/>
      <c r="Z73" s="37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7"/>
      <c r="C74" s="28"/>
      <c r="D74" s="29"/>
      <c r="E74" s="39"/>
      <c r="F74" s="39"/>
      <c r="G74" s="40"/>
      <c r="H74" s="35"/>
      <c r="I74" s="41"/>
      <c r="J74" s="8"/>
      <c r="K74" s="8"/>
      <c r="L74" s="8"/>
      <c r="M74" s="8"/>
      <c r="N74" s="8"/>
      <c r="O74" s="8"/>
      <c r="P74" s="8"/>
      <c r="Q74" s="3"/>
      <c r="R74" s="35"/>
      <c r="S74" s="42"/>
      <c r="T74" s="42"/>
      <c r="U74" s="42"/>
      <c r="V74" s="35"/>
      <c r="W74" s="35"/>
      <c r="X74" s="43"/>
      <c r="Y74" s="37"/>
      <c r="Z74" s="37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7"/>
      <c r="C75" s="28"/>
      <c r="D75" s="29"/>
      <c r="E75" s="39"/>
      <c r="F75" s="39"/>
      <c r="G75" s="40"/>
      <c r="H75" s="35"/>
      <c r="I75" s="41"/>
      <c r="J75" s="8"/>
      <c r="K75" s="8"/>
      <c r="L75" s="8"/>
      <c r="M75" s="8"/>
      <c r="N75" s="8"/>
      <c r="O75" s="8"/>
      <c r="P75" s="8"/>
      <c r="Q75" s="3"/>
      <c r="R75" s="35"/>
      <c r="S75" s="42"/>
      <c r="T75" s="42"/>
      <c r="U75" s="42"/>
      <c r="V75" s="35"/>
      <c r="W75" s="35"/>
      <c r="X75" s="43"/>
      <c r="Y75" s="37"/>
      <c r="Z75" s="37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7"/>
      <c r="C76" s="28"/>
      <c r="D76" s="29"/>
      <c r="E76" s="39"/>
      <c r="F76" s="39"/>
      <c r="G76" s="40"/>
      <c r="H76" s="35"/>
      <c r="I76" s="41"/>
      <c r="J76" s="8"/>
      <c r="K76" s="8"/>
      <c r="L76" s="8"/>
      <c r="M76" s="8"/>
      <c r="N76" s="8"/>
      <c r="O76" s="8"/>
      <c r="P76" s="8"/>
      <c r="Q76" s="3"/>
      <c r="R76" s="35"/>
      <c r="S76" s="42"/>
      <c r="T76" s="42"/>
      <c r="U76" s="42"/>
      <c r="V76" s="35"/>
      <c r="W76" s="35"/>
      <c r="X76" s="43"/>
      <c r="Y76" s="37"/>
      <c r="Z76" s="37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7"/>
      <c r="C77" s="28"/>
      <c r="D77" s="29"/>
      <c r="E77" s="39"/>
      <c r="F77" s="39"/>
      <c r="G77" s="40"/>
      <c r="H77" s="35"/>
      <c r="I77" s="41"/>
      <c r="J77" s="8"/>
      <c r="K77" s="8"/>
      <c r="L77" s="8"/>
      <c r="M77" s="8"/>
      <c r="N77" s="8"/>
      <c r="O77" s="8"/>
      <c r="P77" s="8"/>
      <c r="Q77" s="3"/>
      <c r="R77" s="35"/>
      <c r="S77" s="42"/>
      <c r="T77" s="42"/>
      <c r="U77" s="42"/>
      <c r="V77" s="35"/>
      <c r="W77" s="35"/>
      <c r="X77" s="43"/>
      <c r="Y77" s="37"/>
      <c r="Z77" s="37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7"/>
      <c r="C78" s="28"/>
      <c r="D78" s="29"/>
      <c r="E78" s="39"/>
      <c r="F78" s="39"/>
      <c r="G78" s="40"/>
      <c r="H78" s="35"/>
      <c r="I78" s="41"/>
      <c r="J78" s="8"/>
      <c r="K78" s="8"/>
      <c r="L78" s="8"/>
      <c r="M78" s="8"/>
      <c r="N78" s="8"/>
      <c r="O78" s="8"/>
      <c r="P78" s="8"/>
      <c r="Q78" s="3"/>
      <c r="R78" s="35"/>
      <c r="S78" s="42"/>
      <c r="T78" s="42"/>
      <c r="U78" s="42"/>
      <c r="V78" s="35"/>
      <c r="W78" s="35"/>
      <c r="X78" s="43"/>
      <c r="Y78" s="37"/>
      <c r="Z78" s="37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7"/>
      <c r="C79" s="28"/>
      <c r="D79" s="29"/>
      <c r="E79" s="39"/>
      <c r="F79" s="39"/>
      <c r="G79" s="40"/>
      <c r="H79" s="35"/>
      <c r="I79" s="41"/>
      <c r="J79" s="8"/>
      <c r="K79" s="8"/>
      <c r="L79" s="8"/>
      <c r="M79" s="8"/>
      <c r="N79" s="8"/>
      <c r="O79" s="8"/>
      <c r="P79" s="8"/>
      <c r="Q79" s="3"/>
      <c r="R79" s="35"/>
      <c r="S79" s="42"/>
      <c r="T79" s="42"/>
      <c r="U79" s="42"/>
      <c r="V79" s="35"/>
      <c r="W79" s="35"/>
      <c r="X79" s="43"/>
      <c r="Y79" s="37"/>
      <c r="Z79" s="37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7"/>
      <c r="C80" s="28"/>
      <c r="D80" s="29"/>
      <c r="E80" s="39"/>
      <c r="F80" s="39"/>
      <c r="G80" s="40"/>
      <c r="H80" s="35"/>
      <c r="I80" s="41"/>
      <c r="J80" s="8"/>
      <c r="K80" s="8"/>
      <c r="L80" s="8"/>
      <c r="M80" s="8"/>
      <c r="N80" s="8"/>
      <c r="O80" s="8"/>
      <c r="P80" s="8"/>
      <c r="Q80" s="3"/>
      <c r="R80" s="35"/>
      <c r="S80" s="42"/>
      <c r="T80" s="42"/>
      <c r="U80" s="42"/>
      <c r="V80" s="35"/>
      <c r="W80" s="35"/>
      <c r="X80" s="43"/>
      <c r="Y80" s="37"/>
      <c r="Z80" s="37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7"/>
      <c r="C81" s="28"/>
      <c r="D81" s="29"/>
      <c r="E81" s="39"/>
      <c r="F81" s="39"/>
      <c r="G81" s="40"/>
      <c r="H81" s="35"/>
      <c r="I81" s="41"/>
      <c r="J81" s="8"/>
      <c r="K81" s="8"/>
      <c r="L81" s="8"/>
      <c r="M81" s="8"/>
      <c r="N81" s="8"/>
      <c r="O81" s="8"/>
      <c r="P81" s="8"/>
      <c r="Q81" s="3"/>
      <c r="R81" s="35"/>
      <c r="S81" s="42"/>
      <c r="T81" s="42"/>
      <c r="U81" s="42"/>
      <c r="V81" s="35"/>
      <c r="W81" s="35"/>
      <c r="X81" s="43"/>
      <c r="Y81" s="37"/>
      <c r="Z81" s="37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7"/>
      <c r="C82" s="28"/>
      <c r="D82" s="29"/>
      <c r="E82" s="39"/>
      <c r="F82" s="39"/>
      <c r="G82" s="40"/>
      <c r="H82" s="35"/>
      <c r="I82" s="41"/>
      <c r="J82" s="8"/>
      <c r="K82" s="8"/>
      <c r="L82" s="8"/>
      <c r="M82" s="8"/>
      <c r="N82" s="8"/>
      <c r="O82" s="8"/>
      <c r="P82" s="8"/>
      <c r="Q82" s="3"/>
      <c r="R82" s="35"/>
      <c r="S82" s="42"/>
      <c r="T82" s="42"/>
      <c r="U82" s="42"/>
      <c r="V82" s="35"/>
      <c r="W82" s="35"/>
      <c r="X82" s="43"/>
      <c r="Y82" s="37"/>
      <c r="Z82" s="37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7"/>
      <c r="C83" s="28"/>
      <c r="D83" s="29"/>
      <c r="E83" s="39"/>
      <c r="F83" s="39"/>
      <c r="G83" s="40"/>
      <c r="H83" s="35"/>
      <c r="I83" s="41"/>
      <c r="J83" s="8"/>
      <c r="K83" s="8"/>
      <c r="L83" s="8"/>
      <c r="M83" s="8"/>
      <c r="N83" s="8"/>
      <c r="O83" s="8"/>
      <c r="P83" s="8"/>
      <c r="Q83" s="3"/>
      <c r="R83" s="35"/>
      <c r="S83" s="42"/>
      <c r="T83" s="42"/>
      <c r="U83" s="42"/>
      <c r="V83" s="35"/>
      <c r="W83" s="35"/>
      <c r="X83" s="43"/>
      <c r="Y83" s="37"/>
      <c r="Z83" s="37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7"/>
      <c r="C84" s="28"/>
      <c r="D84" s="29"/>
      <c r="E84" s="39"/>
      <c r="F84" s="39"/>
      <c r="G84" s="40"/>
      <c r="H84" s="35"/>
      <c r="I84" s="41"/>
      <c r="J84" s="8"/>
      <c r="K84" s="8"/>
      <c r="L84" s="8"/>
      <c r="M84" s="8"/>
      <c r="N84" s="8"/>
      <c r="O84" s="8"/>
      <c r="P84" s="8"/>
      <c r="Q84" s="3"/>
      <c r="R84" s="35"/>
      <c r="S84" s="42"/>
      <c r="T84" s="42"/>
      <c r="U84" s="42"/>
      <c r="V84" s="35"/>
      <c r="W84" s="35"/>
      <c r="X84" s="43"/>
      <c r="Y84" s="37"/>
      <c r="Z84" s="37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7"/>
      <c r="C85" s="28"/>
      <c r="D85" s="29"/>
      <c r="E85" s="39"/>
      <c r="F85" s="39"/>
      <c r="G85" s="40"/>
      <c r="H85" s="35"/>
      <c r="I85" s="41"/>
      <c r="J85" s="8"/>
      <c r="K85" s="8"/>
      <c r="L85" s="8"/>
      <c r="M85" s="8"/>
      <c r="N85" s="8"/>
      <c r="O85" s="8"/>
      <c r="P85" s="8"/>
      <c r="Q85" s="3"/>
      <c r="R85" s="35"/>
      <c r="S85" s="42"/>
      <c r="T85" s="42"/>
      <c r="U85" s="42"/>
      <c r="V85" s="35"/>
      <c r="W85" s="35"/>
      <c r="X85" s="43"/>
      <c r="Y85" s="37"/>
      <c r="Z85" s="37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7"/>
      <c r="C86" s="28"/>
      <c r="D86" s="29"/>
      <c r="E86" s="39"/>
      <c r="F86" s="39"/>
      <c r="G86" s="40"/>
      <c r="H86" s="35"/>
      <c r="I86" s="41"/>
      <c r="J86" s="8"/>
      <c r="K86" s="8"/>
      <c r="L86" s="8"/>
      <c r="M86" s="8"/>
      <c r="N86" s="8"/>
      <c r="O86" s="8"/>
      <c r="P86" s="8"/>
      <c r="Q86" s="3"/>
      <c r="R86" s="35"/>
      <c r="S86" s="42"/>
      <c r="T86" s="42"/>
      <c r="U86" s="42"/>
      <c r="V86" s="35"/>
      <c r="W86" s="35"/>
      <c r="X86" s="43"/>
      <c r="Y86" s="37"/>
      <c r="Z86" s="37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7"/>
      <c r="C87" s="28"/>
      <c r="D87" s="29"/>
      <c r="E87" s="39"/>
      <c r="F87" s="39"/>
      <c r="G87" s="40"/>
      <c r="H87" s="35"/>
      <c r="I87" s="41"/>
      <c r="J87" s="8"/>
      <c r="K87" s="8"/>
      <c r="L87" s="8"/>
      <c r="M87" s="8"/>
      <c r="N87" s="8"/>
      <c r="O87" s="8"/>
      <c r="P87" s="8"/>
      <c r="Q87" s="3"/>
      <c r="R87" s="35"/>
      <c r="S87" s="42"/>
      <c r="T87" s="42"/>
      <c r="U87" s="42"/>
      <c r="V87" s="35"/>
      <c r="W87" s="35"/>
      <c r="X87" s="43"/>
      <c r="Y87" s="37"/>
      <c r="Z87" s="37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7"/>
      <c r="C88" s="28"/>
      <c r="D88" s="29"/>
      <c r="E88" s="39"/>
      <c r="F88" s="39"/>
      <c r="G88" s="40"/>
      <c r="H88" s="35"/>
      <c r="I88" s="41"/>
      <c r="J88" s="8"/>
      <c r="K88" s="8"/>
      <c r="L88" s="8"/>
      <c r="M88" s="8"/>
      <c r="N88" s="8"/>
      <c r="O88" s="8"/>
      <c r="P88" s="8"/>
      <c r="Q88" s="3"/>
      <c r="R88" s="35"/>
      <c r="S88" s="42"/>
      <c r="T88" s="42"/>
      <c r="U88" s="42"/>
      <c r="V88" s="35"/>
      <c r="W88" s="35"/>
      <c r="X88" s="43"/>
      <c r="Y88" s="37"/>
      <c r="Z88" s="37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7"/>
      <c r="C89" s="28"/>
      <c r="D89" s="29"/>
      <c r="E89" s="39"/>
      <c r="F89" s="39"/>
      <c r="G89" s="40"/>
      <c r="H89" s="35"/>
      <c r="I89" s="41"/>
      <c r="J89" s="8"/>
      <c r="K89" s="8"/>
      <c r="L89" s="8"/>
      <c r="M89" s="8"/>
      <c r="N89" s="8"/>
      <c r="O89" s="8"/>
      <c r="P89" s="8"/>
      <c r="Q89" s="3"/>
      <c r="R89" s="35"/>
      <c r="S89" s="42"/>
      <c r="T89" s="42"/>
      <c r="U89" s="42"/>
      <c r="V89" s="35"/>
      <c r="W89" s="35"/>
      <c r="X89" s="43"/>
      <c r="Y89" s="37"/>
      <c r="Z89" s="37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7"/>
      <c r="C90" s="28"/>
      <c r="D90" s="29"/>
      <c r="E90" s="39"/>
      <c r="F90" s="39"/>
      <c r="G90" s="40"/>
      <c r="H90" s="35"/>
      <c r="I90" s="41"/>
      <c r="J90" s="8"/>
      <c r="K90" s="8"/>
      <c r="L90" s="8"/>
      <c r="M90" s="8"/>
      <c r="N90" s="8"/>
      <c r="O90" s="8"/>
      <c r="P90" s="8"/>
      <c r="Q90" s="3"/>
      <c r="R90" s="35"/>
      <c r="S90" s="42"/>
      <c r="T90" s="42"/>
      <c r="U90" s="42"/>
      <c r="V90" s="35"/>
      <c r="W90" s="35"/>
      <c r="X90" s="43"/>
      <c r="Y90" s="37"/>
      <c r="Z90" s="37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7"/>
      <c r="C91" s="28"/>
      <c r="D91" s="29"/>
      <c r="E91" s="39"/>
      <c r="F91" s="39"/>
      <c r="G91" s="40"/>
      <c r="H91" s="35"/>
      <c r="I91" s="41"/>
      <c r="J91" s="8"/>
      <c r="K91" s="8"/>
      <c r="L91" s="8"/>
      <c r="M91" s="8"/>
      <c r="N91" s="8"/>
      <c r="O91" s="8"/>
      <c r="P91" s="8"/>
      <c r="Q91" s="3"/>
      <c r="R91" s="35"/>
      <c r="S91" s="42"/>
      <c r="T91" s="42"/>
      <c r="U91" s="42"/>
      <c r="V91" s="35"/>
      <c r="W91" s="35"/>
      <c r="X91" s="43"/>
      <c r="Y91" s="37"/>
      <c r="Z91" s="37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7"/>
      <c r="C92" s="28"/>
      <c r="D92" s="29"/>
      <c r="E92" s="39"/>
      <c r="F92" s="39"/>
      <c r="G92" s="40"/>
      <c r="H92" s="35"/>
      <c r="I92" s="41"/>
      <c r="J92" s="8"/>
      <c r="K92" s="8"/>
      <c r="L92" s="8"/>
      <c r="M92" s="8"/>
      <c r="N92" s="8"/>
      <c r="O92" s="8"/>
      <c r="P92" s="8"/>
      <c r="Q92" s="3"/>
      <c r="R92" s="35"/>
      <c r="S92" s="42"/>
      <c r="T92" s="42"/>
      <c r="U92" s="42"/>
      <c r="V92" s="35"/>
      <c r="W92" s="35"/>
      <c r="X92" s="43"/>
      <c r="Y92" s="37"/>
      <c r="Z92" s="37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7"/>
      <c r="C93" s="28"/>
      <c r="D93" s="29"/>
      <c r="E93" s="39"/>
      <c r="F93" s="39"/>
      <c r="G93" s="40"/>
      <c r="H93" s="35"/>
      <c r="I93" s="41"/>
      <c r="J93" s="8"/>
      <c r="K93" s="8"/>
      <c r="L93" s="8"/>
      <c r="M93" s="8"/>
      <c r="N93" s="8"/>
      <c r="O93" s="8"/>
      <c r="P93" s="8"/>
      <c r="Q93" s="3"/>
      <c r="R93" s="35"/>
      <c r="S93" s="42"/>
      <c r="T93" s="42"/>
      <c r="U93" s="42"/>
      <c r="V93" s="35"/>
      <c r="W93" s="35"/>
      <c r="X93" s="43"/>
      <c r="Y93" s="37"/>
      <c r="Z93" s="37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7"/>
      <c r="C94" s="28"/>
      <c r="D94" s="29"/>
      <c r="E94" s="39"/>
      <c r="F94" s="39"/>
      <c r="G94" s="40"/>
      <c r="H94" s="35"/>
      <c r="I94" s="41"/>
      <c r="J94" s="8"/>
      <c r="K94" s="8"/>
      <c r="L94" s="8"/>
      <c r="M94" s="8"/>
      <c r="N94" s="8"/>
      <c r="O94" s="8"/>
      <c r="P94" s="8"/>
      <c r="Q94" s="3"/>
      <c r="R94" s="35"/>
      <c r="S94" s="42"/>
      <c r="T94" s="42"/>
      <c r="U94" s="42"/>
      <c r="V94" s="35"/>
      <c r="W94" s="35"/>
      <c r="X94" s="43"/>
      <c r="Y94" s="37"/>
      <c r="Z94" s="37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7"/>
      <c r="C95" s="28"/>
      <c r="D95" s="29"/>
      <c r="E95" s="39"/>
      <c r="F95" s="39"/>
      <c r="G95" s="40"/>
      <c r="H95" s="35"/>
      <c r="I95" s="41"/>
      <c r="J95" s="8"/>
      <c r="K95" s="8"/>
      <c r="L95" s="8"/>
      <c r="M95" s="8"/>
      <c r="N95" s="8"/>
      <c r="O95" s="8"/>
      <c r="P95" s="8"/>
      <c r="Q95" s="3"/>
      <c r="R95" s="35"/>
      <c r="S95" s="42"/>
      <c r="T95" s="42"/>
      <c r="U95" s="42"/>
      <c r="V95" s="35"/>
      <c r="W95" s="35"/>
      <c r="X95" s="43"/>
      <c r="Y95" s="37"/>
      <c r="Z95" s="37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7"/>
      <c r="C96" s="28"/>
      <c r="D96" s="29"/>
      <c r="E96" s="39"/>
      <c r="F96" s="39"/>
      <c r="G96" s="40"/>
      <c r="H96" s="35"/>
      <c r="I96" s="41"/>
      <c r="J96" s="8"/>
      <c r="K96" s="8"/>
      <c r="L96" s="8"/>
      <c r="M96" s="8"/>
      <c r="N96" s="8"/>
      <c r="O96" s="8"/>
      <c r="P96" s="8"/>
      <c r="Q96" s="3"/>
      <c r="R96" s="35"/>
      <c r="S96" s="42"/>
      <c r="T96" s="42"/>
      <c r="U96" s="42"/>
      <c r="V96" s="35"/>
      <c r="W96" s="35"/>
      <c r="X96" s="43"/>
      <c r="Y96" s="37"/>
      <c r="Z96" s="37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7"/>
      <c r="C97" s="28"/>
      <c r="D97" s="29"/>
      <c r="E97" s="39"/>
      <c r="F97" s="39"/>
      <c r="G97" s="40"/>
      <c r="H97" s="35"/>
      <c r="I97" s="41"/>
      <c r="J97" s="8"/>
      <c r="K97" s="8"/>
      <c r="L97" s="8"/>
      <c r="M97" s="8"/>
      <c r="N97" s="8"/>
      <c r="O97" s="8"/>
      <c r="P97" s="8"/>
      <c r="Q97" s="3"/>
      <c r="R97" s="35"/>
      <c r="S97" s="42"/>
      <c r="T97" s="42"/>
      <c r="U97" s="42"/>
      <c r="V97" s="35"/>
      <c r="W97" s="35"/>
      <c r="X97" s="43"/>
      <c r="Y97" s="37"/>
      <c r="Z97" s="37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7"/>
      <c r="C98" s="28"/>
      <c r="D98" s="29"/>
      <c r="E98" s="39"/>
      <c r="F98" s="39"/>
      <c r="G98" s="40"/>
      <c r="H98" s="35"/>
      <c r="I98" s="41"/>
      <c r="J98" s="8"/>
      <c r="K98" s="8"/>
      <c r="L98" s="8"/>
      <c r="M98" s="8"/>
      <c r="N98" s="8"/>
      <c r="O98" s="8"/>
      <c r="P98" s="8"/>
      <c r="Q98" s="3"/>
      <c r="R98" s="35"/>
      <c r="S98" s="42"/>
      <c r="T98" s="42"/>
      <c r="U98" s="42"/>
      <c r="V98" s="35"/>
      <c r="W98" s="35"/>
      <c r="X98" s="43"/>
      <c r="Y98" s="37"/>
      <c r="Z98" s="37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7"/>
      <c r="C99" s="28"/>
      <c r="D99" s="29"/>
      <c r="E99" s="39"/>
      <c r="F99" s="39"/>
      <c r="G99" s="40"/>
      <c r="H99" s="35"/>
      <c r="I99" s="41"/>
      <c r="J99" s="8"/>
      <c r="K99" s="8"/>
      <c r="L99" s="8"/>
      <c r="M99" s="8"/>
      <c r="N99" s="8"/>
      <c r="O99" s="8"/>
      <c r="P99" s="8"/>
      <c r="Q99" s="3"/>
      <c r="R99" s="35"/>
      <c r="S99" s="42"/>
      <c r="T99" s="42"/>
      <c r="U99" s="42"/>
      <c r="V99" s="35"/>
      <c r="W99" s="35"/>
      <c r="X99" s="43"/>
      <c r="Y99" s="37"/>
      <c r="Z99" s="37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7"/>
      <c r="C100" s="28"/>
      <c r="D100" s="29"/>
      <c r="E100" s="39"/>
      <c r="F100" s="39"/>
      <c r="G100" s="40"/>
      <c r="H100" s="35"/>
      <c r="I100" s="41"/>
      <c r="J100" s="8"/>
      <c r="K100" s="8"/>
      <c r="L100" s="8"/>
      <c r="M100" s="8"/>
      <c r="N100" s="8"/>
      <c r="O100" s="8"/>
      <c r="P100" s="8"/>
      <c r="Q100" s="3"/>
      <c r="R100" s="35"/>
      <c r="S100" s="42"/>
      <c r="T100" s="42"/>
      <c r="U100" s="42"/>
      <c r="V100" s="35"/>
      <c r="W100" s="35"/>
      <c r="X100" s="43"/>
      <c r="Y100" s="37"/>
      <c r="Z100" s="37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7"/>
      <c r="C101" s="28"/>
      <c r="D101" s="29"/>
      <c r="E101" s="39"/>
      <c r="F101" s="39"/>
      <c r="G101" s="40"/>
      <c r="H101" s="35"/>
      <c r="I101" s="41"/>
      <c r="J101" s="8"/>
      <c r="K101" s="8"/>
      <c r="L101" s="8"/>
      <c r="M101" s="8"/>
      <c r="N101" s="8"/>
      <c r="O101" s="8"/>
      <c r="P101" s="8"/>
      <c r="Q101" s="3"/>
      <c r="R101" s="35"/>
      <c r="S101" s="42"/>
      <c r="T101" s="42"/>
      <c r="U101" s="42"/>
      <c r="V101" s="35"/>
      <c r="W101" s="35"/>
      <c r="X101" s="43"/>
      <c r="Y101" s="37"/>
      <c r="Z101" s="37"/>
      <c r="AA101" s="3"/>
      <c r="AB101" s="3"/>
      <c r="AC101" s="3"/>
      <c r="AD101" s="3"/>
      <c r="AE101" s="3"/>
      <c r="AF101" s="3"/>
      <c r="AG101" s="3"/>
      <c r="AH101" s="3"/>
    </row>
  </sheetData>
  <conditionalFormatting sqref="A6:A44 B6:D101">
    <cfRule type="cellIs" dxfId="0" priority="1" operator="equal">
      <formula>"S+"</formula>
    </cfRule>
  </conditionalFormatting>
  <conditionalFormatting sqref="A6:A44 B6:D101">
    <cfRule type="cellIs" dxfId="1" priority="2" operator="equal">
      <formula>"S"</formula>
    </cfRule>
  </conditionalFormatting>
  <conditionalFormatting sqref="A6:A44 B6:D101">
    <cfRule type="cellIs" dxfId="2" priority="3" operator="equal">
      <formula>"A"</formula>
    </cfRule>
  </conditionalFormatting>
  <conditionalFormatting sqref="A6:A44 B6:D101">
    <cfRule type="cellIs" dxfId="3" priority="4" operator="equal">
      <formula>"B"</formula>
    </cfRule>
  </conditionalFormatting>
  <conditionalFormatting sqref="A6:A44 B6:D101">
    <cfRule type="cellIs" dxfId="4" priority="5" operator="equal">
      <formula>"C"</formula>
    </cfRule>
  </conditionalFormatting>
  <conditionalFormatting sqref="A6:A44 B6:D101">
    <cfRule type="cellIs" dxfId="5" priority="6" operator="equal">
      <formula>"D"</formula>
    </cfRule>
  </conditionalFormatting>
  <conditionalFormatting sqref="A6:A44 B6:D101">
    <cfRule type="cellIs" dxfId="6" priority="7" operator="equal">
      <formula>"F"</formula>
    </cfRule>
  </conditionalFormatting>
  <conditionalFormatting sqref="E6:F101">
    <cfRule type="expression" dxfId="7" priority="8">
      <formula>$B6="S+"</formula>
    </cfRule>
  </conditionalFormatting>
  <conditionalFormatting sqref="E6:F101">
    <cfRule type="expression" dxfId="8" priority="9">
      <formula>$B6="S"</formula>
    </cfRule>
  </conditionalFormatting>
  <conditionalFormatting sqref="E6:F101">
    <cfRule type="expression" dxfId="9" priority="10">
      <formula>$B6="A"</formula>
    </cfRule>
  </conditionalFormatting>
  <conditionalFormatting sqref="E6:F101">
    <cfRule type="expression" dxfId="10" priority="11">
      <formula>$B6="B"</formula>
    </cfRule>
  </conditionalFormatting>
  <conditionalFormatting sqref="E6:F101">
    <cfRule type="expression" dxfId="11" priority="12">
      <formula>$B6="C"</formula>
    </cfRule>
  </conditionalFormatting>
  <conditionalFormatting sqref="E6:F101">
    <cfRule type="expression" dxfId="12" priority="13">
      <formula>$B6="F"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88"/>
    <col customWidth="1" hidden="1" min="3" max="3" width="16.75"/>
    <col customWidth="1" min="4" max="4" width="3.25"/>
    <col customWidth="1" hidden="1" min="5" max="5" width="22.63"/>
    <col customWidth="1" min="6" max="6" width="22.63"/>
    <col hidden="1" min="8" max="8" width="12.63"/>
    <col customWidth="1" min="9" max="9" width="8.5"/>
    <col hidden="1" min="10" max="10" width="12.63"/>
    <col customWidth="1" hidden="1" min="11" max="15" width="5.25"/>
    <col customWidth="1" hidden="1" min="16" max="16" width="0.38"/>
    <col customWidth="1" hidden="1" min="17" max="17" width="3.88"/>
    <col customWidth="1" min="22" max="22" width="3.88"/>
  </cols>
  <sheetData>
    <row r="1" hidden="1">
      <c r="A1" s="3"/>
      <c r="B1" s="3"/>
      <c r="C1" s="3"/>
      <c r="D1" s="4"/>
      <c r="E1" s="5"/>
      <c r="F1" s="5"/>
      <c r="G1" s="6"/>
      <c r="H1" s="3"/>
      <c r="I1" s="7"/>
      <c r="J1" s="8"/>
      <c r="K1" s="8"/>
      <c r="L1" s="8"/>
      <c r="M1" s="8"/>
      <c r="N1" s="8"/>
      <c r="O1" s="8"/>
      <c r="P1" s="8"/>
      <c r="Q1" s="3"/>
      <c r="R1" s="3"/>
      <c r="S1" s="9"/>
      <c r="T1" s="9"/>
      <c r="U1" s="9"/>
      <c r="V1" s="3"/>
      <c r="W1" s="3"/>
      <c r="X1" s="10"/>
      <c r="Y1" s="10"/>
      <c r="Z1" s="10"/>
      <c r="AA1" s="3"/>
      <c r="AB1" s="3"/>
      <c r="AC1" s="3"/>
      <c r="AD1" s="3"/>
      <c r="AE1" s="3"/>
      <c r="AF1" s="3"/>
      <c r="AG1" s="3"/>
      <c r="AH1" s="3"/>
    </row>
    <row r="2" hidden="1">
      <c r="A2" s="3"/>
      <c r="B2" s="3"/>
      <c r="C2" s="11" t="s">
        <v>179</v>
      </c>
      <c r="D2" s="4"/>
      <c r="E2" s="12" t="s">
        <v>179</v>
      </c>
      <c r="F2" s="12" t="s">
        <v>179</v>
      </c>
      <c r="G2" s="6"/>
      <c r="H2" s="3"/>
      <c r="I2" s="7"/>
      <c r="J2" s="8"/>
      <c r="K2" s="8"/>
      <c r="L2" s="8"/>
      <c r="M2" s="8"/>
      <c r="N2" s="8"/>
      <c r="O2" s="8"/>
      <c r="P2" s="13"/>
      <c r="Q2" s="3"/>
      <c r="R2" s="3"/>
      <c r="S2" s="9"/>
      <c r="T2" s="9"/>
      <c r="U2" s="9"/>
      <c r="V2" s="3"/>
      <c r="W2" s="3"/>
      <c r="X2" s="10"/>
      <c r="Y2" s="10"/>
      <c r="Z2" s="10"/>
      <c r="AA2" s="3"/>
      <c r="AB2" s="3"/>
      <c r="AC2" s="3"/>
      <c r="AD2" s="3"/>
      <c r="AE2" s="3"/>
      <c r="AF2" s="3"/>
      <c r="AG2" s="3"/>
      <c r="AH2" s="3"/>
    </row>
    <row r="3">
      <c r="A3" s="3"/>
      <c r="B3" s="3"/>
      <c r="C3" s="3"/>
      <c r="D3" s="4"/>
      <c r="E3" s="5"/>
      <c r="F3" s="5"/>
      <c r="G3" s="6"/>
      <c r="H3" s="3"/>
      <c r="I3" s="7"/>
      <c r="J3" s="8"/>
      <c r="K3" s="8"/>
      <c r="L3" s="8"/>
      <c r="M3" s="8"/>
      <c r="N3" s="8"/>
      <c r="O3" s="8"/>
      <c r="P3" s="13"/>
      <c r="Q3" s="3"/>
      <c r="R3" s="3"/>
      <c r="S3" s="9"/>
      <c r="T3" s="9"/>
      <c r="U3" s="9"/>
      <c r="V3" s="3"/>
      <c r="W3" s="3"/>
      <c r="X3" s="10"/>
      <c r="Y3" s="10"/>
      <c r="Z3" s="10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4"/>
      <c r="E4" s="14" t="s">
        <v>1</v>
      </c>
      <c r="F4" s="14" t="s">
        <v>1</v>
      </c>
      <c r="G4" s="15" t="s">
        <v>2</v>
      </c>
      <c r="H4" s="11" t="s">
        <v>3</v>
      </c>
      <c r="I4" s="16" t="s">
        <v>4</v>
      </c>
      <c r="J4" s="8"/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3"/>
      <c r="R4" s="3"/>
      <c r="S4" s="17"/>
      <c r="T4" s="17" t="s">
        <v>11</v>
      </c>
      <c r="U4" s="17"/>
      <c r="V4" s="3"/>
      <c r="W4" s="3"/>
      <c r="X4" s="18"/>
      <c r="Y4" s="18" t="s">
        <v>12</v>
      </c>
      <c r="Z4" s="18"/>
      <c r="AA4" s="3"/>
      <c r="AB4" s="3"/>
      <c r="AC4" s="3"/>
      <c r="AD4" s="3"/>
      <c r="AE4" s="3"/>
      <c r="AF4" s="3"/>
      <c r="AG4" s="3"/>
      <c r="AH4" s="3"/>
    </row>
    <row r="5" ht="12.0" customHeight="1">
      <c r="A5" s="19"/>
      <c r="B5" s="19"/>
      <c r="C5" s="19"/>
      <c r="D5" s="20"/>
      <c r="E5" s="21"/>
      <c r="F5" s="21"/>
      <c r="G5" s="22"/>
      <c r="H5" s="19"/>
      <c r="I5" s="23"/>
      <c r="J5" s="24"/>
      <c r="K5" s="24"/>
      <c r="L5" s="24"/>
      <c r="M5" s="24"/>
      <c r="N5" s="24"/>
      <c r="O5" s="24"/>
      <c r="P5" s="24"/>
      <c r="Q5" s="19"/>
      <c r="R5" s="19"/>
      <c r="S5" s="25"/>
      <c r="T5" s="25"/>
      <c r="U5" s="25"/>
      <c r="V5" s="19"/>
      <c r="W5" s="19"/>
      <c r="X5" s="26"/>
      <c r="Y5" s="26"/>
      <c r="Z5" s="26"/>
      <c r="AA5" s="3"/>
      <c r="AB5" s="3"/>
      <c r="AC5" s="3"/>
      <c r="AD5" s="3"/>
      <c r="AE5" s="3"/>
      <c r="AF5" s="3"/>
      <c r="AG5" s="3"/>
      <c r="AH5" s="3"/>
    </row>
    <row r="6" ht="22.5" customHeight="1">
      <c r="A6" s="27"/>
      <c r="B6" s="28" t="s">
        <v>5</v>
      </c>
      <c r="C6" s="28" t="s">
        <v>179</v>
      </c>
      <c r="D6" s="29"/>
      <c r="E6" s="30" t="s">
        <v>23</v>
      </c>
      <c r="F6" s="30" t="s">
        <v>24</v>
      </c>
      <c r="G6" s="31">
        <v>419.0</v>
      </c>
      <c r="H6" s="32">
        <v>20.0</v>
      </c>
      <c r="I6" s="33">
        <v>2.71</v>
      </c>
      <c r="J6" s="34" t="s">
        <v>16</v>
      </c>
      <c r="K6" s="34">
        <v>393.0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5"/>
      <c r="R6" s="35"/>
      <c r="S6" s="36" t="s">
        <v>180</v>
      </c>
      <c r="T6" s="36" t="s">
        <v>147</v>
      </c>
      <c r="U6" s="36" t="s">
        <v>181</v>
      </c>
      <c r="V6" s="35"/>
      <c r="W6" s="35"/>
      <c r="X6" s="37" t="s">
        <v>152</v>
      </c>
      <c r="Y6" s="37" t="s">
        <v>182</v>
      </c>
      <c r="Z6" s="37" t="s">
        <v>183</v>
      </c>
      <c r="AA6" s="35"/>
      <c r="AB6" s="35"/>
      <c r="AC6" s="35"/>
      <c r="AD6" s="35"/>
      <c r="AE6" s="35"/>
      <c r="AF6" s="35"/>
      <c r="AG6" s="35"/>
      <c r="AH6" s="35"/>
    </row>
    <row r="7">
      <c r="A7" s="27"/>
      <c r="B7" s="28" t="s">
        <v>5</v>
      </c>
      <c r="C7" s="28" t="s">
        <v>179</v>
      </c>
      <c r="D7" s="29"/>
      <c r="E7" s="30" t="s">
        <v>85</v>
      </c>
      <c r="F7" s="30" t="s">
        <v>184</v>
      </c>
      <c r="G7" s="31">
        <v>413.0</v>
      </c>
      <c r="H7" s="32">
        <v>32.0</v>
      </c>
      <c r="I7" s="33">
        <v>3.14</v>
      </c>
      <c r="J7" s="34" t="s">
        <v>25</v>
      </c>
      <c r="K7" s="34">
        <v>371.0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5"/>
      <c r="R7" s="35"/>
      <c r="S7" s="36" t="s">
        <v>185</v>
      </c>
      <c r="T7" s="36" t="s">
        <v>147</v>
      </c>
      <c r="U7" s="36" t="s">
        <v>23</v>
      </c>
      <c r="V7" s="35"/>
      <c r="W7" s="35"/>
      <c r="X7" s="37" t="s">
        <v>186</v>
      </c>
      <c r="Y7" s="37" t="s">
        <v>152</v>
      </c>
      <c r="Z7" s="37" t="s">
        <v>86</v>
      </c>
      <c r="AA7" s="35"/>
      <c r="AB7" s="35"/>
      <c r="AC7" s="35"/>
      <c r="AD7" s="35"/>
      <c r="AE7" s="35"/>
      <c r="AF7" s="35"/>
      <c r="AG7" s="35"/>
      <c r="AH7" s="35"/>
    </row>
    <row r="8">
      <c r="A8" s="27"/>
      <c r="B8" s="28" t="s">
        <v>5</v>
      </c>
      <c r="C8" s="28" t="s">
        <v>179</v>
      </c>
      <c r="D8" s="29"/>
      <c r="E8" s="30" t="s">
        <v>160</v>
      </c>
      <c r="F8" s="30" t="s">
        <v>161</v>
      </c>
      <c r="G8" s="31">
        <v>406.0</v>
      </c>
      <c r="H8" s="32">
        <v>33.0</v>
      </c>
      <c r="I8" s="33">
        <v>3.16</v>
      </c>
      <c r="J8" s="34" t="s">
        <v>32</v>
      </c>
      <c r="K8" s="34">
        <v>363.0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5"/>
      <c r="R8" s="35"/>
      <c r="S8" s="36" t="s">
        <v>187</v>
      </c>
      <c r="T8" s="36" t="s">
        <v>155</v>
      </c>
      <c r="U8" s="36" t="s">
        <v>188</v>
      </c>
      <c r="V8" s="35"/>
      <c r="W8" s="35"/>
      <c r="X8" s="37" t="s">
        <v>189</v>
      </c>
      <c r="Y8" s="37" t="s">
        <v>190</v>
      </c>
      <c r="Z8" s="37" t="s">
        <v>191</v>
      </c>
      <c r="AA8" s="35"/>
      <c r="AB8" s="35"/>
      <c r="AC8" s="35"/>
      <c r="AD8" s="35"/>
      <c r="AE8" s="35"/>
      <c r="AF8" s="35"/>
      <c r="AG8" s="35"/>
      <c r="AH8" s="35"/>
    </row>
    <row r="9">
      <c r="A9" s="27"/>
      <c r="B9" s="28" t="s">
        <v>6</v>
      </c>
      <c r="C9" s="28" t="s">
        <v>179</v>
      </c>
      <c r="D9" s="29"/>
      <c r="E9" s="30" t="s">
        <v>187</v>
      </c>
      <c r="F9" s="30" t="s">
        <v>192</v>
      </c>
      <c r="G9" s="31">
        <v>372.0</v>
      </c>
      <c r="H9" s="32">
        <v>61.0</v>
      </c>
      <c r="I9" s="33">
        <v>6.02</v>
      </c>
      <c r="J9" s="34" t="s">
        <v>39</v>
      </c>
      <c r="K9" s="34">
        <v>353.0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/>
      <c r="R9" s="35"/>
      <c r="S9" s="36" t="s">
        <v>23</v>
      </c>
      <c r="T9" s="36" t="s">
        <v>59</v>
      </c>
      <c r="U9" s="36" t="s">
        <v>185</v>
      </c>
      <c r="V9" s="35"/>
      <c r="W9" s="35"/>
      <c r="X9" s="37" t="s">
        <v>55</v>
      </c>
      <c r="Y9" s="37" t="s">
        <v>160</v>
      </c>
      <c r="Z9" s="37" t="s">
        <v>191</v>
      </c>
      <c r="AA9" s="35"/>
      <c r="AB9" s="35"/>
      <c r="AC9" s="35"/>
      <c r="AD9" s="35"/>
      <c r="AE9" s="35"/>
      <c r="AF9" s="35"/>
      <c r="AG9" s="35"/>
      <c r="AH9" s="35"/>
    </row>
    <row r="10">
      <c r="A10" s="27"/>
      <c r="B10" s="28" t="s">
        <v>6</v>
      </c>
      <c r="C10" s="28" t="s">
        <v>179</v>
      </c>
      <c r="D10" s="29"/>
      <c r="E10" s="30" t="s">
        <v>59</v>
      </c>
      <c r="F10" s="30" t="s">
        <v>193</v>
      </c>
      <c r="G10" s="31">
        <v>346.0</v>
      </c>
      <c r="H10" s="32">
        <v>39.0</v>
      </c>
      <c r="I10" s="33">
        <v>3.38</v>
      </c>
      <c r="J10" s="34" t="s">
        <v>45</v>
      </c>
      <c r="K10" s="34">
        <v>323.0</v>
      </c>
      <c r="L10" s="34">
        <v>0.0</v>
      </c>
      <c r="M10" s="34">
        <v>0.0</v>
      </c>
      <c r="N10" s="34">
        <v>0.0</v>
      </c>
      <c r="O10" s="34">
        <v>0.0</v>
      </c>
      <c r="P10" s="34">
        <v>0.0</v>
      </c>
      <c r="Q10" s="35"/>
      <c r="R10" s="35"/>
      <c r="S10" s="36" t="s">
        <v>85</v>
      </c>
      <c r="T10" s="36" t="s">
        <v>46</v>
      </c>
      <c r="U10" s="36" t="s">
        <v>96</v>
      </c>
      <c r="V10" s="35"/>
      <c r="W10" s="35"/>
      <c r="X10" s="37" t="s">
        <v>152</v>
      </c>
      <c r="Y10" s="37" t="s">
        <v>186</v>
      </c>
      <c r="Z10" s="37" t="s">
        <v>182</v>
      </c>
      <c r="AA10" s="35"/>
      <c r="AB10" s="35"/>
      <c r="AC10" s="35"/>
      <c r="AD10" s="35"/>
      <c r="AE10" s="35"/>
      <c r="AF10" s="35"/>
      <c r="AG10" s="35"/>
      <c r="AH10" s="35"/>
    </row>
    <row r="11">
      <c r="A11" s="27"/>
      <c r="B11" s="28" t="s">
        <v>6</v>
      </c>
      <c r="C11" s="28" t="s">
        <v>179</v>
      </c>
      <c r="D11" s="29"/>
      <c r="E11" s="30" t="s">
        <v>177</v>
      </c>
      <c r="F11" s="30" t="s">
        <v>178</v>
      </c>
      <c r="G11" s="31">
        <v>323.0</v>
      </c>
      <c r="H11" s="32">
        <v>41.0</v>
      </c>
      <c r="I11" s="33">
        <v>3.04</v>
      </c>
      <c r="J11" s="34" t="s">
        <v>50</v>
      </c>
      <c r="K11" s="34">
        <v>0.0</v>
      </c>
      <c r="L11" s="34">
        <v>284.0</v>
      </c>
      <c r="M11" s="34">
        <v>0.0</v>
      </c>
      <c r="N11" s="34">
        <v>0.0</v>
      </c>
      <c r="O11" s="34">
        <v>0.0</v>
      </c>
      <c r="P11" s="34">
        <v>0.0</v>
      </c>
      <c r="Q11" s="35"/>
      <c r="R11" s="35"/>
      <c r="S11" s="36" t="s">
        <v>187</v>
      </c>
      <c r="T11" s="36" t="s">
        <v>194</v>
      </c>
      <c r="U11" s="36" t="s">
        <v>188</v>
      </c>
      <c r="V11" s="35"/>
      <c r="W11" s="35"/>
      <c r="X11" s="37" t="s">
        <v>182</v>
      </c>
      <c r="Y11" s="37" t="s">
        <v>147</v>
      </c>
      <c r="Z11" s="37" t="s">
        <v>181</v>
      </c>
      <c r="AA11" s="35"/>
      <c r="AB11" s="35"/>
      <c r="AC11" s="35"/>
      <c r="AD11" s="35"/>
      <c r="AE11" s="35"/>
      <c r="AF11" s="35"/>
      <c r="AG11" s="35"/>
      <c r="AH11" s="35"/>
    </row>
    <row r="12">
      <c r="A12" s="27"/>
      <c r="B12" s="28" t="s">
        <v>6</v>
      </c>
      <c r="C12" s="28" t="s">
        <v>179</v>
      </c>
      <c r="D12" s="29"/>
      <c r="E12" s="30" t="s">
        <v>195</v>
      </c>
      <c r="F12" s="30" t="s">
        <v>196</v>
      </c>
      <c r="G12" s="31">
        <v>314.0</v>
      </c>
      <c r="H12" s="32">
        <v>51.0</v>
      </c>
      <c r="I12" s="33">
        <v>9.11</v>
      </c>
      <c r="J12" s="34" t="s">
        <v>54</v>
      </c>
      <c r="K12" s="34">
        <v>0.0</v>
      </c>
      <c r="L12" s="34">
        <v>255.0</v>
      </c>
      <c r="M12" s="34">
        <v>0.0</v>
      </c>
      <c r="N12" s="34">
        <v>0.0</v>
      </c>
      <c r="O12" s="34">
        <v>0.0</v>
      </c>
      <c r="P12" s="34">
        <v>0.0</v>
      </c>
      <c r="Q12" s="35"/>
      <c r="R12" s="35"/>
      <c r="S12" s="36" t="s">
        <v>55</v>
      </c>
      <c r="T12" s="36" t="s">
        <v>155</v>
      </c>
      <c r="U12" s="36" t="s">
        <v>134</v>
      </c>
      <c r="V12" s="35"/>
      <c r="W12" s="35"/>
      <c r="X12" s="37" t="s">
        <v>152</v>
      </c>
      <c r="Y12" s="37" t="s">
        <v>186</v>
      </c>
      <c r="Z12" s="37" t="s">
        <v>197</v>
      </c>
      <c r="AA12" s="35"/>
      <c r="AB12" s="35"/>
      <c r="AC12" s="35"/>
      <c r="AD12" s="35"/>
      <c r="AE12" s="35"/>
      <c r="AF12" s="35"/>
      <c r="AG12" s="35"/>
      <c r="AH12" s="35"/>
    </row>
    <row r="13">
      <c r="A13" s="27"/>
      <c r="B13" s="28" t="s">
        <v>6</v>
      </c>
      <c r="C13" s="28" t="s">
        <v>179</v>
      </c>
      <c r="D13" s="29"/>
      <c r="E13" s="30" t="s">
        <v>46</v>
      </c>
      <c r="F13" s="30" t="s">
        <v>87</v>
      </c>
      <c r="G13" s="31">
        <v>310.0</v>
      </c>
      <c r="H13" s="32">
        <v>20.0</v>
      </c>
      <c r="I13" s="33">
        <v>3.06</v>
      </c>
      <c r="J13" s="34" t="s">
        <v>59</v>
      </c>
      <c r="K13" s="34">
        <v>0.0</v>
      </c>
      <c r="L13" s="34">
        <v>252.0</v>
      </c>
      <c r="M13" s="34">
        <v>0.0</v>
      </c>
      <c r="N13" s="34">
        <v>0.0</v>
      </c>
      <c r="O13" s="34">
        <v>0.0</v>
      </c>
      <c r="P13" s="34">
        <v>0.0</v>
      </c>
      <c r="Q13" s="35"/>
      <c r="R13" s="35"/>
      <c r="S13" s="36" t="s">
        <v>23</v>
      </c>
      <c r="T13" s="36" t="s">
        <v>188</v>
      </c>
      <c r="U13" s="36" t="s">
        <v>85</v>
      </c>
      <c r="V13" s="35"/>
      <c r="W13" s="35"/>
      <c r="X13" s="37" t="s">
        <v>198</v>
      </c>
      <c r="Y13" s="37" t="s">
        <v>96</v>
      </c>
      <c r="Z13" s="37" t="s">
        <v>182</v>
      </c>
      <c r="AA13" s="35"/>
      <c r="AB13" s="35"/>
      <c r="AC13" s="35"/>
      <c r="AD13" s="35"/>
      <c r="AE13" s="35"/>
      <c r="AF13" s="35"/>
      <c r="AG13" s="35"/>
      <c r="AH13" s="35"/>
    </row>
    <row r="14">
      <c r="A14" s="27"/>
      <c r="B14" s="28" t="s">
        <v>7</v>
      </c>
      <c r="C14" s="28" t="s">
        <v>179</v>
      </c>
      <c r="D14" s="29"/>
      <c r="E14" s="30" t="s">
        <v>199</v>
      </c>
      <c r="F14" s="30" t="s">
        <v>200</v>
      </c>
      <c r="G14" s="31">
        <v>260.0</v>
      </c>
      <c r="H14" s="32">
        <v>38.0</v>
      </c>
      <c r="I14" s="33">
        <v>3.15</v>
      </c>
      <c r="J14" s="34" t="s">
        <v>64</v>
      </c>
      <c r="K14" s="34">
        <v>0.0</v>
      </c>
      <c r="L14" s="34">
        <v>223.0</v>
      </c>
      <c r="M14" s="34">
        <v>0.0</v>
      </c>
      <c r="N14" s="34">
        <v>0.0</v>
      </c>
      <c r="O14" s="34">
        <v>0.0</v>
      </c>
      <c r="P14" s="34">
        <v>0.0</v>
      </c>
      <c r="Q14" s="35"/>
      <c r="R14" s="35"/>
      <c r="S14" s="36" t="s">
        <v>201</v>
      </c>
      <c r="T14" s="36" t="s">
        <v>188</v>
      </c>
      <c r="U14" s="36" t="s">
        <v>202</v>
      </c>
      <c r="V14" s="35"/>
      <c r="W14" s="35"/>
      <c r="X14" s="37" t="s">
        <v>172</v>
      </c>
      <c r="Y14" s="37" t="s">
        <v>203</v>
      </c>
      <c r="Z14" s="37" t="s">
        <v>186</v>
      </c>
      <c r="AA14" s="35"/>
      <c r="AB14" s="35"/>
      <c r="AC14" s="35"/>
      <c r="AD14" s="35"/>
      <c r="AE14" s="35"/>
      <c r="AF14" s="35"/>
      <c r="AG14" s="35"/>
      <c r="AH14" s="35"/>
    </row>
    <row r="15">
      <c r="A15" s="27"/>
      <c r="B15" s="28" t="s">
        <v>7</v>
      </c>
      <c r="C15" s="28" t="s">
        <v>179</v>
      </c>
      <c r="D15" s="29"/>
      <c r="E15" s="30" t="s">
        <v>134</v>
      </c>
      <c r="F15" s="30" t="s">
        <v>204</v>
      </c>
      <c r="G15" s="31">
        <v>255.0</v>
      </c>
      <c r="H15" s="32">
        <v>35.0</v>
      </c>
      <c r="I15" s="33">
        <v>5.46</v>
      </c>
      <c r="J15" s="34" t="s">
        <v>67</v>
      </c>
      <c r="K15" s="34">
        <v>0.0</v>
      </c>
      <c r="L15" s="34">
        <v>190.0</v>
      </c>
      <c r="M15" s="34">
        <v>0.0</v>
      </c>
      <c r="N15" s="34">
        <v>0.0</v>
      </c>
      <c r="O15" s="34">
        <v>0.0</v>
      </c>
      <c r="P15" s="34">
        <v>0.0</v>
      </c>
      <c r="Q15" s="35"/>
      <c r="R15" s="35"/>
      <c r="S15" s="36" t="s">
        <v>189</v>
      </c>
      <c r="T15" s="36" t="s">
        <v>23</v>
      </c>
      <c r="U15" s="36" t="s">
        <v>59</v>
      </c>
      <c r="V15" s="35"/>
      <c r="W15" s="35"/>
      <c r="X15" s="37" t="s">
        <v>188</v>
      </c>
      <c r="Y15" s="37" t="s">
        <v>191</v>
      </c>
      <c r="Z15" s="37" t="s">
        <v>152</v>
      </c>
      <c r="AA15" s="35"/>
      <c r="AB15" s="35"/>
      <c r="AC15" s="35"/>
      <c r="AD15" s="35"/>
      <c r="AE15" s="35"/>
      <c r="AF15" s="35"/>
      <c r="AG15" s="35"/>
      <c r="AH15" s="35"/>
    </row>
    <row r="16">
      <c r="A16" s="27"/>
      <c r="B16" s="28" t="s">
        <v>7</v>
      </c>
      <c r="C16" s="28" t="s">
        <v>179</v>
      </c>
      <c r="D16" s="29"/>
      <c r="E16" s="30" t="s">
        <v>190</v>
      </c>
      <c r="F16" s="30" t="s">
        <v>205</v>
      </c>
      <c r="G16" s="31">
        <v>238.0</v>
      </c>
      <c r="H16" s="32">
        <v>18.0</v>
      </c>
      <c r="I16" s="33">
        <v>1.63</v>
      </c>
      <c r="J16" s="34" t="s">
        <v>72</v>
      </c>
      <c r="K16" s="34">
        <v>0.0</v>
      </c>
      <c r="L16" s="34">
        <v>166.0</v>
      </c>
      <c r="M16" s="34">
        <v>0.0</v>
      </c>
      <c r="N16" s="34">
        <v>0.0</v>
      </c>
      <c r="O16" s="34">
        <v>0.0</v>
      </c>
      <c r="P16" s="34">
        <v>0.0</v>
      </c>
      <c r="Q16" s="35"/>
      <c r="R16" s="35"/>
      <c r="S16" s="36" t="s">
        <v>188</v>
      </c>
      <c r="T16" s="36" t="s">
        <v>206</v>
      </c>
      <c r="U16" s="36" t="s">
        <v>46</v>
      </c>
      <c r="V16" s="35"/>
      <c r="W16" s="35"/>
      <c r="X16" s="37" t="s">
        <v>207</v>
      </c>
      <c r="Y16" s="37" t="s">
        <v>194</v>
      </c>
      <c r="Z16" s="37" t="s">
        <v>96</v>
      </c>
      <c r="AA16" s="35"/>
      <c r="AB16" s="35"/>
      <c r="AC16" s="35"/>
      <c r="AD16" s="35"/>
      <c r="AE16" s="35"/>
      <c r="AF16" s="35"/>
      <c r="AG16" s="35"/>
      <c r="AH16" s="35"/>
    </row>
    <row r="17">
      <c r="A17" s="27"/>
      <c r="B17" s="28" t="s">
        <v>7</v>
      </c>
      <c r="C17" s="28" t="s">
        <v>179</v>
      </c>
      <c r="D17" s="29"/>
      <c r="E17" s="30" t="s">
        <v>194</v>
      </c>
      <c r="F17" s="30" t="s">
        <v>208</v>
      </c>
      <c r="G17" s="31">
        <v>213.0</v>
      </c>
      <c r="H17" s="32">
        <v>42.0</v>
      </c>
      <c r="I17" s="33">
        <v>3.0</v>
      </c>
      <c r="J17" s="34" t="s">
        <v>76</v>
      </c>
      <c r="K17" s="34">
        <v>0.0</v>
      </c>
      <c r="L17" s="34">
        <v>0.0</v>
      </c>
      <c r="M17" s="34">
        <v>151.0</v>
      </c>
      <c r="N17" s="34">
        <v>0.0</v>
      </c>
      <c r="O17" s="34">
        <v>0.0</v>
      </c>
      <c r="P17" s="34">
        <v>0.0</v>
      </c>
      <c r="Q17" s="35"/>
      <c r="R17" s="35"/>
      <c r="S17" s="36" t="s">
        <v>147</v>
      </c>
      <c r="T17" s="36" t="s">
        <v>202</v>
      </c>
      <c r="U17" s="36" t="s">
        <v>206</v>
      </c>
      <c r="V17" s="35"/>
      <c r="W17" s="35"/>
      <c r="X17" s="37" t="s">
        <v>189</v>
      </c>
      <c r="Y17" s="37" t="s">
        <v>198</v>
      </c>
      <c r="Z17" s="37" t="s">
        <v>199</v>
      </c>
      <c r="AA17" s="35"/>
      <c r="AB17" s="35"/>
      <c r="AC17" s="35"/>
      <c r="AD17" s="35"/>
      <c r="AE17" s="35"/>
      <c r="AF17" s="35"/>
      <c r="AG17" s="35"/>
      <c r="AH17" s="35"/>
    </row>
    <row r="18">
      <c r="A18" s="27"/>
      <c r="B18" s="28" t="s">
        <v>7</v>
      </c>
      <c r="C18" s="28" t="s">
        <v>179</v>
      </c>
      <c r="D18" s="29"/>
      <c r="E18" s="30" t="s">
        <v>172</v>
      </c>
      <c r="F18" s="30" t="s">
        <v>173</v>
      </c>
      <c r="G18" s="31">
        <v>198.0</v>
      </c>
      <c r="H18" s="32">
        <v>37.0</v>
      </c>
      <c r="I18" s="33">
        <v>1.74</v>
      </c>
      <c r="J18" s="34" t="s">
        <v>79</v>
      </c>
      <c r="K18" s="34">
        <v>0.0</v>
      </c>
      <c r="L18" s="34">
        <v>0.0</v>
      </c>
      <c r="M18" s="34">
        <v>147.0</v>
      </c>
      <c r="N18" s="34">
        <v>0.0</v>
      </c>
      <c r="O18" s="34">
        <v>0.0</v>
      </c>
      <c r="P18" s="34">
        <v>0.0</v>
      </c>
      <c r="Q18" s="35"/>
      <c r="R18" s="35"/>
      <c r="S18" s="36" t="s">
        <v>202</v>
      </c>
      <c r="T18" s="36" t="s">
        <v>180</v>
      </c>
      <c r="U18" s="36" t="s">
        <v>197</v>
      </c>
      <c r="V18" s="35"/>
      <c r="W18" s="35"/>
      <c r="X18" s="37" t="s">
        <v>209</v>
      </c>
      <c r="Y18" s="37" t="s">
        <v>182</v>
      </c>
      <c r="Z18" s="37" t="s">
        <v>155</v>
      </c>
      <c r="AA18" s="35"/>
      <c r="AB18" s="35"/>
      <c r="AC18" s="35"/>
      <c r="AD18" s="35"/>
      <c r="AE18" s="35"/>
      <c r="AF18" s="35"/>
      <c r="AG18" s="35"/>
      <c r="AH18" s="35"/>
    </row>
    <row r="19">
      <c r="A19" s="27"/>
      <c r="B19" s="28" t="s">
        <v>7</v>
      </c>
      <c r="C19" s="28" t="s">
        <v>179</v>
      </c>
      <c r="D19" s="29" t="s">
        <v>13</v>
      </c>
      <c r="E19" s="30" t="s">
        <v>144</v>
      </c>
      <c r="F19" s="30" t="s">
        <v>210</v>
      </c>
      <c r="G19" s="31">
        <v>181.0</v>
      </c>
      <c r="H19" s="32">
        <v>42.0</v>
      </c>
      <c r="I19" s="33">
        <v>0.94</v>
      </c>
      <c r="J19" s="34" t="s">
        <v>82</v>
      </c>
      <c r="K19" s="34">
        <v>0.0</v>
      </c>
      <c r="L19" s="34">
        <v>0.0</v>
      </c>
      <c r="M19" s="34">
        <v>143.0</v>
      </c>
      <c r="N19" s="34">
        <v>0.0</v>
      </c>
      <c r="O19" s="34">
        <v>0.0</v>
      </c>
      <c r="P19" s="34">
        <v>0.0</v>
      </c>
      <c r="Q19" s="35"/>
      <c r="R19" s="35"/>
      <c r="S19" s="36" t="s">
        <v>155</v>
      </c>
      <c r="T19" s="36" t="s">
        <v>23</v>
      </c>
      <c r="U19" s="36" t="s">
        <v>59</v>
      </c>
      <c r="V19" s="35"/>
      <c r="W19" s="35"/>
      <c r="X19" s="37" t="s">
        <v>189</v>
      </c>
      <c r="Y19" s="37" t="s">
        <v>152</v>
      </c>
      <c r="Z19" s="37" t="s">
        <v>96</v>
      </c>
      <c r="AA19" s="35"/>
      <c r="AB19" s="35"/>
      <c r="AC19" s="35"/>
      <c r="AD19" s="35"/>
      <c r="AE19" s="35"/>
      <c r="AF19" s="35"/>
      <c r="AG19" s="35"/>
      <c r="AH19" s="35"/>
    </row>
    <row r="20">
      <c r="A20" s="27"/>
      <c r="B20" s="28" t="s">
        <v>7</v>
      </c>
      <c r="C20" s="28" t="s">
        <v>179</v>
      </c>
      <c r="D20" s="29"/>
      <c r="E20" s="30" t="s">
        <v>207</v>
      </c>
      <c r="F20" s="30" t="s">
        <v>211</v>
      </c>
      <c r="G20" s="31">
        <v>162.0</v>
      </c>
      <c r="H20" s="32">
        <v>18.0</v>
      </c>
      <c r="I20" s="33">
        <v>1.78</v>
      </c>
      <c r="J20" s="34" t="s">
        <v>85</v>
      </c>
      <c r="K20" s="34">
        <v>0.0</v>
      </c>
      <c r="L20" s="34">
        <v>0.0</v>
      </c>
      <c r="M20" s="34">
        <v>125.0</v>
      </c>
      <c r="N20" s="34">
        <v>0.0</v>
      </c>
      <c r="O20" s="34">
        <v>0.0</v>
      </c>
      <c r="P20" s="34">
        <v>0.0</v>
      </c>
      <c r="Q20" s="35"/>
      <c r="R20" s="35"/>
      <c r="S20" s="36" t="s">
        <v>180</v>
      </c>
      <c r="T20" s="36" t="s">
        <v>194</v>
      </c>
      <c r="U20" s="36" t="s">
        <v>201</v>
      </c>
      <c r="V20" s="35"/>
      <c r="W20" s="35"/>
      <c r="X20" s="37" t="s">
        <v>96</v>
      </c>
      <c r="Y20" s="37" t="s">
        <v>188</v>
      </c>
      <c r="Z20" s="37" t="s">
        <v>177</v>
      </c>
      <c r="AA20" s="35"/>
      <c r="AB20" s="35"/>
      <c r="AC20" s="35"/>
      <c r="AD20" s="35"/>
      <c r="AE20" s="35"/>
      <c r="AF20" s="35"/>
      <c r="AG20" s="35"/>
      <c r="AH20" s="35"/>
    </row>
    <row r="21">
      <c r="A21" s="27"/>
      <c r="B21" s="28" t="s">
        <v>7</v>
      </c>
      <c r="C21" s="28" t="s">
        <v>179</v>
      </c>
      <c r="D21" s="29"/>
      <c r="E21" s="30" t="s">
        <v>183</v>
      </c>
      <c r="F21" s="30" t="s">
        <v>212</v>
      </c>
      <c r="G21" s="31">
        <v>160.0</v>
      </c>
      <c r="H21" s="32">
        <v>39.0</v>
      </c>
      <c r="I21" s="33">
        <v>4.19</v>
      </c>
      <c r="J21" s="34" t="s">
        <v>88</v>
      </c>
      <c r="K21" s="34">
        <v>0.0</v>
      </c>
      <c r="L21" s="34">
        <v>0.0</v>
      </c>
      <c r="M21" s="34">
        <v>123.0</v>
      </c>
      <c r="N21" s="34">
        <v>0.0</v>
      </c>
      <c r="O21" s="34">
        <v>0.0</v>
      </c>
      <c r="P21" s="34">
        <v>0.0</v>
      </c>
      <c r="Q21" s="35"/>
      <c r="R21" s="35"/>
      <c r="S21" s="36" t="s">
        <v>23</v>
      </c>
      <c r="T21" s="36" t="s">
        <v>194</v>
      </c>
      <c r="U21" s="36" t="s">
        <v>187</v>
      </c>
      <c r="V21" s="35"/>
      <c r="W21" s="35"/>
      <c r="X21" s="37" t="s">
        <v>213</v>
      </c>
      <c r="Y21" s="37" t="s">
        <v>96</v>
      </c>
      <c r="Z21" s="37" t="s">
        <v>186</v>
      </c>
      <c r="AA21" s="35"/>
      <c r="AB21" s="35"/>
      <c r="AC21" s="35"/>
      <c r="AD21" s="35"/>
      <c r="AE21" s="35"/>
      <c r="AF21" s="35"/>
      <c r="AG21" s="35"/>
      <c r="AH21" s="35"/>
    </row>
    <row r="22">
      <c r="A22" s="27"/>
      <c r="B22" s="28" t="s">
        <v>7</v>
      </c>
      <c r="C22" s="28" t="s">
        <v>179</v>
      </c>
      <c r="D22" s="29"/>
      <c r="E22" s="30" t="s">
        <v>209</v>
      </c>
      <c r="F22" s="30" t="s">
        <v>214</v>
      </c>
      <c r="G22" s="31">
        <v>113.0</v>
      </c>
      <c r="H22" s="32">
        <v>36.0</v>
      </c>
      <c r="I22" s="33">
        <v>2.43</v>
      </c>
      <c r="J22" s="34" t="s">
        <v>91</v>
      </c>
      <c r="K22" s="34">
        <v>0.0</v>
      </c>
      <c r="L22" s="34">
        <v>0.0</v>
      </c>
      <c r="M22" s="34">
        <v>109.0</v>
      </c>
      <c r="N22" s="34">
        <v>0.0</v>
      </c>
      <c r="O22" s="34">
        <v>0.0</v>
      </c>
      <c r="P22" s="34">
        <v>0.0</v>
      </c>
      <c r="Q22" s="35"/>
      <c r="R22" s="35"/>
      <c r="S22" s="36" t="s">
        <v>213</v>
      </c>
      <c r="T22" s="36" t="s">
        <v>177</v>
      </c>
      <c r="U22" s="36" t="s">
        <v>59</v>
      </c>
      <c r="V22" s="35"/>
      <c r="W22" s="35"/>
      <c r="X22" s="37" t="s">
        <v>191</v>
      </c>
      <c r="Y22" s="37" t="s">
        <v>197</v>
      </c>
      <c r="Z22" s="37" t="s">
        <v>96</v>
      </c>
      <c r="AA22" s="35"/>
      <c r="AB22" s="35"/>
      <c r="AC22" s="35"/>
      <c r="AD22" s="35"/>
      <c r="AE22" s="35"/>
      <c r="AF22" s="35"/>
      <c r="AG22" s="35"/>
      <c r="AH22" s="35"/>
    </row>
    <row r="23">
      <c r="A23" s="27"/>
      <c r="B23" s="28" t="s">
        <v>7</v>
      </c>
      <c r="C23" s="28" t="s">
        <v>179</v>
      </c>
      <c r="D23" s="29"/>
      <c r="E23" s="30" t="s">
        <v>92</v>
      </c>
      <c r="F23" s="30" t="s">
        <v>151</v>
      </c>
      <c r="G23" s="31">
        <v>105.0</v>
      </c>
      <c r="H23" s="32">
        <v>40.0</v>
      </c>
      <c r="I23" s="33">
        <v>1.28</v>
      </c>
      <c r="J23" s="34" t="s">
        <v>96</v>
      </c>
      <c r="K23" s="34">
        <v>0.0</v>
      </c>
      <c r="L23" s="34">
        <v>0.0</v>
      </c>
      <c r="M23" s="34">
        <v>94.0</v>
      </c>
      <c r="N23" s="34">
        <v>0.0</v>
      </c>
      <c r="O23" s="34">
        <v>0.0</v>
      </c>
      <c r="P23" s="34">
        <v>0.0</v>
      </c>
      <c r="Q23" s="35"/>
      <c r="R23" s="35"/>
      <c r="S23" s="36" t="s">
        <v>181</v>
      </c>
      <c r="T23" s="36" t="s">
        <v>59</v>
      </c>
      <c r="U23" s="36" t="s">
        <v>194</v>
      </c>
      <c r="V23" s="35"/>
      <c r="W23" s="35"/>
      <c r="X23" s="37" t="s">
        <v>202</v>
      </c>
      <c r="Y23" s="37" t="s">
        <v>183</v>
      </c>
      <c r="Z23" s="37" t="s">
        <v>182</v>
      </c>
      <c r="AA23" s="35"/>
      <c r="AB23" s="35"/>
      <c r="AC23" s="35"/>
      <c r="AD23" s="35"/>
      <c r="AE23" s="35"/>
      <c r="AF23" s="35"/>
      <c r="AG23" s="35"/>
      <c r="AH23" s="35"/>
    </row>
    <row r="24">
      <c r="A24" s="27"/>
      <c r="B24" s="28" t="s">
        <v>7</v>
      </c>
      <c r="C24" s="28" t="s">
        <v>179</v>
      </c>
      <c r="D24" s="29"/>
      <c r="E24" s="30" t="s">
        <v>215</v>
      </c>
      <c r="F24" s="30" t="s">
        <v>216</v>
      </c>
      <c r="G24" s="31">
        <v>105.0</v>
      </c>
      <c r="H24" s="32">
        <v>34.0</v>
      </c>
      <c r="I24" s="33">
        <v>10.49</v>
      </c>
      <c r="J24" s="34" t="s">
        <v>100</v>
      </c>
      <c r="K24" s="34">
        <v>0.0</v>
      </c>
      <c r="L24" s="34">
        <v>0.0</v>
      </c>
      <c r="M24" s="34">
        <v>91.0</v>
      </c>
      <c r="N24" s="34">
        <v>0.0</v>
      </c>
      <c r="O24" s="34">
        <v>0.0</v>
      </c>
      <c r="P24" s="34">
        <v>0.0</v>
      </c>
      <c r="Q24" s="35"/>
      <c r="R24" s="35"/>
      <c r="S24" s="36" t="s">
        <v>180</v>
      </c>
      <c r="T24" s="36" t="s">
        <v>206</v>
      </c>
      <c r="U24" s="36" t="s">
        <v>46</v>
      </c>
      <c r="V24" s="35"/>
      <c r="W24" s="35"/>
      <c r="X24" s="37" t="s">
        <v>152</v>
      </c>
      <c r="Y24" s="37" t="s">
        <v>189</v>
      </c>
      <c r="Z24" s="37" t="s">
        <v>96</v>
      </c>
      <c r="AA24" s="35"/>
      <c r="AB24" s="35"/>
      <c r="AC24" s="35"/>
      <c r="AD24" s="35"/>
      <c r="AE24" s="35"/>
      <c r="AF24" s="35"/>
      <c r="AG24" s="35"/>
      <c r="AH24" s="35"/>
    </row>
    <row r="25">
      <c r="A25" s="27"/>
      <c r="B25" s="28" t="s">
        <v>7</v>
      </c>
      <c r="C25" s="28" t="s">
        <v>179</v>
      </c>
      <c r="D25" s="29"/>
      <c r="E25" s="30" t="s">
        <v>197</v>
      </c>
      <c r="F25" s="30" t="s">
        <v>217</v>
      </c>
      <c r="G25" s="31">
        <v>91.0</v>
      </c>
      <c r="H25" s="32">
        <v>22.0</v>
      </c>
      <c r="I25" s="33">
        <v>3.81</v>
      </c>
      <c r="J25" s="34" t="s">
        <v>19</v>
      </c>
      <c r="K25" s="34">
        <v>0.0</v>
      </c>
      <c r="L25" s="34">
        <v>0.0</v>
      </c>
      <c r="M25" s="34">
        <v>67.0</v>
      </c>
      <c r="N25" s="34">
        <v>0.0</v>
      </c>
      <c r="O25" s="34">
        <v>0.0</v>
      </c>
      <c r="P25" s="34">
        <v>0.0</v>
      </c>
      <c r="Q25" s="35"/>
      <c r="R25" s="35"/>
      <c r="S25" s="36" t="s">
        <v>191</v>
      </c>
      <c r="T25" s="36" t="s">
        <v>185</v>
      </c>
      <c r="U25" s="36" t="s">
        <v>177</v>
      </c>
      <c r="V25" s="35"/>
      <c r="W25" s="35"/>
      <c r="X25" s="37" t="s">
        <v>172</v>
      </c>
      <c r="Y25" s="37" t="s">
        <v>215</v>
      </c>
      <c r="Z25" s="37" t="s">
        <v>198</v>
      </c>
      <c r="AA25" s="35"/>
      <c r="AB25" s="35"/>
      <c r="AC25" s="35"/>
      <c r="AD25" s="35"/>
      <c r="AE25" s="35"/>
      <c r="AF25" s="35"/>
      <c r="AG25" s="35"/>
      <c r="AH25" s="35"/>
    </row>
    <row r="26">
      <c r="A26" s="27"/>
      <c r="B26" s="28" t="s">
        <v>7</v>
      </c>
      <c r="C26" s="28" t="s">
        <v>179</v>
      </c>
      <c r="D26" s="29"/>
      <c r="E26" s="30" t="s">
        <v>182</v>
      </c>
      <c r="F26" s="30" t="s">
        <v>218</v>
      </c>
      <c r="G26" s="31">
        <v>82.0</v>
      </c>
      <c r="H26" s="32">
        <v>51.0</v>
      </c>
      <c r="I26" s="33">
        <v>4.63</v>
      </c>
      <c r="J26" s="34" t="s">
        <v>103</v>
      </c>
      <c r="K26" s="34">
        <v>0.0</v>
      </c>
      <c r="L26" s="34">
        <v>0.0</v>
      </c>
      <c r="M26" s="34">
        <v>67.0</v>
      </c>
      <c r="N26" s="34">
        <v>0.0</v>
      </c>
      <c r="O26" s="34">
        <v>0.0</v>
      </c>
      <c r="P26" s="34">
        <v>0.0</v>
      </c>
      <c r="Q26" s="35"/>
      <c r="R26" s="35"/>
      <c r="S26" s="36" t="s">
        <v>172</v>
      </c>
      <c r="T26" s="36" t="s">
        <v>23</v>
      </c>
      <c r="U26" s="36" t="s">
        <v>177</v>
      </c>
      <c r="V26" s="35"/>
      <c r="W26" s="35"/>
      <c r="X26" s="37" t="s">
        <v>180</v>
      </c>
      <c r="Y26" s="37" t="s">
        <v>96</v>
      </c>
      <c r="Z26" s="37" t="s">
        <v>202</v>
      </c>
      <c r="AA26" s="35"/>
      <c r="AB26" s="35"/>
      <c r="AC26" s="35"/>
      <c r="AD26" s="35"/>
      <c r="AE26" s="35"/>
      <c r="AF26" s="35"/>
      <c r="AG26" s="35"/>
      <c r="AH26" s="35"/>
    </row>
    <row r="27">
      <c r="A27" s="27"/>
      <c r="B27" s="28" t="s">
        <v>8</v>
      </c>
      <c r="C27" s="28" t="s">
        <v>179</v>
      </c>
      <c r="D27" s="29"/>
      <c r="E27" s="30" t="s">
        <v>202</v>
      </c>
      <c r="F27" s="30" t="s">
        <v>219</v>
      </c>
      <c r="G27" s="31">
        <v>69.0</v>
      </c>
      <c r="H27" s="32">
        <v>31.0</v>
      </c>
      <c r="I27" s="33">
        <v>2.48</v>
      </c>
      <c r="J27" s="34" t="s">
        <v>105</v>
      </c>
      <c r="K27" s="34">
        <v>0.0</v>
      </c>
      <c r="L27" s="34">
        <v>0.0</v>
      </c>
      <c r="M27" s="34">
        <v>53.0</v>
      </c>
      <c r="N27" s="34">
        <v>0.0</v>
      </c>
      <c r="O27" s="34">
        <v>0.0</v>
      </c>
      <c r="P27" s="34">
        <v>0.0</v>
      </c>
      <c r="Q27" s="35"/>
      <c r="R27" s="35"/>
      <c r="S27" s="36" t="s">
        <v>188</v>
      </c>
      <c r="T27" s="36" t="s">
        <v>186</v>
      </c>
      <c r="U27" s="36" t="s">
        <v>46</v>
      </c>
      <c r="V27" s="35"/>
      <c r="W27" s="35"/>
      <c r="X27" s="37" t="s">
        <v>191</v>
      </c>
      <c r="Y27" s="37" t="s">
        <v>213</v>
      </c>
      <c r="Z27" s="37" t="s">
        <v>189</v>
      </c>
      <c r="AA27" s="35"/>
      <c r="AB27" s="35"/>
      <c r="AC27" s="35"/>
      <c r="AD27" s="35"/>
      <c r="AE27" s="35"/>
      <c r="AF27" s="35"/>
      <c r="AG27" s="35"/>
      <c r="AH27" s="35"/>
    </row>
    <row r="28">
      <c r="A28" s="27"/>
      <c r="B28" s="28" t="s">
        <v>8</v>
      </c>
      <c r="C28" s="28" t="s">
        <v>179</v>
      </c>
      <c r="D28" s="29"/>
      <c r="E28" s="30" t="s">
        <v>181</v>
      </c>
      <c r="F28" s="30" t="s">
        <v>220</v>
      </c>
      <c r="G28" s="31">
        <v>68.0</v>
      </c>
      <c r="H28" s="32">
        <v>55.0</v>
      </c>
      <c r="I28" s="33">
        <v>3.77</v>
      </c>
      <c r="J28" s="34" t="s">
        <v>107</v>
      </c>
      <c r="K28" s="34">
        <v>0.0</v>
      </c>
      <c r="L28" s="34">
        <v>0.0</v>
      </c>
      <c r="M28" s="34">
        <v>37.0</v>
      </c>
      <c r="N28" s="34">
        <v>0.0</v>
      </c>
      <c r="O28" s="34">
        <v>0.0</v>
      </c>
      <c r="P28" s="34">
        <v>0.0</v>
      </c>
      <c r="Q28" s="35"/>
      <c r="R28" s="35"/>
      <c r="S28" s="36" t="s">
        <v>96</v>
      </c>
      <c r="T28" s="36" t="s">
        <v>201</v>
      </c>
      <c r="U28" s="36" t="s">
        <v>59</v>
      </c>
      <c r="V28" s="35"/>
      <c r="W28" s="35"/>
      <c r="X28" s="37" t="s">
        <v>197</v>
      </c>
      <c r="Y28" s="37" t="s">
        <v>186</v>
      </c>
      <c r="Z28" s="37" t="s">
        <v>46</v>
      </c>
      <c r="AA28" s="35"/>
      <c r="AB28" s="35"/>
      <c r="AC28" s="35"/>
      <c r="AD28" s="35"/>
      <c r="AE28" s="35"/>
      <c r="AF28" s="35"/>
      <c r="AG28" s="35"/>
      <c r="AH28" s="35"/>
    </row>
    <row r="29">
      <c r="A29" s="27"/>
      <c r="B29" s="28" t="s">
        <v>8</v>
      </c>
      <c r="C29" s="28" t="s">
        <v>179</v>
      </c>
      <c r="D29" s="29"/>
      <c r="E29" s="30" t="s">
        <v>180</v>
      </c>
      <c r="F29" s="30" t="s">
        <v>221</v>
      </c>
      <c r="G29" s="31">
        <v>66.0</v>
      </c>
      <c r="H29" s="32">
        <v>51.0</v>
      </c>
      <c r="I29" s="33">
        <v>4.63</v>
      </c>
      <c r="J29" s="34" t="s">
        <v>110</v>
      </c>
      <c r="K29" s="34">
        <v>0.0</v>
      </c>
      <c r="L29" s="34">
        <v>0.0</v>
      </c>
      <c r="M29" s="34">
        <v>0.0</v>
      </c>
      <c r="N29" s="34">
        <v>8.0</v>
      </c>
      <c r="O29" s="34">
        <v>0.0</v>
      </c>
      <c r="P29" s="34">
        <v>0.0</v>
      </c>
      <c r="Q29" s="35"/>
      <c r="R29" s="35"/>
      <c r="S29" s="36" t="s">
        <v>182</v>
      </c>
      <c r="T29" s="36" t="s">
        <v>201</v>
      </c>
      <c r="U29" s="36" t="s">
        <v>185</v>
      </c>
      <c r="V29" s="35"/>
      <c r="W29" s="35"/>
      <c r="X29" s="37" t="s">
        <v>172</v>
      </c>
      <c r="Y29" s="37" t="s">
        <v>215</v>
      </c>
      <c r="Z29" s="37" t="s">
        <v>134</v>
      </c>
      <c r="AA29" s="35"/>
      <c r="AB29" s="35"/>
      <c r="AC29" s="35"/>
      <c r="AD29" s="35"/>
      <c r="AE29" s="35"/>
      <c r="AF29" s="35"/>
      <c r="AG29" s="35"/>
      <c r="AH29" s="35"/>
    </row>
    <row r="30">
      <c r="A30" s="27"/>
      <c r="B30" s="28" t="s">
        <v>8</v>
      </c>
      <c r="C30" s="28" t="s">
        <v>179</v>
      </c>
      <c r="D30" s="29"/>
      <c r="E30" s="30" t="s">
        <v>201</v>
      </c>
      <c r="F30" s="30" t="s">
        <v>222</v>
      </c>
      <c r="G30" s="31">
        <v>54.0</v>
      </c>
      <c r="H30" s="32">
        <v>21.0</v>
      </c>
      <c r="I30" s="33">
        <v>5.41</v>
      </c>
      <c r="J30" s="34" t="s">
        <v>55</v>
      </c>
      <c r="K30" s="34">
        <v>0.0</v>
      </c>
      <c r="L30" s="34">
        <v>0.0</v>
      </c>
      <c r="M30" s="34">
        <v>0.0</v>
      </c>
      <c r="N30" s="34">
        <v>-5.0</v>
      </c>
      <c r="O30" s="34">
        <v>0.0</v>
      </c>
      <c r="P30" s="34">
        <v>0.0</v>
      </c>
      <c r="Q30" s="35"/>
      <c r="R30" s="35"/>
      <c r="S30" s="36" t="s">
        <v>96</v>
      </c>
      <c r="T30" s="36" t="s">
        <v>134</v>
      </c>
      <c r="U30" s="36" t="s">
        <v>152</v>
      </c>
      <c r="V30" s="35"/>
      <c r="W30" s="35"/>
      <c r="X30" s="37" t="s">
        <v>181</v>
      </c>
      <c r="Y30" s="37" t="s">
        <v>223</v>
      </c>
      <c r="Z30" s="37" t="s">
        <v>160</v>
      </c>
      <c r="AA30" s="35"/>
      <c r="AB30" s="35"/>
      <c r="AC30" s="35"/>
      <c r="AD30" s="35"/>
      <c r="AE30" s="35"/>
      <c r="AF30" s="35"/>
      <c r="AG30" s="35"/>
      <c r="AH30" s="35"/>
    </row>
    <row r="31">
      <c r="A31" s="27"/>
      <c r="B31" s="28" t="s">
        <v>8</v>
      </c>
      <c r="C31" s="28" t="s">
        <v>179</v>
      </c>
      <c r="D31" s="29"/>
      <c r="E31" s="30" t="s">
        <v>55</v>
      </c>
      <c r="F31" s="30" t="s">
        <v>81</v>
      </c>
      <c r="G31" s="31">
        <v>53.0</v>
      </c>
      <c r="H31" s="32">
        <v>43.0</v>
      </c>
      <c r="I31" s="33">
        <v>4.09</v>
      </c>
      <c r="J31" s="34" t="s">
        <v>113</v>
      </c>
      <c r="K31" s="34">
        <v>0.0</v>
      </c>
      <c r="L31" s="34">
        <v>0.0</v>
      </c>
      <c r="M31" s="34">
        <v>0.0</v>
      </c>
      <c r="N31" s="34">
        <v>-9.0</v>
      </c>
      <c r="O31" s="34">
        <v>0.0</v>
      </c>
      <c r="P31" s="34">
        <v>0.0</v>
      </c>
      <c r="Q31" s="35"/>
      <c r="R31" s="35"/>
      <c r="S31" s="36" t="s">
        <v>155</v>
      </c>
      <c r="T31" s="36" t="s">
        <v>187</v>
      </c>
      <c r="U31" s="36" t="s">
        <v>23</v>
      </c>
      <c r="V31" s="35"/>
      <c r="W31" s="35"/>
      <c r="X31" s="37" t="s">
        <v>203</v>
      </c>
      <c r="Y31" s="37" t="s">
        <v>195</v>
      </c>
      <c r="Z31" s="37" t="s">
        <v>189</v>
      </c>
      <c r="AA31" s="35"/>
      <c r="AB31" s="35"/>
      <c r="AC31" s="35"/>
      <c r="AD31" s="35"/>
      <c r="AE31" s="35"/>
      <c r="AF31" s="35"/>
      <c r="AG31" s="35"/>
      <c r="AH31" s="35"/>
    </row>
    <row r="32">
      <c r="A32" s="27"/>
      <c r="B32" s="28" t="s">
        <v>8</v>
      </c>
      <c r="C32" s="28" t="s">
        <v>179</v>
      </c>
      <c r="D32" s="29"/>
      <c r="E32" s="30" t="s">
        <v>213</v>
      </c>
      <c r="F32" s="30" t="s">
        <v>224</v>
      </c>
      <c r="G32" s="31">
        <v>53.0</v>
      </c>
      <c r="H32" s="32">
        <v>28.0</v>
      </c>
      <c r="I32" s="33">
        <v>1.86</v>
      </c>
      <c r="J32" s="34" t="s">
        <v>115</v>
      </c>
      <c r="K32" s="34">
        <v>0.0</v>
      </c>
      <c r="L32" s="34">
        <v>0.0</v>
      </c>
      <c r="M32" s="34">
        <v>0.0</v>
      </c>
      <c r="N32" s="34">
        <v>-13.0</v>
      </c>
      <c r="O32" s="34">
        <v>0.0</v>
      </c>
      <c r="P32" s="34">
        <v>0.0</v>
      </c>
      <c r="Q32" s="35"/>
      <c r="R32" s="35"/>
      <c r="S32" s="36" t="s">
        <v>183</v>
      </c>
      <c r="T32" s="36" t="s">
        <v>186</v>
      </c>
      <c r="U32" s="36" t="s">
        <v>185</v>
      </c>
      <c r="V32" s="35"/>
      <c r="W32" s="35"/>
      <c r="X32" s="37" t="s">
        <v>209</v>
      </c>
      <c r="Y32" s="37" t="s">
        <v>55</v>
      </c>
      <c r="Z32" s="37" t="s">
        <v>199</v>
      </c>
      <c r="AA32" s="35"/>
      <c r="AB32" s="35"/>
      <c r="AC32" s="35"/>
      <c r="AD32" s="35"/>
      <c r="AE32" s="35"/>
      <c r="AF32" s="35"/>
      <c r="AG32" s="35"/>
      <c r="AH32" s="35"/>
    </row>
    <row r="33">
      <c r="A33" s="27"/>
      <c r="B33" s="28" t="s">
        <v>8</v>
      </c>
      <c r="C33" s="28" t="s">
        <v>179</v>
      </c>
      <c r="D33" s="29"/>
      <c r="E33" s="30" t="s">
        <v>191</v>
      </c>
      <c r="F33" s="30" t="s">
        <v>225</v>
      </c>
      <c r="G33" s="31">
        <v>48.0</v>
      </c>
      <c r="H33" s="32">
        <v>52.0</v>
      </c>
      <c r="I33" s="33">
        <v>4.51</v>
      </c>
      <c r="J33" s="34" t="s">
        <v>117</v>
      </c>
      <c r="K33" s="34">
        <v>0.0</v>
      </c>
      <c r="L33" s="34">
        <v>0.0</v>
      </c>
      <c r="M33" s="34">
        <v>0.0</v>
      </c>
      <c r="N33" s="34">
        <v>-13.0</v>
      </c>
      <c r="O33" s="34">
        <v>0.0</v>
      </c>
      <c r="P33" s="34">
        <v>0.0</v>
      </c>
      <c r="Q33" s="35"/>
      <c r="R33" s="35"/>
      <c r="S33" s="36" t="s">
        <v>209</v>
      </c>
      <c r="T33" s="36" t="s">
        <v>187</v>
      </c>
      <c r="U33" s="36" t="s">
        <v>134</v>
      </c>
      <c r="V33" s="35"/>
      <c r="W33" s="35"/>
      <c r="X33" s="37" t="s">
        <v>197</v>
      </c>
      <c r="Y33" s="37" t="s">
        <v>199</v>
      </c>
      <c r="Z33" s="37" t="s">
        <v>152</v>
      </c>
      <c r="AA33" s="35"/>
      <c r="AB33" s="35"/>
      <c r="AC33" s="35"/>
      <c r="AD33" s="35"/>
      <c r="AE33" s="35"/>
      <c r="AF33" s="35"/>
      <c r="AG33" s="35"/>
      <c r="AH33" s="35"/>
    </row>
    <row r="34">
      <c r="A34" s="27"/>
      <c r="B34" s="28" t="s">
        <v>8</v>
      </c>
      <c r="C34" s="28" t="s">
        <v>179</v>
      </c>
      <c r="D34" s="29"/>
      <c r="E34" s="30" t="s">
        <v>189</v>
      </c>
      <c r="F34" s="30" t="s">
        <v>226</v>
      </c>
      <c r="G34" s="31">
        <v>40.0</v>
      </c>
      <c r="H34" s="32">
        <v>39.0</v>
      </c>
      <c r="I34" s="33">
        <v>2.09</v>
      </c>
      <c r="J34" s="34" t="s">
        <v>119</v>
      </c>
      <c r="K34" s="34">
        <v>0.0</v>
      </c>
      <c r="L34" s="34">
        <v>0.0</v>
      </c>
      <c r="M34" s="34">
        <v>0.0</v>
      </c>
      <c r="N34" s="34">
        <v>-23.0</v>
      </c>
      <c r="O34" s="34">
        <v>0.0</v>
      </c>
      <c r="P34" s="34">
        <v>0.0</v>
      </c>
      <c r="Q34" s="35"/>
      <c r="R34" s="35"/>
      <c r="S34" s="36" t="s">
        <v>160</v>
      </c>
      <c r="T34" s="36" t="s">
        <v>152</v>
      </c>
      <c r="U34" s="36" t="s">
        <v>46</v>
      </c>
      <c r="V34" s="35"/>
      <c r="W34" s="35"/>
      <c r="X34" s="37" t="s">
        <v>134</v>
      </c>
      <c r="Y34" s="37" t="s">
        <v>59</v>
      </c>
      <c r="Z34" s="37" t="s">
        <v>213</v>
      </c>
      <c r="AA34" s="35"/>
      <c r="AB34" s="35"/>
      <c r="AC34" s="35"/>
      <c r="AD34" s="35"/>
      <c r="AE34" s="35"/>
      <c r="AF34" s="35"/>
      <c r="AG34" s="35"/>
      <c r="AH34" s="35"/>
    </row>
    <row r="35">
      <c r="A35" s="27"/>
      <c r="B35" s="28" t="s">
        <v>8</v>
      </c>
      <c r="C35" s="28" t="s">
        <v>179</v>
      </c>
      <c r="D35" s="29" t="s">
        <v>13</v>
      </c>
      <c r="E35" s="30" t="s">
        <v>40</v>
      </c>
      <c r="F35" s="30" t="s">
        <v>114</v>
      </c>
      <c r="G35" s="31">
        <v>31.0</v>
      </c>
      <c r="H35" s="32">
        <v>47.0</v>
      </c>
      <c r="I35" s="33">
        <v>0.58</v>
      </c>
      <c r="J35" s="34" t="s">
        <v>122</v>
      </c>
      <c r="K35" s="34">
        <v>0.0</v>
      </c>
      <c r="L35" s="34">
        <v>0.0</v>
      </c>
      <c r="M35" s="34">
        <v>0.0</v>
      </c>
      <c r="N35" s="34">
        <v>-35.0</v>
      </c>
      <c r="O35" s="34">
        <v>0.0</v>
      </c>
      <c r="P35" s="34">
        <v>0.0</v>
      </c>
      <c r="Q35" s="35"/>
      <c r="R35" s="35"/>
      <c r="S35" s="36" t="s">
        <v>59</v>
      </c>
      <c r="T35" s="36" t="s">
        <v>96</v>
      </c>
      <c r="U35" s="36" t="s">
        <v>182</v>
      </c>
      <c r="V35" s="35"/>
      <c r="W35" s="35"/>
      <c r="X35" s="37" t="s">
        <v>209</v>
      </c>
      <c r="Y35" s="37" t="s">
        <v>183</v>
      </c>
      <c r="Z35" s="37" t="s">
        <v>180</v>
      </c>
      <c r="AA35" s="35"/>
      <c r="AB35" s="35"/>
      <c r="AC35" s="35"/>
      <c r="AD35" s="35"/>
      <c r="AE35" s="35"/>
      <c r="AF35" s="35"/>
      <c r="AG35" s="35"/>
      <c r="AH35" s="35"/>
    </row>
    <row r="36">
      <c r="A36" s="38"/>
      <c r="B36" s="28" t="s">
        <v>8</v>
      </c>
      <c r="C36" s="28" t="s">
        <v>179</v>
      </c>
      <c r="D36" s="29"/>
      <c r="E36" s="30" t="s">
        <v>185</v>
      </c>
      <c r="F36" s="30" t="s">
        <v>227</v>
      </c>
      <c r="G36" s="31">
        <v>20.0</v>
      </c>
      <c r="H36" s="32">
        <v>23.0</v>
      </c>
      <c r="I36" s="33">
        <v>5.67</v>
      </c>
      <c r="J36" s="13" t="s">
        <v>125</v>
      </c>
      <c r="K36" s="13">
        <v>0.0</v>
      </c>
      <c r="L36" s="13">
        <v>0.0</v>
      </c>
      <c r="M36" s="13">
        <v>0.0</v>
      </c>
      <c r="N36" s="13">
        <v>-50.0</v>
      </c>
      <c r="O36" s="13">
        <v>0.0</v>
      </c>
      <c r="P36" s="13">
        <v>0.0</v>
      </c>
      <c r="Q36" s="3"/>
      <c r="R36" s="35"/>
      <c r="S36" s="36" t="s">
        <v>59</v>
      </c>
      <c r="T36" s="36" t="s">
        <v>46</v>
      </c>
      <c r="U36" s="36" t="s">
        <v>177</v>
      </c>
      <c r="V36" s="35"/>
      <c r="W36" s="35"/>
      <c r="X36" s="37" t="s">
        <v>85</v>
      </c>
      <c r="Y36" s="37" t="s">
        <v>209</v>
      </c>
      <c r="Z36" s="37" t="s">
        <v>198</v>
      </c>
      <c r="AA36" s="3"/>
      <c r="AB36" s="3"/>
      <c r="AC36" s="3"/>
      <c r="AD36" s="3"/>
      <c r="AE36" s="3"/>
      <c r="AF36" s="3"/>
      <c r="AG36" s="3"/>
      <c r="AH36" s="3"/>
    </row>
    <row r="37">
      <c r="A37" s="38"/>
      <c r="B37" s="28" t="s">
        <v>9</v>
      </c>
      <c r="C37" s="28" t="s">
        <v>179</v>
      </c>
      <c r="D37" s="29"/>
      <c r="E37" s="30" t="s">
        <v>155</v>
      </c>
      <c r="F37" s="30" t="s">
        <v>156</v>
      </c>
      <c r="G37" s="31">
        <v>-40.0</v>
      </c>
      <c r="H37" s="32">
        <v>52.0</v>
      </c>
      <c r="I37" s="33">
        <v>3.62</v>
      </c>
      <c r="J37" s="13" t="s">
        <v>127</v>
      </c>
      <c r="K37" s="13">
        <v>0.0</v>
      </c>
      <c r="L37" s="13">
        <v>0.0</v>
      </c>
      <c r="M37" s="13">
        <v>0.0</v>
      </c>
      <c r="N37" s="13">
        <v>-59.0</v>
      </c>
      <c r="O37" s="13">
        <v>0.0</v>
      </c>
      <c r="P37" s="13">
        <v>0.0</v>
      </c>
      <c r="Q37" s="3"/>
      <c r="R37" s="35"/>
      <c r="S37" s="36" t="s">
        <v>23</v>
      </c>
      <c r="T37" s="36" t="s">
        <v>186</v>
      </c>
      <c r="U37" s="36" t="s">
        <v>177</v>
      </c>
      <c r="V37" s="35"/>
      <c r="W37" s="35"/>
      <c r="X37" s="37" t="s">
        <v>55</v>
      </c>
      <c r="Y37" s="37" t="s">
        <v>182</v>
      </c>
      <c r="Z37" s="37" t="s">
        <v>195</v>
      </c>
      <c r="AA37" s="3"/>
      <c r="AB37" s="3"/>
      <c r="AC37" s="3"/>
      <c r="AD37" s="3"/>
      <c r="AE37" s="3"/>
      <c r="AF37" s="3"/>
      <c r="AG37" s="3"/>
      <c r="AH37" s="3"/>
    </row>
    <row r="38">
      <c r="A38" s="38"/>
      <c r="B38" s="28" t="s">
        <v>9</v>
      </c>
      <c r="C38" s="28" t="s">
        <v>179</v>
      </c>
      <c r="D38" s="29"/>
      <c r="E38" s="30" t="s">
        <v>228</v>
      </c>
      <c r="F38" s="30" t="s">
        <v>229</v>
      </c>
      <c r="G38" s="31">
        <v>-45.0</v>
      </c>
      <c r="H38" s="32">
        <v>42.0</v>
      </c>
      <c r="I38" s="33">
        <v>9.26</v>
      </c>
      <c r="J38" s="13" t="s">
        <v>129</v>
      </c>
      <c r="K38" s="13">
        <v>0.0</v>
      </c>
      <c r="L38" s="13">
        <v>0.0</v>
      </c>
      <c r="M38" s="13">
        <v>0.0</v>
      </c>
      <c r="N38" s="13">
        <v>-61.0</v>
      </c>
      <c r="O38" s="13">
        <v>0.0</v>
      </c>
      <c r="P38" s="13">
        <v>0.0</v>
      </c>
      <c r="Q38" s="3"/>
      <c r="R38" s="35"/>
      <c r="S38" s="36" t="s">
        <v>23</v>
      </c>
      <c r="T38" s="36" t="s">
        <v>155</v>
      </c>
      <c r="U38" s="36" t="s">
        <v>182</v>
      </c>
      <c r="V38" s="35"/>
      <c r="W38" s="35"/>
      <c r="X38" s="37" t="s">
        <v>152</v>
      </c>
      <c r="Y38" s="37" t="s">
        <v>55</v>
      </c>
      <c r="Z38" s="37" t="s">
        <v>201</v>
      </c>
      <c r="AA38" s="3"/>
      <c r="AB38" s="3"/>
      <c r="AC38" s="3"/>
      <c r="AD38" s="3"/>
      <c r="AE38" s="3"/>
      <c r="AF38" s="3"/>
      <c r="AG38" s="3"/>
      <c r="AH38" s="3"/>
    </row>
    <row r="39">
      <c r="A39" s="38"/>
      <c r="B39" s="28" t="s">
        <v>9</v>
      </c>
      <c r="C39" s="28" t="s">
        <v>179</v>
      </c>
      <c r="D39" s="29"/>
      <c r="E39" s="30" t="s">
        <v>18</v>
      </c>
      <c r="F39" s="30" t="s">
        <v>145</v>
      </c>
      <c r="G39" s="31">
        <v>-49.0</v>
      </c>
      <c r="H39" s="32">
        <v>52.0</v>
      </c>
      <c r="I39" s="33">
        <v>1.56</v>
      </c>
      <c r="J39" s="13" t="s">
        <v>131</v>
      </c>
      <c r="K39" s="13">
        <v>0.0</v>
      </c>
      <c r="L39" s="13">
        <v>0.0</v>
      </c>
      <c r="M39" s="13">
        <v>0.0</v>
      </c>
      <c r="N39" s="13">
        <v>-65.0</v>
      </c>
      <c r="O39" s="13">
        <v>0.0</v>
      </c>
      <c r="P39" s="13">
        <v>0.0</v>
      </c>
      <c r="Q39" s="3"/>
      <c r="R39" s="35"/>
      <c r="S39" s="36" t="s">
        <v>46</v>
      </c>
      <c r="T39" s="36" t="s">
        <v>23</v>
      </c>
      <c r="U39" s="36" t="s">
        <v>201</v>
      </c>
      <c r="V39" s="35"/>
      <c r="W39" s="35"/>
      <c r="X39" s="37" t="s">
        <v>203</v>
      </c>
      <c r="Y39" s="37" t="s">
        <v>85</v>
      </c>
      <c r="Z39" s="37" t="s">
        <v>182</v>
      </c>
      <c r="AA39" s="3"/>
      <c r="AB39" s="3"/>
      <c r="AC39" s="3"/>
      <c r="AD39" s="3"/>
      <c r="AE39" s="3"/>
      <c r="AF39" s="3"/>
      <c r="AG39" s="3"/>
      <c r="AH39" s="3"/>
    </row>
    <row r="40">
      <c r="A40" s="38"/>
      <c r="B40" s="28" t="s">
        <v>9</v>
      </c>
      <c r="C40" s="28" t="s">
        <v>179</v>
      </c>
      <c r="D40" s="29"/>
      <c r="E40" s="30" t="s">
        <v>203</v>
      </c>
      <c r="F40" s="30" t="s">
        <v>230</v>
      </c>
      <c r="G40" s="31">
        <v>-70.0</v>
      </c>
      <c r="H40" s="32">
        <v>31.0</v>
      </c>
      <c r="I40" s="33">
        <v>5.17</v>
      </c>
      <c r="J40" s="13" t="s">
        <v>134</v>
      </c>
      <c r="K40" s="13">
        <v>0.0</v>
      </c>
      <c r="L40" s="13">
        <v>0.0</v>
      </c>
      <c r="M40" s="13">
        <v>0.0</v>
      </c>
      <c r="N40" s="13">
        <v>-68.0</v>
      </c>
      <c r="O40" s="13">
        <v>0.0</v>
      </c>
      <c r="P40" s="13">
        <v>0.0</v>
      </c>
      <c r="Q40" s="3"/>
      <c r="R40" s="35"/>
      <c r="S40" s="36" t="s">
        <v>55</v>
      </c>
      <c r="T40" s="36" t="s">
        <v>188</v>
      </c>
      <c r="U40" s="36" t="s">
        <v>199</v>
      </c>
      <c r="V40" s="35"/>
      <c r="W40" s="35"/>
      <c r="X40" s="37" t="s">
        <v>147</v>
      </c>
      <c r="Y40" s="37" t="s">
        <v>197</v>
      </c>
      <c r="Z40" s="37" t="s">
        <v>186</v>
      </c>
      <c r="AA40" s="3"/>
      <c r="AB40" s="3"/>
      <c r="AC40" s="3"/>
      <c r="AD40" s="3"/>
      <c r="AE40" s="3"/>
      <c r="AF40" s="3"/>
      <c r="AG40" s="3"/>
      <c r="AH40" s="3"/>
    </row>
    <row r="41">
      <c r="A41" s="38"/>
      <c r="B41" s="28" t="s">
        <v>9</v>
      </c>
      <c r="C41" s="28" t="s">
        <v>179</v>
      </c>
      <c r="D41" s="29"/>
      <c r="E41" s="30" t="s">
        <v>223</v>
      </c>
      <c r="F41" s="30" t="s">
        <v>231</v>
      </c>
      <c r="G41" s="31">
        <v>-83.0</v>
      </c>
      <c r="H41" s="32">
        <v>33.0</v>
      </c>
      <c r="I41" s="33">
        <v>12.04</v>
      </c>
      <c r="J41" s="13" t="s">
        <v>136</v>
      </c>
      <c r="K41" s="13">
        <v>0.0</v>
      </c>
      <c r="L41" s="13">
        <v>0.0</v>
      </c>
      <c r="M41" s="13">
        <v>0.0</v>
      </c>
      <c r="N41" s="13">
        <v>-71.0</v>
      </c>
      <c r="O41" s="13">
        <v>0.0</v>
      </c>
      <c r="P41" s="13">
        <v>0.0</v>
      </c>
      <c r="Q41" s="3"/>
      <c r="R41" s="35"/>
      <c r="S41" s="36" t="s">
        <v>86</v>
      </c>
      <c r="T41" s="36" t="s">
        <v>201</v>
      </c>
      <c r="U41" s="36" t="s">
        <v>46</v>
      </c>
      <c r="V41" s="35"/>
      <c r="W41" s="35"/>
      <c r="X41" s="37" t="s">
        <v>207</v>
      </c>
      <c r="Y41" s="37" t="s">
        <v>228</v>
      </c>
      <c r="Z41" s="37" t="s">
        <v>186</v>
      </c>
      <c r="AA41" s="3"/>
      <c r="AB41" s="3"/>
      <c r="AC41" s="3"/>
      <c r="AD41" s="3"/>
      <c r="AE41" s="3"/>
      <c r="AF41" s="3"/>
      <c r="AG41" s="3"/>
      <c r="AH41" s="3"/>
    </row>
    <row r="42">
      <c r="A42" s="38"/>
      <c r="B42" s="28" t="s">
        <v>9</v>
      </c>
      <c r="C42" s="28" t="s">
        <v>179</v>
      </c>
      <c r="D42" s="29"/>
      <c r="E42" s="30" t="s">
        <v>147</v>
      </c>
      <c r="F42" s="30" t="s">
        <v>150</v>
      </c>
      <c r="G42" s="31">
        <v>-88.0</v>
      </c>
      <c r="H42" s="32">
        <v>48.0</v>
      </c>
      <c r="I42" s="33">
        <v>2.96</v>
      </c>
      <c r="J42" s="13" t="s">
        <v>138</v>
      </c>
      <c r="K42" s="13">
        <v>0.0</v>
      </c>
      <c r="L42" s="13">
        <v>0.0</v>
      </c>
      <c r="M42" s="13">
        <v>0.0</v>
      </c>
      <c r="N42" s="13">
        <v>0.0</v>
      </c>
      <c r="O42" s="13">
        <v>-137.0</v>
      </c>
      <c r="P42" s="13">
        <v>0.0</v>
      </c>
      <c r="Q42" s="3"/>
      <c r="R42" s="35"/>
      <c r="S42" s="36" t="s">
        <v>203</v>
      </c>
      <c r="T42" s="36" t="s">
        <v>177</v>
      </c>
      <c r="U42" s="36" t="s">
        <v>155</v>
      </c>
      <c r="V42" s="35"/>
      <c r="W42" s="35"/>
      <c r="X42" s="37" t="s">
        <v>194</v>
      </c>
      <c r="Y42" s="37" t="s">
        <v>23</v>
      </c>
      <c r="Z42" s="37" t="s">
        <v>182</v>
      </c>
      <c r="AA42" s="3"/>
      <c r="AB42" s="3"/>
      <c r="AC42" s="3"/>
      <c r="AD42" s="3"/>
      <c r="AE42" s="3"/>
      <c r="AF42" s="3"/>
      <c r="AG42" s="3"/>
      <c r="AH42" s="3"/>
    </row>
    <row r="43">
      <c r="A43" s="38"/>
      <c r="B43" s="28" t="s">
        <v>9</v>
      </c>
      <c r="C43" s="28" t="s">
        <v>179</v>
      </c>
      <c r="D43" s="29" t="s">
        <v>13</v>
      </c>
      <c r="E43" s="30" t="s">
        <v>132</v>
      </c>
      <c r="F43" s="30" t="s">
        <v>133</v>
      </c>
      <c r="G43" s="31">
        <v>-90.0</v>
      </c>
      <c r="H43" s="32">
        <v>52.0</v>
      </c>
      <c r="I43" s="33">
        <v>0.55</v>
      </c>
      <c r="J43" s="13" t="s">
        <v>140</v>
      </c>
      <c r="K43" s="13">
        <v>0.0</v>
      </c>
      <c r="L43" s="13">
        <v>0.0</v>
      </c>
      <c r="M43" s="13">
        <v>0.0</v>
      </c>
      <c r="N43" s="13">
        <v>0.0</v>
      </c>
      <c r="O43" s="13">
        <v>-158.0</v>
      </c>
      <c r="P43" s="13">
        <v>0.0</v>
      </c>
      <c r="Q43" s="3"/>
      <c r="R43" s="35"/>
      <c r="S43" s="36" t="s">
        <v>152</v>
      </c>
      <c r="T43" s="36" t="s">
        <v>85</v>
      </c>
      <c r="U43" s="36" t="s">
        <v>185</v>
      </c>
      <c r="V43" s="35"/>
      <c r="W43" s="35"/>
      <c r="X43" s="37" t="s">
        <v>182</v>
      </c>
      <c r="Y43" s="37" t="s">
        <v>46</v>
      </c>
      <c r="Z43" s="37" t="s">
        <v>199</v>
      </c>
      <c r="AA43" s="3"/>
      <c r="AB43" s="3"/>
      <c r="AC43" s="3"/>
      <c r="AD43" s="3"/>
      <c r="AE43" s="3"/>
      <c r="AF43" s="3"/>
      <c r="AG43" s="3"/>
      <c r="AH43" s="3"/>
    </row>
    <row r="44">
      <c r="A44" s="38"/>
      <c r="B44" s="28" t="s">
        <v>9</v>
      </c>
      <c r="C44" s="28" t="s">
        <v>179</v>
      </c>
      <c r="D44" s="29"/>
      <c r="E44" s="30" t="s">
        <v>123</v>
      </c>
      <c r="F44" s="30" t="s">
        <v>124</v>
      </c>
      <c r="G44" s="31">
        <v>-140.0</v>
      </c>
      <c r="H44" s="32">
        <v>34.0</v>
      </c>
      <c r="I44" s="33">
        <v>1.18</v>
      </c>
      <c r="J44" s="13" t="s">
        <v>142</v>
      </c>
      <c r="K44" s="13">
        <v>0.0</v>
      </c>
      <c r="L44" s="13">
        <v>0.0</v>
      </c>
      <c r="M44" s="13">
        <v>0.0</v>
      </c>
      <c r="N44" s="13">
        <v>0.0</v>
      </c>
      <c r="O44" s="13">
        <v>-169.0</v>
      </c>
      <c r="P44" s="13">
        <v>0.0</v>
      </c>
      <c r="Q44" s="3"/>
      <c r="R44" s="35"/>
      <c r="S44" s="36" t="s">
        <v>23</v>
      </c>
      <c r="T44" s="36" t="s">
        <v>194</v>
      </c>
      <c r="U44" s="36" t="s">
        <v>199</v>
      </c>
      <c r="V44" s="35"/>
      <c r="W44" s="35"/>
      <c r="X44" s="37" t="s">
        <v>188</v>
      </c>
      <c r="Y44" s="37" t="s">
        <v>195</v>
      </c>
      <c r="Z44" s="37" t="s">
        <v>186</v>
      </c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28" t="s">
        <v>9</v>
      </c>
      <c r="C45" s="28" t="s">
        <v>179</v>
      </c>
      <c r="D45" s="29"/>
      <c r="E45" s="30" t="s">
        <v>45</v>
      </c>
      <c r="F45" s="30" t="s">
        <v>95</v>
      </c>
      <c r="G45" s="31">
        <v>-157.0</v>
      </c>
      <c r="H45" s="32">
        <v>37.0</v>
      </c>
      <c r="I45" s="33">
        <v>1.46</v>
      </c>
      <c r="J45" s="13" t="s">
        <v>144</v>
      </c>
      <c r="K45" s="13">
        <v>0.0</v>
      </c>
      <c r="L45" s="13">
        <v>0.0</v>
      </c>
      <c r="M45" s="13">
        <v>0.0</v>
      </c>
      <c r="N45" s="13">
        <v>0.0</v>
      </c>
      <c r="O45" s="13">
        <v>-198.0</v>
      </c>
      <c r="P45" s="13">
        <v>0.0</v>
      </c>
      <c r="Q45" s="3"/>
      <c r="R45" s="35"/>
      <c r="S45" s="36" t="s">
        <v>207</v>
      </c>
      <c r="T45" s="36" t="s">
        <v>147</v>
      </c>
      <c r="U45" s="36" t="s">
        <v>185</v>
      </c>
      <c r="V45" s="35"/>
      <c r="W45" s="35"/>
      <c r="X45" s="37" t="s">
        <v>203</v>
      </c>
      <c r="Y45" s="37" t="s">
        <v>213</v>
      </c>
      <c r="Z45" s="37" t="s">
        <v>152</v>
      </c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28" t="s">
        <v>9</v>
      </c>
      <c r="C46" s="28" t="s">
        <v>179</v>
      </c>
      <c r="D46" s="29"/>
      <c r="E46" s="30" t="s">
        <v>232</v>
      </c>
      <c r="F46" s="30" t="s">
        <v>233</v>
      </c>
      <c r="G46" s="31">
        <v>-181.0</v>
      </c>
      <c r="H46" s="32">
        <v>30.0</v>
      </c>
      <c r="I46" s="33">
        <v>16.68</v>
      </c>
      <c r="J46" s="8"/>
      <c r="K46" s="8"/>
      <c r="L46" s="8"/>
      <c r="M46" s="8"/>
      <c r="N46" s="8"/>
      <c r="O46" s="8"/>
      <c r="P46" s="8"/>
      <c r="Q46" s="3"/>
      <c r="R46" s="35"/>
      <c r="S46" s="36" t="s">
        <v>201</v>
      </c>
      <c r="T46" s="36" t="s">
        <v>197</v>
      </c>
      <c r="U46" s="36" t="s">
        <v>86</v>
      </c>
      <c r="V46" s="35"/>
      <c r="W46" s="35"/>
      <c r="X46" s="37" t="s">
        <v>147</v>
      </c>
      <c r="Y46" s="37" t="s">
        <v>199</v>
      </c>
      <c r="Z46" s="37" t="s">
        <v>207</v>
      </c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28" t="s">
        <v>9</v>
      </c>
      <c r="C47" s="28" t="s">
        <v>179</v>
      </c>
      <c r="D47" s="29"/>
      <c r="E47" s="30" t="s">
        <v>96</v>
      </c>
      <c r="F47" s="30" t="s">
        <v>234</v>
      </c>
      <c r="G47" s="31">
        <v>-208.0</v>
      </c>
      <c r="H47" s="32">
        <v>41.0</v>
      </c>
      <c r="I47" s="33">
        <v>4.39</v>
      </c>
      <c r="J47" s="8"/>
      <c r="K47" s="8"/>
      <c r="L47" s="8"/>
      <c r="M47" s="8"/>
      <c r="N47" s="8"/>
      <c r="O47" s="8"/>
      <c r="P47" s="8"/>
      <c r="Q47" s="3"/>
      <c r="R47" s="35"/>
      <c r="S47" s="36" t="s">
        <v>183</v>
      </c>
      <c r="T47" s="36" t="s">
        <v>207</v>
      </c>
      <c r="U47" s="36" t="s">
        <v>186</v>
      </c>
      <c r="V47" s="35"/>
      <c r="W47" s="35"/>
      <c r="X47" s="37" t="s">
        <v>181</v>
      </c>
      <c r="Y47" s="37" t="s">
        <v>201</v>
      </c>
      <c r="Z47" s="37" t="s">
        <v>160</v>
      </c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28" t="s">
        <v>9</v>
      </c>
      <c r="C48" s="28" t="s">
        <v>179</v>
      </c>
      <c r="D48" s="29" t="s">
        <v>13</v>
      </c>
      <c r="E48" s="30" t="s">
        <v>100</v>
      </c>
      <c r="F48" s="30" t="s">
        <v>116</v>
      </c>
      <c r="G48" s="31">
        <v>-267.0</v>
      </c>
      <c r="H48" s="32">
        <v>34.0</v>
      </c>
      <c r="I48" s="33">
        <v>0.85</v>
      </c>
      <c r="J48" s="8"/>
      <c r="K48" s="8"/>
      <c r="L48" s="8"/>
      <c r="M48" s="8"/>
      <c r="N48" s="8"/>
      <c r="O48" s="8"/>
      <c r="P48" s="8"/>
      <c r="Q48" s="3"/>
      <c r="R48" s="35"/>
      <c r="S48" s="36" t="s">
        <v>177</v>
      </c>
      <c r="T48" s="36" t="s">
        <v>202</v>
      </c>
      <c r="U48" s="36" t="s">
        <v>195</v>
      </c>
      <c r="V48" s="35"/>
      <c r="W48" s="35"/>
      <c r="X48" s="37" t="s">
        <v>152</v>
      </c>
      <c r="Y48" s="37" t="s">
        <v>59</v>
      </c>
      <c r="Z48" s="37" t="s">
        <v>194</v>
      </c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28" t="s">
        <v>9</v>
      </c>
      <c r="C49" s="28" t="s">
        <v>179</v>
      </c>
      <c r="D49" s="29"/>
      <c r="E49" s="30" t="s">
        <v>152</v>
      </c>
      <c r="F49" s="30" t="s">
        <v>153</v>
      </c>
      <c r="G49" s="31">
        <v>-276.0</v>
      </c>
      <c r="H49" s="32">
        <v>41.0</v>
      </c>
      <c r="I49" s="33">
        <v>2.73</v>
      </c>
      <c r="J49" s="8"/>
      <c r="K49" s="8"/>
      <c r="L49" s="8"/>
      <c r="M49" s="8"/>
      <c r="N49" s="8"/>
      <c r="O49" s="8"/>
      <c r="P49" s="8"/>
      <c r="Q49" s="3"/>
      <c r="R49" s="35"/>
      <c r="S49" s="36" t="s">
        <v>59</v>
      </c>
      <c r="T49" s="36" t="s">
        <v>45</v>
      </c>
      <c r="U49" s="36" t="s">
        <v>23</v>
      </c>
      <c r="V49" s="35"/>
      <c r="W49" s="35"/>
      <c r="X49" s="37" t="s">
        <v>189</v>
      </c>
      <c r="Y49" s="37" t="s">
        <v>180</v>
      </c>
      <c r="Z49" s="37" t="s">
        <v>201</v>
      </c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28" t="s">
        <v>9</v>
      </c>
      <c r="C50" s="28" t="s">
        <v>179</v>
      </c>
      <c r="D50" s="29"/>
      <c r="E50" s="30" t="s">
        <v>206</v>
      </c>
      <c r="F50" s="30" t="s">
        <v>235</v>
      </c>
      <c r="G50" s="31">
        <v>-280.0</v>
      </c>
      <c r="H50" s="32">
        <v>24.0</v>
      </c>
      <c r="I50" s="33">
        <v>4.14</v>
      </c>
      <c r="J50" s="8"/>
      <c r="K50" s="8"/>
      <c r="L50" s="8"/>
      <c r="M50" s="8"/>
      <c r="N50" s="8"/>
      <c r="O50" s="8"/>
      <c r="P50" s="8"/>
      <c r="Q50" s="3"/>
      <c r="R50" s="35"/>
      <c r="S50" s="36" t="s">
        <v>86</v>
      </c>
      <c r="T50" s="36" t="s">
        <v>134</v>
      </c>
      <c r="U50" s="36" t="s">
        <v>59</v>
      </c>
      <c r="V50" s="35"/>
      <c r="W50" s="35"/>
      <c r="X50" s="37" t="s">
        <v>198</v>
      </c>
      <c r="Y50" s="37" t="s">
        <v>209</v>
      </c>
      <c r="Z50" s="37" t="s">
        <v>182</v>
      </c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28" t="s">
        <v>9</v>
      </c>
      <c r="C51" s="28" t="s">
        <v>179</v>
      </c>
      <c r="D51" s="29" t="s">
        <v>13</v>
      </c>
      <c r="E51" s="30" t="s">
        <v>89</v>
      </c>
      <c r="F51" s="30" t="s">
        <v>90</v>
      </c>
      <c r="G51" s="31">
        <v>-305.0</v>
      </c>
      <c r="H51" s="32">
        <v>17.0</v>
      </c>
      <c r="I51" s="33">
        <v>0.29</v>
      </c>
      <c r="J51" s="8"/>
      <c r="K51" s="8"/>
      <c r="L51" s="8"/>
      <c r="M51" s="8"/>
      <c r="N51" s="8"/>
      <c r="O51" s="8"/>
      <c r="P51" s="8"/>
      <c r="Q51" s="3"/>
      <c r="R51" s="35"/>
      <c r="S51" s="36" t="s">
        <v>182</v>
      </c>
      <c r="T51" s="36" t="s">
        <v>180</v>
      </c>
      <c r="U51" s="36" t="s">
        <v>195</v>
      </c>
      <c r="V51" s="35"/>
      <c r="W51" s="35"/>
      <c r="X51" s="37" t="s">
        <v>191</v>
      </c>
      <c r="Y51" s="37" t="s">
        <v>55</v>
      </c>
      <c r="Z51" s="37" t="s">
        <v>183</v>
      </c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28" t="s">
        <v>9</v>
      </c>
      <c r="C52" s="28" t="s">
        <v>179</v>
      </c>
      <c r="D52" s="29"/>
      <c r="E52" s="30" t="s">
        <v>198</v>
      </c>
      <c r="F52" s="30" t="s">
        <v>236</v>
      </c>
      <c r="G52" s="31">
        <v>-305.0</v>
      </c>
      <c r="H52" s="32">
        <v>36.0</v>
      </c>
      <c r="I52" s="33">
        <v>8.32</v>
      </c>
      <c r="J52" s="8"/>
      <c r="K52" s="8"/>
      <c r="L52" s="8"/>
      <c r="M52" s="8"/>
      <c r="N52" s="8"/>
      <c r="O52" s="8"/>
      <c r="P52" s="8"/>
      <c r="Q52" s="3"/>
      <c r="R52" s="35"/>
      <c r="S52" s="36" t="s">
        <v>194</v>
      </c>
      <c r="T52" s="36" t="s">
        <v>206</v>
      </c>
      <c r="U52" s="36" t="s">
        <v>23</v>
      </c>
      <c r="V52" s="35"/>
      <c r="W52" s="35"/>
      <c r="X52" s="37" t="s">
        <v>96</v>
      </c>
      <c r="Y52" s="37" t="s">
        <v>228</v>
      </c>
      <c r="Z52" s="37" t="s">
        <v>152</v>
      </c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28" t="s">
        <v>10</v>
      </c>
      <c r="C53" s="28" t="s">
        <v>179</v>
      </c>
      <c r="D53" s="29"/>
      <c r="E53" s="30" t="s">
        <v>186</v>
      </c>
      <c r="F53" s="30" t="s">
        <v>237</v>
      </c>
      <c r="G53" s="31">
        <v>-330.0</v>
      </c>
      <c r="H53" s="32">
        <v>34.0</v>
      </c>
      <c r="I53" s="33">
        <v>3.33</v>
      </c>
      <c r="J53" s="8"/>
      <c r="K53" s="8"/>
      <c r="L53" s="8"/>
      <c r="M53" s="8"/>
      <c r="N53" s="8"/>
      <c r="O53" s="8"/>
      <c r="P53" s="8"/>
      <c r="Q53" s="3"/>
      <c r="R53" s="35"/>
      <c r="S53" s="36" t="s">
        <v>23</v>
      </c>
      <c r="T53" s="36" t="s">
        <v>59</v>
      </c>
      <c r="U53" s="36" t="s">
        <v>85</v>
      </c>
      <c r="V53" s="35"/>
      <c r="W53" s="35"/>
      <c r="X53" s="37" t="s">
        <v>213</v>
      </c>
      <c r="Y53" s="37" t="s">
        <v>188</v>
      </c>
      <c r="Z53" s="37" t="s">
        <v>86</v>
      </c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28" t="s">
        <v>10</v>
      </c>
      <c r="C54" s="28" t="s">
        <v>179</v>
      </c>
      <c r="D54" s="29"/>
      <c r="E54" s="30" t="s">
        <v>188</v>
      </c>
      <c r="F54" s="30" t="s">
        <v>238</v>
      </c>
      <c r="G54" s="31">
        <v>-376.0</v>
      </c>
      <c r="H54" s="35"/>
      <c r="I54" s="33">
        <v>3.5</v>
      </c>
      <c r="J54" s="8"/>
      <c r="K54" s="8"/>
      <c r="L54" s="8"/>
      <c r="M54" s="8"/>
      <c r="N54" s="8"/>
      <c r="O54" s="8"/>
      <c r="P54" s="8"/>
      <c r="Q54" s="3"/>
      <c r="R54" s="35"/>
      <c r="S54" s="36" t="s">
        <v>134</v>
      </c>
      <c r="T54" s="36" t="s">
        <v>186</v>
      </c>
      <c r="U54" s="36" t="s">
        <v>206</v>
      </c>
      <c r="V54" s="35"/>
      <c r="W54" s="35"/>
      <c r="X54" s="37" t="s">
        <v>46</v>
      </c>
      <c r="Y54" s="37" t="s">
        <v>202</v>
      </c>
      <c r="Z54" s="37" t="s">
        <v>203</v>
      </c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28" t="s">
        <v>10</v>
      </c>
      <c r="C55" s="28" t="s">
        <v>179</v>
      </c>
      <c r="D55" s="29"/>
      <c r="E55" s="30" t="s">
        <v>21</v>
      </c>
      <c r="F55" s="30" t="s">
        <v>176</v>
      </c>
      <c r="G55" s="31">
        <v>-444.0</v>
      </c>
      <c r="H55" s="35"/>
      <c r="I55" s="33">
        <v>1.48</v>
      </c>
      <c r="J55" s="8"/>
      <c r="K55" s="8"/>
      <c r="L55" s="8"/>
      <c r="M55" s="8"/>
      <c r="N55" s="8"/>
      <c r="O55" s="8"/>
      <c r="P55" s="8"/>
      <c r="Q55" s="3"/>
      <c r="R55" s="35"/>
      <c r="S55" s="36" t="s">
        <v>59</v>
      </c>
      <c r="T55" s="36" t="s">
        <v>147</v>
      </c>
      <c r="U55" s="36" t="s">
        <v>232</v>
      </c>
      <c r="V55" s="35"/>
      <c r="W55" s="35"/>
      <c r="X55" s="37" t="s">
        <v>191</v>
      </c>
      <c r="Y55" s="37" t="s">
        <v>160</v>
      </c>
      <c r="Z55" s="37" t="s">
        <v>195</v>
      </c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28" t="s">
        <v>10</v>
      </c>
      <c r="C56" s="28" t="s">
        <v>179</v>
      </c>
      <c r="D56" s="29"/>
      <c r="E56" s="30" t="s">
        <v>86</v>
      </c>
      <c r="F56" s="30" t="s">
        <v>109</v>
      </c>
      <c r="G56" s="31">
        <v>-451.0</v>
      </c>
      <c r="H56" s="35"/>
      <c r="I56" s="33">
        <v>2.09</v>
      </c>
      <c r="J56" s="8"/>
      <c r="K56" s="8"/>
      <c r="L56" s="8"/>
      <c r="M56" s="8"/>
      <c r="N56" s="8"/>
      <c r="O56" s="8"/>
      <c r="P56" s="8"/>
      <c r="Q56" s="3"/>
      <c r="R56" s="35"/>
      <c r="S56" s="36" t="s">
        <v>186</v>
      </c>
      <c r="T56" s="36" t="s">
        <v>55</v>
      </c>
      <c r="U56" s="36" t="s">
        <v>23</v>
      </c>
      <c r="V56" s="35"/>
      <c r="W56" s="35"/>
      <c r="X56" s="37" t="s">
        <v>46</v>
      </c>
      <c r="Y56" s="37" t="s">
        <v>182</v>
      </c>
      <c r="Z56" s="37" t="s">
        <v>223</v>
      </c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28" t="s">
        <v>10</v>
      </c>
      <c r="C57" s="28" t="s">
        <v>179</v>
      </c>
      <c r="D57" s="29" t="s">
        <v>13</v>
      </c>
      <c r="E57" s="30" t="s">
        <v>239</v>
      </c>
      <c r="F57" s="30" t="s">
        <v>240</v>
      </c>
      <c r="G57" s="31">
        <v>-460.0</v>
      </c>
      <c r="H57" s="35"/>
      <c r="I57" s="33">
        <v>0.66</v>
      </c>
      <c r="J57" s="8"/>
      <c r="K57" s="8"/>
      <c r="L57" s="8"/>
      <c r="M57" s="8"/>
      <c r="N57" s="8"/>
      <c r="O57" s="8"/>
      <c r="P57" s="8"/>
      <c r="Q57" s="3"/>
      <c r="R57" s="35"/>
      <c r="S57" s="36" t="s">
        <v>55</v>
      </c>
      <c r="T57" s="36" t="s">
        <v>181</v>
      </c>
      <c r="U57" s="36" t="s">
        <v>187</v>
      </c>
      <c r="V57" s="35"/>
      <c r="W57" s="35"/>
      <c r="X57" s="37" t="s">
        <v>201</v>
      </c>
      <c r="Y57" s="37" t="s">
        <v>194</v>
      </c>
      <c r="Z57" s="37" t="s">
        <v>155</v>
      </c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27"/>
      <c r="C58" s="28"/>
      <c r="D58" s="29"/>
      <c r="E58" s="39"/>
      <c r="F58" s="39"/>
      <c r="G58" s="40"/>
      <c r="H58" s="35"/>
      <c r="I58" s="41"/>
      <c r="J58" s="8"/>
      <c r="K58" s="8"/>
      <c r="L58" s="8"/>
      <c r="M58" s="8"/>
      <c r="N58" s="8"/>
      <c r="O58" s="8"/>
      <c r="P58" s="8"/>
      <c r="Q58" s="3"/>
      <c r="R58" s="35"/>
      <c r="S58" s="42"/>
      <c r="T58" s="42"/>
      <c r="U58" s="42"/>
      <c r="V58" s="35"/>
      <c r="W58" s="35"/>
      <c r="X58" s="43"/>
      <c r="Y58" s="37"/>
      <c r="Z58" s="37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7"/>
      <c r="C59" s="28"/>
      <c r="D59" s="29"/>
      <c r="E59" s="39"/>
      <c r="F59" s="39"/>
      <c r="G59" s="40"/>
      <c r="H59" s="35"/>
      <c r="I59" s="41"/>
      <c r="J59" s="8"/>
      <c r="K59" s="8"/>
      <c r="L59" s="8"/>
      <c r="M59" s="8"/>
      <c r="N59" s="8"/>
      <c r="O59" s="8"/>
      <c r="P59" s="8"/>
      <c r="Q59" s="3"/>
      <c r="R59" s="35"/>
      <c r="S59" s="42"/>
      <c r="T59" s="42"/>
      <c r="U59" s="42"/>
      <c r="V59" s="35"/>
      <c r="W59" s="35"/>
      <c r="X59" s="43"/>
      <c r="Y59" s="37"/>
      <c r="Z59" s="37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7"/>
      <c r="C60" s="28"/>
      <c r="D60" s="29"/>
      <c r="E60" s="39"/>
      <c r="F60" s="39"/>
      <c r="G60" s="40"/>
      <c r="H60" s="35"/>
      <c r="I60" s="41"/>
      <c r="J60" s="8"/>
      <c r="K60" s="8"/>
      <c r="L60" s="8"/>
      <c r="M60" s="8"/>
      <c r="N60" s="8"/>
      <c r="O60" s="8"/>
      <c r="P60" s="8"/>
      <c r="Q60" s="3"/>
      <c r="R60" s="35"/>
      <c r="S60" s="42"/>
      <c r="T60" s="42"/>
      <c r="U60" s="42"/>
      <c r="V60" s="35"/>
      <c r="W60" s="35"/>
      <c r="X60" s="43"/>
      <c r="Y60" s="37"/>
      <c r="Z60" s="37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7"/>
      <c r="C61" s="28"/>
      <c r="D61" s="29"/>
      <c r="E61" s="39"/>
      <c r="F61" s="39"/>
      <c r="G61" s="40"/>
      <c r="H61" s="35"/>
      <c r="I61" s="41"/>
      <c r="J61" s="8"/>
      <c r="K61" s="8"/>
      <c r="L61" s="8"/>
      <c r="M61" s="8"/>
      <c r="N61" s="8"/>
      <c r="O61" s="8"/>
      <c r="P61" s="8"/>
      <c r="Q61" s="3"/>
      <c r="R61" s="35"/>
      <c r="S61" s="42"/>
      <c r="T61" s="42"/>
      <c r="U61" s="42"/>
      <c r="V61" s="35"/>
      <c r="W61" s="35"/>
      <c r="X61" s="43"/>
      <c r="Y61" s="37"/>
      <c r="Z61" s="37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7"/>
      <c r="C62" s="28"/>
      <c r="D62" s="29"/>
      <c r="E62" s="39"/>
      <c r="F62" s="39"/>
      <c r="G62" s="40"/>
      <c r="H62" s="35"/>
      <c r="I62" s="41"/>
      <c r="J62" s="8"/>
      <c r="K62" s="8"/>
      <c r="L62" s="8"/>
      <c r="M62" s="8"/>
      <c r="N62" s="8"/>
      <c r="O62" s="8"/>
      <c r="P62" s="8"/>
      <c r="Q62" s="3"/>
      <c r="R62" s="35"/>
      <c r="S62" s="42"/>
      <c r="T62" s="42"/>
      <c r="U62" s="42"/>
      <c r="V62" s="35"/>
      <c r="W62" s="35"/>
      <c r="X62" s="43"/>
      <c r="Y62" s="37"/>
      <c r="Z62" s="37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7"/>
      <c r="C63" s="28"/>
      <c r="D63" s="29"/>
      <c r="E63" s="39"/>
      <c r="F63" s="39"/>
      <c r="G63" s="40"/>
      <c r="H63" s="35"/>
      <c r="I63" s="41"/>
      <c r="J63" s="8"/>
      <c r="K63" s="8"/>
      <c r="L63" s="8"/>
      <c r="M63" s="8"/>
      <c r="N63" s="8"/>
      <c r="O63" s="8"/>
      <c r="P63" s="8"/>
      <c r="Q63" s="3"/>
      <c r="R63" s="35"/>
      <c r="S63" s="42"/>
      <c r="T63" s="42"/>
      <c r="U63" s="42"/>
      <c r="V63" s="35"/>
      <c r="W63" s="35"/>
      <c r="X63" s="43"/>
      <c r="Y63" s="37"/>
      <c r="Z63" s="37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7"/>
      <c r="C64" s="28"/>
      <c r="D64" s="29"/>
      <c r="E64" s="39"/>
      <c r="F64" s="39"/>
      <c r="G64" s="40"/>
      <c r="H64" s="35"/>
      <c r="I64" s="41"/>
      <c r="J64" s="8"/>
      <c r="K64" s="8"/>
      <c r="L64" s="8"/>
      <c r="M64" s="8"/>
      <c r="N64" s="8"/>
      <c r="O64" s="8"/>
      <c r="P64" s="8"/>
      <c r="Q64" s="3"/>
      <c r="R64" s="35"/>
      <c r="S64" s="42"/>
      <c r="T64" s="42"/>
      <c r="U64" s="42"/>
      <c r="V64" s="35"/>
      <c r="W64" s="35"/>
      <c r="X64" s="43"/>
      <c r="Y64" s="37"/>
      <c r="Z64" s="37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7"/>
      <c r="C65" s="28"/>
      <c r="D65" s="29"/>
      <c r="E65" s="39"/>
      <c r="F65" s="39"/>
      <c r="G65" s="40"/>
      <c r="H65" s="35"/>
      <c r="I65" s="41"/>
      <c r="J65" s="8"/>
      <c r="K65" s="8"/>
      <c r="L65" s="8"/>
      <c r="M65" s="8"/>
      <c r="N65" s="8"/>
      <c r="O65" s="8"/>
      <c r="P65" s="8"/>
      <c r="Q65" s="3"/>
      <c r="R65" s="35"/>
      <c r="S65" s="42"/>
      <c r="T65" s="42"/>
      <c r="U65" s="42"/>
      <c r="V65" s="35"/>
      <c r="W65" s="35"/>
      <c r="X65" s="43"/>
      <c r="Y65" s="37"/>
      <c r="Z65" s="37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7"/>
      <c r="C66" s="28"/>
      <c r="D66" s="29"/>
      <c r="E66" s="39"/>
      <c r="F66" s="39"/>
      <c r="G66" s="40"/>
      <c r="H66" s="35"/>
      <c r="I66" s="41"/>
      <c r="J66" s="8"/>
      <c r="K66" s="8"/>
      <c r="L66" s="8"/>
      <c r="M66" s="8"/>
      <c r="N66" s="8"/>
      <c r="O66" s="8"/>
      <c r="P66" s="8"/>
      <c r="Q66" s="3"/>
      <c r="R66" s="35"/>
      <c r="S66" s="42"/>
      <c r="T66" s="42"/>
      <c r="U66" s="42"/>
      <c r="V66" s="35"/>
      <c r="W66" s="35"/>
      <c r="X66" s="43"/>
      <c r="Y66" s="37"/>
      <c r="Z66" s="37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7"/>
      <c r="C67" s="28"/>
      <c r="D67" s="29"/>
      <c r="E67" s="39"/>
      <c r="F67" s="39"/>
      <c r="G67" s="40"/>
      <c r="H67" s="35"/>
      <c r="I67" s="41"/>
      <c r="J67" s="8"/>
      <c r="K67" s="8"/>
      <c r="L67" s="8"/>
      <c r="M67" s="8"/>
      <c r="N67" s="8"/>
      <c r="O67" s="8"/>
      <c r="P67" s="8"/>
      <c r="Q67" s="3"/>
      <c r="R67" s="35"/>
      <c r="S67" s="42"/>
      <c r="T67" s="42"/>
      <c r="U67" s="42"/>
      <c r="V67" s="35"/>
      <c r="W67" s="35"/>
      <c r="X67" s="43"/>
      <c r="Y67" s="37"/>
      <c r="Z67" s="37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7"/>
      <c r="C68" s="28"/>
      <c r="D68" s="29"/>
      <c r="E68" s="39"/>
      <c r="F68" s="39"/>
      <c r="G68" s="40"/>
      <c r="H68" s="35"/>
      <c r="I68" s="41"/>
      <c r="J68" s="8"/>
      <c r="K68" s="8"/>
      <c r="L68" s="8"/>
      <c r="M68" s="8"/>
      <c r="N68" s="8"/>
      <c r="O68" s="8"/>
      <c r="P68" s="8"/>
      <c r="Q68" s="3"/>
      <c r="R68" s="35"/>
      <c r="S68" s="42"/>
      <c r="T68" s="42"/>
      <c r="U68" s="42"/>
      <c r="V68" s="35"/>
      <c r="W68" s="35"/>
      <c r="X68" s="43"/>
      <c r="Y68" s="37"/>
      <c r="Z68" s="37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7"/>
      <c r="C69" s="28"/>
      <c r="D69" s="29"/>
      <c r="E69" s="39"/>
      <c r="F69" s="39"/>
      <c r="G69" s="40"/>
      <c r="H69" s="35"/>
      <c r="I69" s="41"/>
      <c r="J69" s="8"/>
      <c r="K69" s="8"/>
      <c r="L69" s="8"/>
      <c r="M69" s="8"/>
      <c r="N69" s="8"/>
      <c r="O69" s="8"/>
      <c r="P69" s="8"/>
      <c r="Q69" s="3"/>
      <c r="R69" s="35"/>
      <c r="S69" s="42"/>
      <c r="T69" s="42"/>
      <c r="U69" s="42"/>
      <c r="V69" s="35"/>
      <c r="W69" s="35"/>
      <c r="X69" s="43"/>
      <c r="Y69" s="37"/>
      <c r="Z69" s="37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7"/>
      <c r="C70" s="28"/>
      <c r="D70" s="29"/>
      <c r="E70" s="39"/>
      <c r="F70" s="39"/>
      <c r="G70" s="40"/>
      <c r="H70" s="35"/>
      <c r="I70" s="41"/>
      <c r="J70" s="8"/>
      <c r="K70" s="8"/>
      <c r="L70" s="8"/>
      <c r="M70" s="8"/>
      <c r="N70" s="8"/>
      <c r="O70" s="8"/>
      <c r="P70" s="8"/>
      <c r="Q70" s="3"/>
      <c r="R70" s="35"/>
      <c r="S70" s="42"/>
      <c r="T70" s="42"/>
      <c r="U70" s="42"/>
      <c r="V70" s="35"/>
      <c r="W70" s="35"/>
      <c r="X70" s="43"/>
      <c r="Y70" s="37"/>
      <c r="Z70" s="37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7"/>
      <c r="C71" s="28"/>
      <c r="D71" s="29"/>
      <c r="E71" s="39"/>
      <c r="F71" s="39"/>
      <c r="G71" s="40"/>
      <c r="H71" s="35"/>
      <c r="I71" s="41"/>
      <c r="J71" s="8"/>
      <c r="K71" s="8"/>
      <c r="L71" s="8"/>
      <c r="M71" s="8"/>
      <c r="N71" s="8"/>
      <c r="O71" s="8"/>
      <c r="P71" s="8"/>
      <c r="Q71" s="3"/>
      <c r="R71" s="35"/>
      <c r="S71" s="42"/>
      <c r="T71" s="42"/>
      <c r="U71" s="42"/>
      <c r="V71" s="35"/>
      <c r="W71" s="35"/>
      <c r="X71" s="43"/>
      <c r="Y71" s="37"/>
      <c r="Z71" s="37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7"/>
      <c r="C72" s="28"/>
      <c r="D72" s="29"/>
      <c r="E72" s="39"/>
      <c r="F72" s="39"/>
      <c r="G72" s="40"/>
      <c r="H72" s="35"/>
      <c r="I72" s="41"/>
      <c r="J72" s="8"/>
      <c r="K72" s="8"/>
      <c r="L72" s="8"/>
      <c r="M72" s="8"/>
      <c r="N72" s="8"/>
      <c r="O72" s="8"/>
      <c r="P72" s="8"/>
      <c r="Q72" s="3"/>
      <c r="R72" s="35"/>
      <c r="S72" s="42"/>
      <c r="T72" s="42"/>
      <c r="U72" s="42"/>
      <c r="V72" s="35"/>
      <c r="W72" s="35"/>
      <c r="X72" s="43"/>
      <c r="Y72" s="37"/>
      <c r="Z72" s="37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7"/>
      <c r="C73" s="28"/>
      <c r="D73" s="29"/>
      <c r="E73" s="39"/>
      <c r="F73" s="39"/>
      <c r="G73" s="40"/>
      <c r="H73" s="35"/>
      <c r="I73" s="41"/>
      <c r="J73" s="8"/>
      <c r="K73" s="8"/>
      <c r="L73" s="8"/>
      <c r="M73" s="8"/>
      <c r="N73" s="8"/>
      <c r="O73" s="8"/>
      <c r="P73" s="8"/>
      <c r="Q73" s="3"/>
      <c r="R73" s="35"/>
      <c r="S73" s="42"/>
      <c r="T73" s="42"/>
      <c r="U73" s="42"/>
      <c r="V73" s="35"/>
      <c r="W73" s="35"/>
      <c r="X73" s="43"/>
      <c r="Y73" s="37"/>
      <c r="Z73" s="37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7"/>
      <c r="C74" s="28"/>
      <c r="D74" s="29"/>
      <c r="E74" s="39"/>
      <c r="F74" s="39"/>
      <c r="G74" s="40"/>
      <c r="H74" s="35"/>
      <c r="I74" s="41"/>
      <c r="J74" s="8"/>
      <c r="K74" s="8"/>
      <c r="L74" s="8"/>
      <c r="M74" s="8"/>
      <c r="N74" s="8"/>
      <c r="O74" s="8"/>
      <c r="P74" s="8"/>
      <c r="Q74" s="3"/>
      <c r="R74" s="35"/>
      <c r="S74" s="42"/>
      <c r="T74" s="42"/>
      <c r="U74" s="42"/>
      <c r="V74" s="35"/>
      <c r="W74" s="35"/>
      <c r="X74" s="43"/>
      <c r="Y74" s="37"/>
      <c r="Z74" s="37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7"/>
      <c r="C75" s="28"/>
      <c r="D75" s="29"/>
      <c r="E75" s="39"/>
      <c r="F75" s="39"/>
      <c r="G75" s="40"/>
      <c r="H75" s="35"/>
      <c r="I75" s="41"/>
      <c r="J75" s="8"/>
      <c r="K75" s="8"/>
      <c r="L75" s="8"/>
      <c r="M75" s="8"/>
      <c r="N75" s="8"/>
      <c r="O75" s="8"/>
      <c r="P75" s="8"/>
      <c r="Q75" s="3"/>
      <c r="R75" s="35"/>
      <c r="S75" s="42"/>
      <c r="T75" s="42"/>
      <c r="U75" s="42"/>
      <c r="V75" s="35"/>
      <c r="W75" s="35"/>
      <c r="X75" s="43"/>
      <c r="Y75" s="37"/>
      <c r="Z75" s="37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7"/>
      <c r="C76" s="28"/>
      <c r="D76" s="29"/>
      <c r="E76" s="39"/>
      <c r="F76" s="39"/>
      <c r="G76" s="40"/>
      <c r="H76" s="35"/>
      <c r="I76" s="41"/>
      <c r="J76" s="8"/>
      <c r="K76" s="8"/>
      <c r="L76" s="8"/>
      <c r="M76" s="8"/>
      <c r="N76" s="8"/>
      <c r="O76" s="8"/>
      <c r="P76" s="8"/>
      <c r="Q76" s="3"/>
      <c r="R76" s="35"/>
      <c r="S76" s="42"/>
      <c r="T76" s="42"/>
      <c r="U76" s="42"/>
      <c r="V76" s="35"/>
      <c r="W76" s="35"/>
      <c r="X76" s="43"/>
      <c r="Y76" s="37"/>
      <c r="Z76" s="37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7"/>
      <c r="C77" s="28"/>
      <c r="D77" s="29"/>
      <c r="E77" s="39"/>
      <c r="F77" s="39"/>
      <c r="G77" s="40"/>
      <c r="H77" s="35"/>
      <c r="I77" s="41"/>
      <c r="J77" s="8"/>
      <c r="K77" s="8"/>
      <c r="L77" s="8"/>
      <c r="M77" s="8"/>
      <c r="N77" s="8"/>
      <c r="O77" s="8"/>
      <c r="P77" s="8"/>
      <c r="Q77" s="3"/>
      <c r="R77" s="35"/>
      <c r="S77" s="42"/>
      <c r="T77" s="42"/>
      <c r="U77" s="42"/>
      <c r="V77" s="35"/>
      <c r="W77" s="35"/>
      <c r="X77" s="43"/>
      <c r="Y77" s="37"/>
      <c r="Z77" s="37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7"/>
      <c r="C78" s="28"/>
      <c r="D78" s="29"/>
      <c r="E78" s="39"/>
      <c r="F78" s="39"/>
      <c r="G78" s="40"/>
      <c r="H78" s="35"/>
      <c r="I78" s="41"/>
      <c r="J78" s="8"/>
      <c r="K78" s="8"/>
      <c r="L78" s="8"/>
      <c r="M78" s="8"/>
      <c r="N78" s="8"/>
      <c r="O78" s="8"/>
      <c r="P78" s="8"/>
      <c r="Q78" s="3"/>
      <c r="R78" s="35"/>
      <c r="S78" s="42"/>
      <c r="T78" s="42"/>
      <c r="U78" s="42"/>
      <c r="V78" s="35"/>
      <c r="W78" s="35"/>
      <c r="X78" s="43"/>
      <c r="Y78" s="37"/>
      <c r="Z78" s="37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7"/>
      <c r="C79" s="28"/>
      <c r="D79" s="29"/>
      <c r="E79" s="39"/>
      <c r="F79" s="39"/>
      <c r="G79" s="40"/>
      <c r="H79" s="35"/>
      <c r="I79" s="41"/>
      <c r="J79" s="8"/>
      <c r="K79" s="8"/>
      <c r="L79" s="8"/>
      <c r="M79" s="8"/>
      <c r="N79" s="8"/>
      <c r="O79" s="8"/>
      <c r="P79" s="8"/>
      <c r="Q79" s="3"/>
      <c r="R79" s="35"/>
      <c r="S79" s="42"/>
      <c r="T79" s="42"/>
      <c r="U79" s="42"/>
      <c r="V79" s="35"/>
      <c r="W79" s="35"/>
      <c r="X79" s="43"/>
      <c r="Y79" s="37"/>
      <c r="Z79" s="37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7"/>
      <c r="C80" s="28"/>
      <c r="D80" s="29"/>
      <c r="E80" s="39"/>
      <c r="F80" s="39"/>
      <c r="G80" s="40"/>
      <c r="H80" s="35"/>
      <c r="I80" s="41"/>
      <c r="J80" s="8"/>
      <c r="K80" s="8"/>
      <c r="L80" s="8"/>
      <c r="M80" s="8"/>
      <c r="N80" s="8"/>
      <c r="O80" s="8"/>
      <c r="P80" s="8"/>
      <c r="Q80" s="3"/>
      <c r="R80" s="35"/>
      <c r="S80" s="42"/>
      <c r="T80" s="42"/>
      <c r="U80" s="42"/>
      <c r="V80" s="35"/>
      <c r="W80" s="35"/>
      <c r="X80" s="43"/>
      <c r="Y80" s="37"/>
      <c r="Z80" s="37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7"/>
      <c r="C81" s="28"/>
      <c r="D81" s="29"/>
      <c r="E81" s="39"/>
      <c r="F81" s="39"/>
      <c r="G81" s="40"/>
      <c r="H81" s="35"/>
      <c r="I81" s="41"/>
      <c r="J81" s="8"/>
      <c r="K81" s="8"/>
      <c r="L81" s="8"/>
      <c r="M81" s="8"/>
      <c r="N81" s="8"/>
      <c r="O81" s="8"/>
      <c r="P81" s="8"/>
      <c r="Q81" s="3"/>
      <c r="R81" s="35"/>
      <c r="S81" s="42"/>
      <c r="T81" s="42"/>
      <c r="U81" s="42"/>
      <c r="V81" s="35"/>
      <c r="W81" s="35"/>
      <c r="X81" s="43"/>
      <c r="Y81" s="37"/>
      <c r="Z81" s="37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7"/>
      <c r="C82" s="28"/>
      <c r="D82" s="29"/>
      <c r="E82" s="39"/>
      <c r="F82" s="39"/>
      <c r="G82" s="40"/>
      <c r="H82" s="35"/>
      <c r="I82" s="41"/>
      <c r="J82" s="8"/>
      <c r="K82" s="8"/>
      <c r="L82" s="8"/>
      <c r="M82" s="8"/>
      <c r="N82" s="8"/>
      <c r="O82" s="8"/>
      <c r="P82" s="8"/>
      <c r="Q82" s="3"/>
      <c r="R82" s="35"/>
      <c r="S82" s="42"/>
      <c r="T82" s="42"/>
      <c r="U82" s="42"/>
      <c r="V82" s="35"/>
      <c r="W82" s="35"/>
      <c r="X82" s="43"/>
      <c r="Y82" s="37"/>
      <c r="Z82" s="37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7"/>
      <c r="C83" s="28"/>
      <c r="D83" s="29"/>
      <c r="E83" s="39"/>
      <c r="F83" s="39"/>
      <c r="G83" s="40"/>
      <c r="H83" s="35"/>
      <c r="I83" s="41"/>
      <c r="J83" s="8"/>
      <c r="K83" s="8"/>
      <c r="L83" s="8"/>
      <c r="M83" s="8"/>
      <c r="N83" s="8"/>
      <c r="O83" s="8"/>
      <c r="P83" s="8"/>
      <c r="Q83" s="3"/>
      <c r="R83" s="35"/>
      <c r="S83" s="42"/>
      <c r="T83" s="42"/>
      <c r="U83" s="42"/>
      <c r="V83" s="35"/>
      <c r="W83" s="35"/>
      <c r="X83" s="43"/>
      <c r="Y83" s="37"/>
      <c r="Z83" s="37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7"/>
      <c r="C84" s="28"/>
      <c r="D84" s="29"/>
      <c r="E84" s="39"/>
      <c r="F84" s="39"/>
      <c r="G84" s="40"/>
      <c r="H84" s="35"/>
      <c r="I84" s="41"/>
      <c r="J84" s="8"/>
      <c r="K84" s="8"/>
      <c r="L84" s="8"/>
      <c r="M84" s="8"/>
      <c r="N84" s="8"/>
      <c r="O84" s="8"/>
      <c r="P84" s="8"/>
      <c r="Q84" s="3"/>
      <c r="R84" s="35"/>
      <c r="S84" s="42"/>
      <c r="T84" s="42"/>
      <c r="U84" s="42"/>
      <c r="V84" s="35"/>
      <c r="W84" s="35"/>
      <c r="X84" s="43"/>
      <c r="Y84" s="37"/>
      <c r="Z84" s="37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7"/>
      <c r="C85" s="28"/>
      <c r="D85" s="29"/>
      <c r="E85" s="39"/>
      <c r="F85" s="39"/>
      <c r="G85" s="40"/>
      <c r="H85" s="35"/>
      <c r="I85" s="41"/>
      <c r="J85" s="8"/>
      <c r="K85" s="8"/>
      <c r="L85" s="8"/>
      <c r="M85" s="8"/>
      <c r="N85" s="8"/>
      <c r="O85" s="8"/>
      <c r="P85" s="8"/>
      <c r="Q85" s="3"/>
      <c r="R85" s="35"/>
      <c r="S85" s="42"/>
      <c r="T85" s="42"/>
      <c r="U85" s="42"/>
      <c r="V85" s="35"/>
      <c r="W85" s="35"/>
      <c r="X85" s="43"/>
      <c r="Y85" s="37"/>
      <c r="Z85" s="37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7"/>
      <c r="C86" s="28"/>
      <c r="D86" s="29"/>
      <c r="E86" s="39"/>
      <c r="F86" s="39"/>
      <c r="G86" s="40"/>
      <c r="H86" s="35"/>
      <c r="I86" s="41"/>
      <c r="J86" s="8"/>
      <c r="K86" s="8"/>
      <c r="L86" s="8"/>
      <c r="M86" s="8"/>
      <c r="N86" s="8"/>
      <c r="O86" s="8"/>
      <c r="P86" s="8"/>
      <c r="Q86" s="3"/>
      <c r="R86" s="35"/>
      <c r="S86" s="42"/>
      <c r="T86" s="42"/>
      <c r="U86" s="42"/>
      <c r="V86" s="35"/>
      <c r="W86" s="35"/>
      <c r="X86" s="43"/>
      <c r="Y86" s="37"/>
      <c r="Z86" s="37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7"/>
      <c r="C87" s="28"/>
      <c r="D87" s="29"/>
      <c r="E87" s="39"/>
      <c r="F87" s="39"/>
      <c r="G87" s="40"/>
      <c r="H87" s="35"/>
      <c r="I87" s="41"/>
      <c r="J87" s="8"/>
      <c r="K87" s="8"/>
      <c r="L87" s="8"/>
      <c r="M87" s="8"/>
      <c r="N87" s="8"/>
      <c r="O87" s="8"/>
      <c r="P87" s="8"/>
      <c r="Q87" s="3"/>
      <c r="R87" s="35"/>
      <c r="S87" s="42"/>
      <c r="T87" s="42"/>
      <c r="U87" s="42"/>
      <c r="V87" s="35"/>
      <c r="W87" s="35"/>
      <c r="X87" s="43"/>
      <c r="Y87" s="37"/>
      <c r="Z87" s="37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7"/>
      <c r="C88" s="28"/>
      <c r="D88" s="29"/>
      <c r="E88" s="39"/>
      <c r="F88" s="39"/>
      <c r="G88" s="40"/>
      <c r="H88" s="35"/>
      <c r="I88" s="41"/>
      <c r="J88" s="8"/>
      <c r="K88" s="8"/>
      <c r="L88" s="8"/>
      <c r="M88" s="8"/>
      <c r="N88" s="8"/>
      <c r="O88" s="8"/>
      <c r="P88" s="8"/>
      <c r="Q88" s="3"/>
      <c r="R88" s="35"/>
      <c r="S88" s="42"/>
      <c r="T88" s="42"/>
      <c r="U88" s="42"/>
      <c r="V88" s="35"/>
      <c r="W88" s="35"/>
      <c r="X88" s="43"/>
      <c r="Y88" s="37"/>
      <c r="Z88" s="37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7"/>
      <c r="C89" s="28"/>
      <c r="D89" s="29"/>
      <c r="E89" s="39"/>
      <c r="F89" s="39"/>
      <c r="G89" s="40"/>
      <c r="H89" s="35"/>
      <c r="I89" s="41"/>
      <c r="J89" s="8"/>
      <c r="K89" s="8"/>
      <c r="L89" s="8"/>
      <c r="M89" s="8"/>
      <c r="N89" s="8"/>
      <c r="O89" s="8"/>
      <c r="P89" s="8"/>
      <c r="Q89" s="3"/>
      <c r="R89" s="35"/>
      <c r="S89" s="42"/>
      <c r="T89" s="42"/>
      <c r="U89" s="42"/>
      <c r="V89" s="35"/>
      <c r="W89" s="35"/>
      <c r="X89" s="43"/>
      <c r="Y89" s="37"/>
      <c r="Z89" s="37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7"/>
      <c r="C90" s="28"/>
      <c r="D90" s="29"/>
      <c r="E90" s="39"/>
      <c r="F90" s="39"/>
      <c r="G90" s="40"/>
      <c r="H90" s="35"/>
      <c r="I90" s="41"/>
      <c r="J90" s="8"/>
      <c r="K90" s="8"/>
      <c r="L90" s="8"/>
      <c r="M90" s="8"/>
      <c r="N90" s="8"/>
      <c r="O90" s="8"/>
      <c r="P90" s="8"/>
      <c r="Q90" s="3"/>
      <c r="R90" s="35"/>
      <c r="S90" s="42"/>
      <c r="T90" s="42"/>
      <c r="U90" s="42"/>
      <c r="V90" s="35"/>
      <c r="W90" s="35"/>
      <c r="X90" s="43"/>
      <c r="Y90" s="37"/>
      <c r="Z90" s="37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7"/>
      <c r="C91" s="28"/>
      <c r="D91" s="29"/>
      <c r="E91" s="39"/>
      <c r="F91" s="39"/>
      <c r="G91" s="40"/>
      <c r="H91" s="35"/>
      <c r="I91" s="41"/>
      <c r="J91" s="8"/>
      <c r="K91" s="8"/>
      <c r="L91" s="8"/>
      <c r="M91" s="8"/>
      <c r="N91" s="8"/>
      <c r="O91" s="8"/>
      <c r="P91" s="8"/>
      <c r="Q91" s="3"/>
      <c r="R91" s="35"/>
      <c r="S91" s="42"/>
      <c r="T91" s="42"/>
      <c r="U91" s="42"/>
      <c r="V91" s="35"/>
      <c r="W91" s="35"/>
      <c r="X91" s="43"/>
      <c r="Y91" s="37"/>
      <c r="Z91" s="37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7"/>
      <c r="C92" s="28"/>
      <c r="D92" s="29"/>
      <c r="E92" s="39"/>
      <c r="F92" s="39"/>
      <c r="G92" s="40"/>
      <c r="H92" s="35"/>
      <c r="I92" s="41"/>
      <c r="J92" s="8"/>
      <c r="K92" s="8"/>
      <c r="L92" s="8"/>
      <c r="M92" s="8"/>
      <c r="N92" s="8"/>
      <c r="O92" s="8"/>
      <c r="P92" s="8"/>
      <c r="Q92" s="3"/>
      <c r="R92" s="35"/>
      <c r="S92" s="42"/>
      <c r="T92" s="42"/>
      <c r="U92" s="42"/>
      <c r="V92" s="35"/>
      <c r="W92" s="35"/>
      <c r="X92" s="43"/>
      <c r="Y92" s="37"/>
      <c r="Z92" s="37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7"/>
      <c r="C93" s="28"/>
      <c r="D93" s="29"/>
      <c r="E93" s="39"/>
      <c r="F93" s="39"/>
      <c r="G93" s="40"/>
      <c r="H93" s="35"/>
      <c r="I93" s="41"/>
      <c r="J93" s="8"/>
      <c r="K93" s="8"/>
      <c r="L93" s="8"/>
      <c r="M93" s="8"/>
      <c r="N93" s="8"/>
      <c r="O93" s="8"/>
      <c r="P93" s="8"/>
      <c r="Q93" s="3"/>
      <c r="R93" s="35"/>
      <c r="S93" s="42"/>
      <c r="T93" s="42"/>
      <c r="U93" s="42"/>
      <c r="V93" s="35"/>
      <c r="W93" s="35"/>
      <c r="X93" s="43"/>
      <c r="Y93" s="37"/>
      <c r="Z93" s="37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7"/>
      <c r="C94" s="28"/>
      <c r="D94" s="29"/>
      <c r="E94" s="39"/>
      <c r="F94" s="39"/>
      <c r="G94" s="40"/>
      <c r="H94" s="35"/>
      <c r="I94" s="41"/>
      <c r="J94" s="8"/>
      <c r="K94" s="8"/>
      <c r="L94" s="8"/>
      <c r="M94" s="8"/>
      <c r="N94" s="8"/>
      <c r="O94" s="8"/>
      <c r="P94" s="8"/>
      <c r="Q94" s="3"/>
      <c r="R94" s="35"/>
      <c r="S94" s="42"/>
      <c r="T94" s="42"/>
      <c r="U94" s="42"/>
      <c r="V94" s="35"/>
      <c r="W94" s="35"/>
      <c r="X94" s="43"/>
      <c r="Y94" s="37"/>
      <c r="Z94" s="37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7"/>
      <c r="C95" s="28"/>
      <c r="D95" s="29"/>
      <c r="E95" s="39"/>
      <c r="F95" s="39"/>
      <c r="G95" s="40"/>
      <c r="H95" s="35"/>
      <c r="I95" s="41"/>
      <c r="J95" s="8"/>
      <c r="K95" s="8"/>
      <c r="L95" s="8"/>
      <c r="M95" s="8"/>
      <c r="N95" s="8"/>
      <c r="O95" s="8"/>
      <c r="P95" s="8"/>
      <c r="Q95" s="3"/>
      <c r="R95" s="35"/>
      <c r="S95" s="42"/>
      <c r="T95" s="42"/>
      <c r="U95" s="42"/>
      <c r="V95" s="35"/>
      <c r="W95" s="35"/>
      <c r="X95" s="43"/>
      <c r="Y95" s="37"/>
      <c r="Z95" s="37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7"/>
      <c r="C96" s="28"/>
      <c r="D96" s="29"/>
      <c r="E96" s="39"/>
      <c r="F96" s="39"/>
      <c r="G96" s="40"/>
      <c r="H96" s="35"/>
      <c r="I96" s="41"/>
      <c r="J96" s="8"/>
      <c r="K96" s="8"/>
      <c r="L96" s="8"/>
      <c r="M96" s="8"/>
      <c r="N96" s="8"/>
      <c r="O96" s="8"/>
      <c r="P96" s="8"/>
      <c r="Q96" s="3"/>
      <c r="R96" s="35"/>
      <c r="S96" s="42"/>
      <c r="T96" s="42"/>
      <c r="U96" s="42"/>
      <c r="V96" s="35"/>
      <c r="W96" s="35"/>
      <c r="X96" s="43"/>
      <c r="Y96" s="37"/>
      <c r="Z96" s="37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7"/>
      <c r="C97" s="28"/>
      <c r="D97" s="29"/>
      <c r="E97" s="39"/>
      <c r="F97" s="39"/>
      <c r="G97" s="40"/>
      <c r="H97" s="35"/>
      <c r="I97" s="41"/>
      <c r="J97" s="8"/>
      <c r="K97" s="8"/>
      <c r="L97" s="8"/>
      <c r="M97" s="8"/>
      <c r="N97" s="8"/>
      <c r="O97" s="8"/>
      <c r="P97" s="8"/>
      <c r="Q97" s="3"/>
      <c r="R97" s="35"/>
      <c r="S97" s="42"/>
      <c r="T97" s="42"/>
      <c r="U97" s="42"/>
      <c r="V97" s="35"/>
      <c r="W97" s="35"/>
      <c r="X97" s="43"/>
      <c r="Y97" s="37"/>
      <c r="Z97" s="37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7"/>
      <c r="C98" s="28"/>
      <c r="D98" s="29"/>
      <c r="E98" s="39"/>
      <c r="F98" s="39"/>
      <c r="G98" s="40"/>
      <c r="H98" s="35"/>
      <c r="I98" s="41"/>
      <c r="J98" s="8"/>
      <c r="K98" s="8"/>
      <c r="L98" s="8"/>
      <c r="M98" s="8"/>
      <c r="N98" s="8"/>
      <c r="O98" s="8"/>
      <c r="P98" s="8"/>
      <c r="Q98" s="3"/>
      <c r="R98" s="35"/>
      <c r="S98" s="42"/>
      <c r="T98" s="42"/>
      <c r="U98" s="42"/>
      <c r="V98" s="35"/>
      <c r="W98" s="35"/>
      <c r="X98" s="43"/>
      <c r="Y98" s="37"/>
      <c r="Z98" s="37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7"/>
      <c r="C99" s="28"/>
      <c r="D99" s="29"/>
      <c r="E99" s="39"/>
      <c r="F99" s="39"/>
      <c r="G99" s="40"/>
      <c r="H99" s="35"/>
      <c r="I99" s="41"/>
      <c r="J99" s="8"/>
      <c r="K99" s="8"/>
      <c r="L99" s="8"/>
      <c r="M99" s="8"/>
      <c r="N99" s="8"/>
      <c r="O99" s="8"/>
      <c r="P99" s="8"/>
      <c r="Q99" s="3"/>
      <c r="R99" s="35"/>
      <c r="S99" s="42"/>
      <c r="T99" s="42"/>
      <c r="U99" s="42"/>
      <c r="V99" s="35"/>
      <c r="W99" s="35"/>
      <c r="X99" s="43"/>
      <c r="Y99" s="37"/>
      <c r="Z99" s="37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7"/>
      <c r="C100" s="28"/>
      <c r="D100" s="29"/>
      <c r="E100" s="39"/>
      <c r="F100" s="39"/>
      <c r="G100" s="40"/>
      <c r="H100" s="35"/>
      <c r="I100" s="41"/>
      <c r="J100" s="8"/>
      <c r="K100" s="8"/>
      <c r="L100" s="8"/>
      <c r="M100" s="8"/>
      <c r="N100" s="8"/>
      <c r="O100" s="8"/>
      <c r="P100" s="8"/>
      <c r="Q100" s="3"/>
      <c r="R100" s="35"/>
      <c r="S100" s="42"/>
      <c r="T100" s="42"/>
      <c r="U100" s="42"/>
      <c r="V100" s="35"/>
      <c r="W100" s="35"/>
      <c r="X100" s="43"/>
      <c r="Y100" s="37"/>
      <c r="Z100" s="37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7"/>
      <c r="C101" s="28"/>
      <c r="D101" s="29"/>
      <c r="E101" s="39"/>
      <c r="F101" s="39"/>
      <c r="G101" s="40"/>
      <c r="H101" s="35"/>
      <c r="I101" s="41"/>
      <c r="J101" s="8"/>
      <c r="K101" s="8"/>
      <c r="L101" s="8"/>
      <c r="M101" s="8"/>
      <c r="N101" s="8"/>
      <c r="O101" s="8"/>
      <c r="P101" s="8"/>
      <c r="Q101" s="3"/>
      <c r="R101" s="35"/>
      <c r="S101" s="42"/>
      <c r="T101" s="42"/>
      <c r="U101" s="42"/>
      <c r="V101" s="35"/>
      <c r="W101" s="35"/>
      <c r="X101" s="43"/>
      <c r="Y101" s="37"/>
      <c r="Z101" s="37"/>
      <c r="AA101" s="3"/>
      <c r="AB101" s="3"/>
      <c r="AC101" s="3"/>
      <c r="AD101" s="3"/>
      <c r="AE101" s="3"/>
      <c r="AF101" s="3"/>
      <c r="AG101" s="3"/>
      <c r="AH101" s="3"/>
    </row>
  </sheetData>
  <conditionalFormatting sqref="A6:A44 B6:D101">
    <cfRule type="cellIs" dxfId="0" priority="1" operator="equal">
      <formula>"S+"</formula>
    </cfRule>
  </conditionalFormatting>
  <conditionalFormatting sqref="A6:A44 B6:D101">
    <cfRule type="cellIs" dxfId="1" priority="2" operator="equal">
      <formula>"S"</formula>
    </cfRule>
  </conditionalFormatting>
  <conditionalFormatting sqref="A6:A44 B6:D101">
    <cfRule type="cellIs" dxfId="2" priority="3" operator="equal">
      <formula>"A"</formula>
    </cfRule>
  </conditionalFormatting>
  <conditionalFormatting sqref="A6:A44 B6:D101">
    <cfRule type="cellIs" dxfId="3" priority="4" operator="equal">
      <formula>"B"</formula>
    </cfRule>
  </conditionalFormatting>
  <conditionalFormatting sqref="A6:A44 B6:D101">
    <cfRule type="cellIs" dxfId="4" priority="5" operator="equal">
      <formula>"C"</formula>
    </cfRule>
  </conditionalFormatting>
  <conditionalFormatting sqref="A6:A44 B6:D101">
    <cfRule type="cellIs" dxfId="5" priority="6" operator="equal">
      <formula>"D"</formula>
    </cfRule>
  </conditionalFormatting>
  <conditionalFormatting sqref="A6:A44 B6:D101">
    <cfRule type="cellIs" dxfId="6" priority="7" operator="equal">
      <formula>"F"</formula>
    </cfRule>
  </conditionalFormatting>
  <conditionalFormatting sqref="E6:F101">
    <cfRule type="expression" dxfId="7" priority="8">
      <formula>$B6="S+"</formula>
    </cfRule>
  </conditionalFormatting>
  <conditionalFormatting sqref="E6:F101">
    <cfRule type="expression" dxfId="8" priority="9">
      <formula>$B6="S"</formula>
    </cfRule>
  </conditionalFormatting>
  <conditionalFormatting sqref="E6:F101">
    <cfRule type="expression" dxfId="9" priority="10">
      <formula>$B6="A"</formula>
    </cfRule>
  </conditionalFormatting>
  <conditionalFormatting sqref="E6:F101">
    <cfRule type="expression" dxfId="10" priority="11">
      <formula>$B6="B"</formula>
    </cfRule>
  </conditionalFormatting>
  <conditionalFormatting sqref="E6:F101">
    <cfRule type="expression" dxfId="11" priority="12">
      <formula>$B6="C"</formula>
    </cfRule>
  </conditionalFormatting>
  <conditionalFormatting sqref="E6:F101">
    <cfRule type="expression" dxfId="12" priority="13">
      <formula>$B6="F"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88"/>
    <col customWidth="1" hidden="1" min="3" max="3" width="16.75"/>
    <col customWidth="1" min="4" max="4" width="3.25"/>
    <col customWidth="1" hidden="1" min="5" max="5" width="22.63"/>
    <col customWidth="1" min="6" max="6" width="22.63"/>
    <col hidden="1" min="8" max="8" width="12.63"/>
    <col customWidth="1" min="9" max="9" width="8.5"/>
    <col hidden="1" min="10" max="10" width="12.63"/>
    <col customWidth="1" hidden="1" min="11" max="15" width="5.25"/>
    <col customWidth="1" hidden="1" min="16" max="16" width="0.38"/>
    <col customWidth="1" hidden="1" min="17" max="17" width="3.88"/>
    <col customWidth="1" min="22" max="22" width="3.88"/>
  </cols>
  <sheetData>
    <row r="1" hidden="1">
      <c r="A1" s="3"/>
      <c r="B1" s="3"/>
      <c r="C1" s="3"/>
      <c r="D1" s="4"/>
      <c r="E1" s="5"/>
      <c r="F1" s="5"/>
      <c r="G1" s="6"/>
      <c r="H1" s="3"/>
      <c r="I1" s="7"/>
      <c r="J1" s="8"/>
      <c r="K1" s="8"/>
      <c r="L1" s="8"/>
      <c r="M1" s="8"/>
      <c r="N1" s="8"/>
      <c r="O1" s="8"/>
      <c r="P1" s="8"/>
      <c r="Q1" s="3"/>
      <c r="R1" s="3"/>
      <c r="S1" s="9"/>
      <c r="T1" s="9"/>
      <c r="U1" s="9"/>
      <c r="V1" s="3"/>
      <c r="W1" s="3"/>
      <c r="X1" s="10"/>
      <c r="Y1" s="10"/>
      <c r="Z1" s="10"/>
      <c r="AA1" s="3"/>
      <c r="AB1" s="3"/>
      <c r="AC1" s="3"/>
      <c r="AD1" s="3"/>
      <c r="AE1" s="3"/>
      <c r="AF1" s="3"/>
      <c r="AG1" s="3"/>
      <c r="AH1" s="3"/>
    </row>
    <row r="2" hidden="1">
      <c r="A2" s="3"/>
      <c r="B2" s="3"/>
      <c r="C2" s="11" t="s">
        <v>241</v>
      </c>
      <c r="D2" s="4"/>
      <c r="E2" s="12" t="s">
        <v>241</v>
      </c>
      <c r="F2" s="12" t="s">
        <v>241</v>
      </c>
      <c r="G2" s="6"/>
      <c r="H2" s="3"/>
      <c r="I2" s="7"/>
      <c r="J2" s="8"/>
      <c r="K2" s="8"/>
      <c r="L2" s="8"/>
      <c r="M2" s="8"/>
      <c r="N2" s="8"/>
      <c r="O2" s="8"/>
      <c r="P2" s="13"/>
      <c r="Q2" s="3"/>
      <c r="R2" s="3"/>
      <c r="S2" s="9"/>
      <c r="T2" s="9"/>
      <c r="U2" s="9"/>
      <c r="V2" s="3"/>
      <c r="W2" s="3"/>
      <c r="X2" s="10"/>
      <c r="Y2" s="10"/>
      <c r="Z2" s="10"/>
      <c r="AA2" s="3"/>
      <c r="AB2" s="3"/>
      <c r="AC2" s="3"/>
      <c r="AD2" s="3"/>
      <c r="AE2" s="3"/>
      <c r="AF2" s="3"/>
      <c r="AG2" s="3"/>
      <c r="AH2" s="3"/>
    </row>
    <row r="3">
      <c r="A3" s="3"/>
      <c r="B3" s="3"/>
      <c r="C3" s="3"/>
      <c r="D3" s="4"/>
      <c r="E3" s="5"/>
      <c r="F3" s="5"/>
      <c r="G3" s="6"/>
      <c r="H3" s="3"/>
      <c r="I3" s="7"/>
      <c r="J3" s="8"/>
      <c r="K3" s="8"/>
      <c r="L3" s="8"/>
      <c r="M3" s="8"/>
      <c r="N3" s="8"/>
      <c r="O3" s="8"/>
      <c r="P3" s="13"/>
      <c r="Q3" s="3"/>
      <c r="R3" s="3"/>
      <c r="S3" s="9"/>
      <c r="T3" s="9"/>
      <c r="U3" s="9"/>
      <c r="V3" s="3"/>
      <c r="W3" s="3"/>
      <c r="X3" s="10"/>
      <c r="Y3" s="10"/>
      <c r="Z3" s="10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4"/>
      <c r="E4" s="14" t="s">
        <v>1</v>
      </c>
      <c r="F4" s="14" t="s">
        <v>1</v>
      </c>
      <c r="G4" s="15" t="s">
        <v>2</v>
      </c>
      <c r="H4" s="11" t="s">
        <v>3</v>
      </c>
      <c r="I4" s="16" t="s">
        <v>4</v>
      </c>
      <c r="J4" s="8"/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3"/>
      <c r="R4" s="3"/>
      <c r="S4" s="17"/>
      <c r="T4" s="17" t="s">
        <v>11</v>
      </c>
      <c r="U4" s="17"/>
      <c r="V4" s="3"/>
      <c r="W4" s="3"/>
      <c r="X4" s="18"/>
      <c r="Y4" s="18" t="s">
        <v>12</v>
      </c>
      <c r="Z4" s="18"/>
      <c r="AA4" s="3"/>
      <c r="AB4" s="3"/>
      <c r="AC4" s="3"/>
      <c r="AD4" s="3"/>
      <c r="AE4" s="3"/>
      <c r="AF4" s="3"/>
      <c r="AG4" s="3"/>
      <c r="AH4" s="3"/>
    </row>
    <row r="5" ht="12.0" customHeight="1">
      <c r="A5" s="19"/>
      <c r="B5" s="19"/>
      <c r="C5" s="19"/>
      <c r="D5" s="20"/>
      <c r="E5" s="21"/>
      <c r="F5" s="21"/>
      <c r="G5" s="22"/>
      <c r="H5" s="19"/>
      <c r="I5" s="23"/>
      <c r="J5" s="24"/>
      <c r="K5" s="24"/>
      <c r="L5" s="24"/>
      <c r="M5" s="24"/>
      <c r="N5" s="24"/>
      <c r="O5" s="24"/>
      <c r="P5" s="24"/>
      <c r="Q5" s="19"/>
      <c r="R5" s="19"/>
      <c r="S5" s="25"/>
      <c r="T5" s="25"/>
      <c r="U5" s="25"/>
      <c r="V5" s="19"/>
      <c r="W5" s="19"/>
      <c r="X5" s="26"/>
      <c r="Y5" s="26"/>
      <c r="Z5" s="26"/>
      <c r="AA5" s="3"/>
      <c r="AB5" s="3"/>
      <c r="AC5" s="3"/>
      <c r="AD5" s="3"/>
      <c r="AE5" s="3"/>
      <c r="AF5" s="3"/>
      <c r="AG5" s="3"/>
      <c r="AH5" s="3"/>
    </row>
    <row r="6" ht="22.5" customHeight="1">
      <c r="A6" s="27"/>
      <c r="B6" s="28" t="s">
        <v>5</v>
      </c>
      <c r="C6" s="28" t="s">
        <v>241</v>
      </c>
      <c r="D6" s="29" t="s">
        <v>13</v>
      </c>
      <c r="E6" s="30" t="s">
        <v>33</v>
      </c>
      <c r="F6" s="30" t="s">
        <v>44</v>
      </c>
      <c r="G6" s="31">
        <v>504.0</v>
      </c>
      <c r="H6" s="32">
        <v>20.0</v>
      </c>
      <c r="I6" s="33">
        <v>0.74</v>
      </c>
      <c r="J6" s="34" t="s">
        <v>16</v>
      </c>
      <c r="K6" s="34">
        <v>393.0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5"/>
      <c r="R6" s="35"/>
      <c r="S6" s="36" t="s">
        <v>242</v>
      </c>
      <c r="T6" s="36" t="s">
        <v>74</v>
      </c>
      <c r="U6" s="36" t="s">
        <v>243</v>
      </c>
      <c r="V6" s="35"/>
      <c r="W6" s="35"/>
      <c r="X6" s="37" t="s">
        <v>244</v>
      </c>
      <c r="Y6" s="37" t="s">
        <v>43</v>
      </c>
      <c r="Z6" s="37" t="s">
        <v>245</v>
      </c>
      <c r="AA6" s="35"/>
      <c r="AB6" s="35"/>
      <c r="AC6" s="35"/>
      <c r="AD6" s="35"/>
      <c r="AE6" s="35"/>
      <c r="AF6" s="35"/>
      <c r="AG6" s="35"/>
      <c r="AH6" s="35"/>
    </row>
    <row r="7">
      <c r="A7" s="27"/>
      <c r="B7" s="28" t="s">
        <v>5</v>
      </c>
      <c r="C7" s="28" t="s">
        <v>241</v>
      </c>
      <c r="D7" s="29"/>
      <c r="E7" s="30" t="s">
        <v>14</v>
      </c>
      <c r="F7" s="30" t="s">
        <v>15</v>
      </c>
      <c r="G7" s="31">
        <v>469.0</v>
      </c>
      <c r="H7" s="32">
        <v>32.0</v>
      </c>
      <c r="I7" s="33">
        <v>2.25</v>
      </c>
      <c r="J7" s="34" t="s">
        <v>25</v>
      </c>
      <c r="K7" s="34">
        <v>371.0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5"/>
      <c r="R7" s="35"/>
      <c r="S7" s="36" t="s">
        <v>43</v>
      </c>
      <c r="T7" s="36" t="s">
        <v>246</v>
      </c>
      <c r="U7" s="36" t="s">
        <v>28</v>
      </c>
      <c r="V7" s="35"/>
      <c r="W7" s="35"/>
      <c r="X7" s="37" t="s">
        <v>247</v>
      </c>
      <c r="Y7" s="37" t="s">
        <v>72</v>
      </c>
      <c r="Z7" s="37" t="s">
        <v>248</v>
      </c>
      <c r="AA7" s="35"/>
      <c r="AB7" s="35"/>
      <c r="AC7" s="35"/>
      <c r="AD7" s="35"/>
      <c r="AE7" s="35"/>
      <c r="AF7" s="35"/>
      <c r="AG7" s="35"/>
      <c r="AH7" s="35"/>
    </row>
    <row r="8">
      <c r="A8" s="27"/>
      <c r="B8" s="28" t="s">
        <v>6</v>
      </c>
      <c r="C8" s="28" t="s">
        <v>241</v>
      </c>
      <c r="D8" s="29"/>
      <c r="E8" s="30" t="s">
        <v>89</v>
      </c>
      <c r="F8" s="30" t="s">
        <v>90</v>
      </c>
      <c r="G8" s="31">
        <v>421.0</v>
      </c>
      <c r="H8" s="32">
        <v>33.0</v>
      </c>
      <c r="I8" s="33">
        <v>3.35</v>
      </c>
      <c r="J8" s="34" t="s">
        <v>32</v>
      </c>
      <c r="K8" s="34">
        <v>363.0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5"/>
      <c r="R8" s="35"/>
      <c r="S8" s="36" t="s">
        <v>72</v>
      </c>
      <c r="T8" s="36" t="s">
        <v>140</v>
      </c>
      <c r="U8" s="36" t="s">
        <v>183</v>
      </c>
      <c r="V8" s="35"/>
      <c r="W8" s="35"/>
      <c r="X8" s="37" t="s">
        <v>43</v>
      </c>
      <c r="Y8" s="37" t="s">
        <v>201</v>
      </c>
      <c r="Z8" s="37" t="s">
        <v>94</v>
      </c>
      <c r="AA8" s="35"/>
      <c r="AB8" s="35"/>
      <c r="AC8" s="35"/>
      <c r="AD8" s="35"/>
      <c r="AE8" s="35"/>
      <c r="AF8" s="35"/>
      <c r="AG8" s="35"/>
      <c r="AH8" s="35"/>
    </row>
    <row r="9">
      <c r="A9" s="27"/>
      <c r="B9" s="28" t="s">
        <v>6</v>
      </c>
      <c r="C9" s="28" t="s">
        <v>241</v>
      </c>
      <c r="D9" s="29"/>
      <c r="E9" s="30" t="s">
        <v>98</v>
      </c>
      <c r="F9" s="30" t="s">
        <v>99</v>
      </c>
      <c r="G9" s="31">
        <v>410.0</v>
      </c>
      <c r="H9" s="32">
        <v>61.0</v>
      </c>
      <c r="I9" s="33">
        <v>2.74</v>
      </c>
      <c r="J9" s="34" t="s">
        <v>39</v>
      </c>
      <c r="K9" s="34">
        <v>353.0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/>
      <c r="R9" s="35"/>
      <c r="S9" s="36" t="s">
        <v>129</v>
      </c>
      <c r="T9" s="36" t="s">
        <v>246</v>
      </c>
      <c r="U9" s="36" t="s">
        <v>94</v>
      </c>
      <c r="V9" s="35"/>
      <c r="W9" s="35"/>
      <c r="X9" s="37" t="s">
        <v>73</v>
      </c>
      <c r="Y9" s="37" t="s">
        <v>249</v>
      </c>
      <c r="Z9" s="37" t="s">
        <v>250</v>
      </c>
      <c r="AA9" s="35"/>
      <c r="AB9" s="35"/>
      <c r="AC9" s="35"/>
      <c r="AD9" s="35"/>
      <c r="AE9" s="35"/>
      <c r="AF9" s="35"/>
      <c r="AG9" s="35"/>
      <c r="AH9" s="35"/>
    </row>
    <row r="10">
      <c r="A10" s="27"/>
      <c r="B10" s="28" t="s">
        <v>6</v>
      </c>
      <c r="C10" s="28" t="s">
        <v>241</v>
      </c>
      <c r="D10" s="29"/>
      <c r="E10" s="30" t="s">
        <v>16</v>
      </c>
      <c r="F10" s="30" t="s">
        <v>251</v>
      </c>
      <c r="G10" s="31">
        <v>404.0</v>
      </c>
      <c r="H10" s="32">
        <v>39.0</v>
      </c>
      <c r="I10" s="33">
        <v>3.86</v>
      </c>
      <c r="J10" s="34" t="s">
        <v>45</v>
      </c>
      <c r="K10" s="34">
        <v>323.0</v>
      </c>
      <c r="L10" s="34">
        <v>0.0</v>
      </c>
      <c r="M10" s="34">
        <v>0.0</v>
      </c>
      <c r="N10" s="34">
        <v>0.0</v>
      </c>
      <c r="O10" s="34">
        <v>0.0</v>
      </c>
      <c r="P10" s="34">
        <v>0.0</v>
      </c>
      <c r="Q10" s="35"/>
      <c r="R10" s="35"/>
      <c r="S10" s="36" t="s">
        <v>86</v>
      </c>
      <c r="T10" s="36" t="s">
        <v>248</v>
      </c>
      <c r="U10" s="36" t="s">
        <v>74</v>
      </c>
      <c r="V10" s="35"/>
      <c r="W10" s="35"/>
      <c r="X10" s="37" t="s">
        <v>252</v>
      </c>
      <c r="Y10" s="37" t="s">
        <v>242</v>
      </c>
      <c r="Z10" s="37" t="s">
        <v>213</v>
      </c>
      <c r="AA10" s="35"/>
      <c r="AB10" s="35"/>
      <c r="AC10" s="35"/>
      <c r="AD10" s="35"/>
      <c r="AE10" s="35"/>
      <c r="AF10" s="35"/>
      <c r="AG10" s="35"/>
      <c r="AH10" s="35"/>
    </row>
    <row r="11">
      <c r="A11" s="27"/>
      <c r="B11" s="28" t="s">
        <v>6</v>
      </c>
      <c r="C11" s="28" t="s">
        <v>241</v>
      </c>
      <c r="D11" s="29" t="s">
        <v>13</v>
      </c>
      <c r="E11" s="30" t="s">
        <v>35</v>
      </c>
      <c r="F11" s="30" t="s">
        <v>118</v>
      </c>
      <c r="G11" s="31">
        <v>398.0</v>
      </c>
      <c r="H11" s="32">
        <v>41.0</v>
      </c>
      <c r="I11" s="33">
        <v>0.35</v>
      </c>
      <c r="J11" s="34" t="s">
        <v>50</v>
      </c>
      <c r="K11" s="34">
        <v>0.0</v>
      </c>
      <c r="L11" s="34">
        <v>284.0</v>
      </c>
      <c r="M11" s="34">
        <v>0.0</v>
      </c>
      <c r="N11" s="34">
        <v>0.0</v>
      </c>
      <c r="O11" s="34">
        <v>0.0</v>
      </c>
      <c r="P11" s="34">
        <v>0.0</v>
      </c>
      <c r="Q11" s="35"/>
      <c r="R11" s="35"/>
      <c r="S11" s="36" t="s">
        <v>246</v>
      </c>
      <c r="T11" s="36" t="s">
        <v>140</v>
      </c>
      <c r="U11" s="36" t="s">
        <v>16</v>
      </c>
      <c r="V11" s="35"/>
      <c r="W11" s="35"/>
      <c r="X11" s="37" t="s">
        <v>247</v>
      </c>
      <c r="Y11" s="37" t="s">
        <v>243</v>
      </c>
      <c r="Z11" s="37" t="s">
        <v>43</v>
      </c>
      <c r="AA11" s="35"/>
      <c r="AB11" s="35"/>
      <c r="AC11" s="35"/>
      <c r="AD11" s="35"/>
      <c r="AE11" s="35"/>
      <c r="AF11" s="35"/>
      <c r="AG11" s="35"/>
      <c r="AH11" s="35"/>
    </row>
    <row r="12">
      <c r="A12" s="27"/>
      <c r="B12" s="28" t="s">
        <v>6</v>
      </c>
      <c r="C12" s="28" t="s">
        <v>241</v>
      </c>
      <c r="D12" s="29"/>
      <c r="E12" s="30" t="s">
        <v>253</v>
      </c>
      <c r="F12" s="30" t="s">
        <v>254</v>
      </c>
      <c r="G12" s="31">
        <v>377.0</v>
      </c>
      <c r="H12" s="32">
        <v>51.0</v>
      </c>
      <c r="I12" s="33">
        <v>2.07</v>
      </c>
      <c r="J12" s="34" t="s">
        <v>54</v>
      </c>
      <c r="K12" s="34">
        <v>0.0</v>
      </c>
      <c r="L12" s="34">
        <v>255.0</v>
      </c>
      <c r="M12" s="34">
        <v>0.0</v>
      </c>
      <c r="N12" s="34">
        <v>0.0</v>
      </c>
      <c r="O12" s="34">
        <v>0.0</v>
      </c>
      <c r="P12" s="34">
        <v>0.0</v>
      </c>
      <c r="Q12" s="35"/>
      <c r="R12" s="35"/>
      <c r="S12" s="36" t="s">
        <v>255</v>
      </c>
      <c r="T12" s="36" t="s">
        <v>14</v>
      </c>
      <c r="U12" s="36" t="s">
        <v>248</v>
      </c>
      <c r="V12" s="35"/>
      <c r="W12" s="35"/>
      <c r="X12" s="37" t="s">
        <v>186</v>
      </c>
      <c r="Y12" s="37" t="s">
        <v>244</v>
      </c>
      <c r="Z12" s="37" t="s">
        <v>183</v>
      </c>
      <c r="AA12" s="35"/>
      <c r="AB12" s="35"/>
      <c r="AC12" s="35"/>
      <c r="AD12" s="35"/>
      <c r="AE12" s="35"/>
      <c r="AF12" s="35"/>
      <c r="AG12" s="35"/>
      <c r="AH12" s="35"/>
    </row>
    <row r="13">
      <c r="A13" s="27"/>
      <c r="B13" s="28" t="s">
        <v>6</v>
      </c>
      <c r="C13" s="28" t="s">
        <v>241</v>
      </c>
      <c r="D13" s="29" t="s">
        <v>13</v>
      </c>
      <c r="E13" s="30" t="s">
        <v>132</v>
      </c>
      <c r="F13" s="30" t="s">
        <v>133</v>
      </c>
      <c r="G13" s="31">
        <v>367.0</v>
      </c>
      <c r="H13" s="32">
        <v>20.0</v>
      </c>
      <c r="I13" s="33">
        <v>0.89</v>
      </c>
      <c r="J13" s="34" t="s">
        <v>59</v>
      </c>
      <c r="K13" s="34">
        <v>0.0</v>
      </c>
      <c r="L13" s="34">
        <v>252.0</v>
      </c>
      <c r="M13" s="34">
        <v>0.0</v>
      </c>
      <c r="N13" s="34">
        <v>0.0</v>
      </c>
      <c r="O13" s="34">
        <v>0.0</v>
      </c>
      <c r="P13" s="34">
        <v>0.0</v>
      </c>
      <c r="Q13" s="35"/>
      <c r="R13" s="35"/>
      <c r="S13" s="36" t="s">
        <v>201</v>
      </c>
      <c r="T13" s="36" t="s">
        <v>256</v>
      </c>
      <c r="U13" s="36" t="s">
        <v>65</v>
      </c>
      <c r="V13" s="35"/>
      <c r="W13" s="35"/>
      <c r="X13" s="37" t="s">
        <v>183</v>
      </c>
      <c r="Y13" s="37" t="s">
        <v>80</v>
      </c>
      <c r="Z13" s="37" t="s">
        <v>242</v>
      </c>
      <c r="AA13" s="35"/>
      <c r="AB13" s="35"/>
      <c r="AC13" s="35"/>
      <c r="AD13" s="35"/>
      <c r="AE13" s="35"/>
      <c r="AF13" s="35"/>
      <c r="AG13" s="35"/>
      <c r="AH13" s="35"/>
    </row>
    <row r="14">
      <c r="A14" s="27"/>
      <c r="B14" s="28" t="s">
        <v>6</v>
      </c>
      <c r="C14" s="28" t="s">
        <v>241</v>
      </c>
      <c r="D14" s="29" t="s">
        <v>13</v>
      </c>
      <c r="E14" s="30" t="s">
        <v>70</v>
      </c>
      <c r="F14" s="30" t="s">
        <v>71</v>
      </c>
      <c r="G14" s="31">
        <v>362.0</v>
      </c>
      <c r="H14" s="32">
        <v>38.0</v>
      </c>
      <c r="I14" s="33">
        <v>0.26</v>
      </c>
      <c r="J14" s="34" t="s">
        <v>64</v>
      </c>
      <c r="K14" s="34">
        <v>0.0</v>
      </c>
      <c r="L14" s="34">
        <v>223.0</v>
      </c>
      <c r="M14" s="34">
        <v>0.0</v>
      </c>
      <c r="N14" s="34">
        <v>0.0</v>
      </c>
      <c r="O14" s="34">
        <v>0.0</v>
      </c>
      <c r="P14" s="34">
        <v>0.0</v>
      </c>
      <c r="Q14" s="35"/>
      <c r="R14" s="35"/>
      <c r="S14" s="36" t="s">
        <v>140</v>
      </c>
      <c r="T14" s="36" t="s">
        <v>43</v>
      </c>
      <c r="U14" s="36" t="s">
        <v>257</v>
      </c>
      <c r="V14" s="35"/>
      <c r="W14" s="35"/>
      <c r="X14" s="37" t="s">
        <v>252</v>
      </c>
      <c r="Y14" s="37" t="s">
        <v>258</v>
      </c>
      <c r="Z14" s="37" t="s">
        <v>259</v>
      </c>
      <c r="AA14" s="35"/>
      <c r="AB14" s="35"/>
      <c r="AC14" s="35"/>
      <c r="AD14" s="35"/>
      <c r="AE14" s="35"/>
      <c r="AF14" s="35"/>
      <c r="AG14" s="35"/>
      <c r="AH14" s="35"/>
    </row>
    <row r="15">
      <c r="A15" s="27"/>
      <c r="B15" s="28" t="s">
        <v>6</v>
      </c>
      <c r="C15" s="28" t="s">
        <v>241</v>
      </c>
      <c r="D15" s="29" t="s">
        <v>13</v>
      </c>
      <c r="E15" s="30" t="s">
        <v>62</v>
      </c>
      <c r="F15" s="30" t="s">
        <v>63</v>
      </c>
      <c r="G15" s="31">
        <v>359.0</v>
      </c>
      <c r="H15" s="32">
        <v>35.0</v>
      </c>
      <c r="I15" s="33">
        <v>0.19</v>
      </c>
      <c r="J15" s="34" t="s">
        <v>67</v>
      </c>
      <c r="K15" s="34">
        <v>0.0</v>
      </c>
      <c r="L15" s="34">
        <v>190.0</v>
      </c>
      <c r="M15" s="34">
        <v>0.0</v>
      </c>
      <c r="N15" s="34">
        <v>0.0</v>
      </c>
      <c r="O15" s="34">
        <v>0.0</v>
      </c>
      <c r="P15" s="34">
        <v>0.0</v>
      </c>
      <c r="Q15" s="35"/>
      <c r="R15" s="35"/>
      <c r="S15" s="36" t="s">
        <v>239</v>
      </c>
      <c r="T15" s="36" t="s">
        <v>86</v>
      </c>
      <c r="U15" s="36" t="s">
        <v>140</v>
      </c>
      <c r="V15" s="35"/>
      <c r="W15" s="35"/>
      <c r="X15" s="37" t="s">
        <v>259</v>
      </c>
      <c r="Y15" s="37" t="s">
        <v>247</v>
      </c>
      <c r="Z15" s="37" t="s">
        <v>260</v>
      </c>
      <c r="AA15" s="35"/>
      <c r="AB15" s="35"/>
      <c r="AC15" s="35"/>
      <c r="AD15" s="35"/>
      <c r="AE15" s="35"/>
      <c r="AF15" s="35"/>
      <c r="AG15" s="35"/>
      <c r="AH15" s="35"/>
    </row>
    <row r="16">
      <c r="A16" s="27"/>
      <c r="B16" s="28" t="s">
        <v>6</v>
      </c>
      <c r="C16" s="28" t="s">
        <v>241</v>
      </c>
      <c r="D16" s="29" t="s">
        <v>13</v>
      </c>
      <c r="E16" s="30" t="s">
        <v>47</v>
      </c>
      <c r="F16" s="30" t="s">
        <v>137</v>
      </c>
      <c r="G16" s="31">
        <v>339.0</v>
      </c>
      <c r="H16" s="32">
        <v>18.0</v>
      </c>
      <c r="I16" s="33">
        <v>0.3</v>
      </c>
      <c r="J16" s="34" t="s">
        <v>72</v>
      </c>
      <c r="K16" s="34">
        <v>0.0</v>
      </c>
      <c r="L16" s="34">
        <v>166.0</v>
      </c>
      <c r="M16" s="34">
        <v>0.0</v>
      </c>
      <c r="N16" s="34">
        <v>0.0</v>
      </c>
      <c r="O16" s="34">
        <v>0.0</v>
      </c>
      <c r="P16" s="34">
        <v>0.0</v>
      </c>
      <c r="Q16" s="35"/>
      <c r="R16" s="35"/>
      <c r="S16" s="36" t="s">
        <v>261</v>
      </c>
      <c r="T16" s="36" t="s">
        <v>94</v>
      </c>
      <c r="U16" s="36" t="s">
        <v>252</v>
      </c>
      <c r="V16" s="35"/>
      <c r="W16" s="35"/>
      <c r="X16" s="37" t="s">
        <v>16</v>
      </c>
      <c r="Y16" s="37" t="s">
        <v>129</v>
      </c>
      <c r="Z16" s="37" t="s">
        <v>247</v>
      </c>
      <c r="AA16" s="35"/>
      <c r="AB16" s="35"/>
      <c r="AC16" s="35"/>
      <c r="AD16" s="35"/>
      <c r="AE16" s="35"/>
      <c r="AF16" s="35"/>
      <c r="AG16" s="35"/>
      <c r="AH16" s="35"/>
    </row>
    <row r="17">
      <c r="A17" s="27"/>
      <c r="B17" s="28" t="s">
        <v>6</v>
      </c>
      <c r="C17" s="28" t="s">
        <v>241</v>
      </c>
      <c r="D17" s="29" t="s">
        <v>13</v>
      </c>
      <c r="E17" s="30" t="s">
        <v>41</v>
      </c>
      <c r="F17" s="30" t="s">
        <v>101</v>
      </c>
      <c r="G17" s="31">
        <v>335.0</v>
      </c>
      <c r="H17" s="32">
        <v>42.0</v>
      </c>
      <c r="I17" s="33">
        <v>0.51</v>
      </c>
      <c r="J17" s="34" t="s">
        <v>76</v>
      </c>
      <c r="K17" s="34">
        <v>0.0</v>
      </c>
      <c r="L17" s="34">
        <v>0.0</v>
      </c>
      <c r="M17" s="34">
        <v>151.0</v>
      </c>
      <c r="N17" s="34">
        <v>0.0</v>
      </c>
      <c r="O17" s="34">
        <v>0.0</v>
      </c>
      <c r="P17" s="34">
        <v>0.0</v>
      </c>
      <c r="Q17" s="35"/>
      <c r="R17" s="35"/>
      <c r="S17" s="36" t="s">
        <v>182</v>
      </c>
      <c r="T17" s="36" t="s">
        <v>140</v>
      </c>
      <c r="U17" s="36" t="s">
        <v>89</v>
      </c>
      <c r="V17" s="35"/>
      <c r="W17" s="35"/>
      <c r="X17" s="37" t="s">
        <v>261</v>
      </c>
      <c r="Y17" s="37" t="s">
        <v>259</v>
      </c>
      <c r="Z17" s="37" t="s">
        <v>260</v>
      </c>
      <c r="AA17" s="35"/>
      <c r="AB17" s="35"/>
      <c r="AC17" s="35"/>
      <c r="AD17" s="35"/>
      <c r="AE17" s="35"/>
      <c r="AF17" s="35"/>
      <c r="AG17" s="35"/>
      <c r="AH17" s="35"/>
    </row>
    <row r="18">
      <c r="A18" s="27"/>
      <c r="B18" s="28" t="s">
        <v>6</v>
      </c>
      <c r="C18" s="28" t="s">
        <v>241</v>
      </c>
      <c r="D18" s="29"/>
      <c r="E18" s="30" t="s">
        <v>255</v>
      </c>
      <c r="F18" s="30" t="s">
        <v>262</v>
      </c>
      <c r="G18" s="31">
        <v>335.0</v>
      </c>
      <c r="H18" s="32">
        <v>37.0</v>
      </c>
      <c r="I18" s="33">
        <v>4.15</v>
      </c>
      <c r="J18" s="34" t="s">
        <v>79</v>
      </c>
      <c r="K18" s="34">
        <v>0.0</v>
      </c>
      <c r="L18" s="34">
        <v>0.0</v>
      </c>
      <c r="M18" s="34">
        <v>147.0</v>
      </c>
      <c r="N18" s="34">
        <v>0.0</v>
      </c>
      <c r="O18" s="34">
        <v>0.0</v>
      </c>
      <c r="P18" s="34">
        <v>0.0</v>
      </c>
      <c r="Q18" s="35"/>
      <c r="R18" s="35"/>
      <c r="S18" s="36" t="s">
        <v>43</v>
      </c>
      <c r="T18" s="36" t="s">
        <v>125</v>
      </c>
      <c r="U18" s="36" t="s">
        <v>89</v>
      </c>
      <c r="V18" s="35"/>
      <c r="W18" s="35"/>
      <c r="X18" s="37" t="s">
        <v>252</v>
      </c>
      <c r="Y18" s="37" t="s">
        <v>186</v>
      </c>
      <c r="Z18" s="37" t="s">
        <v>256</v>
      </c>
      <c r="AA18" s="35"/>
      <c r="AB18" s="35"/>
      <c r="AC18" s="35"/>
      <c r="AD18" s="35"/>
      <c r="AE18" s="35"/>
      <c r="AF18" s="35"/>
      <c r="AG18" s="35"/>
      <c r="AH18" s="35"/>
    </row>
    <row r="19">
      <c r="A19" s="27"/>
      <c r="B19" s="28" t="s">
        <v>6</v>
      </c>
      <c r="C19" s="28" t="s">
        <v>241</v>
      </c>
      <c r="D19" s="29" t="s">
        <v>13</v>
      </c>
      <c r="E19" s="30" t="s">
        <v>37</v>
      </c>
      <c r="F19" s="30" t="s">
        <v>38</v>
      </c>
      <c r="G19" s="31">
        <v>316.0</v>
      </c>
      <c r="H19" s="32">
        <v>42.0</v>
      </c>
      <c r="I19" s="33">
        <v>0.45</v>
      </c>
      <c r="J19" s="34" t="s">
        <v>82</v>
      </c>
      <c r="K19" s="34">
        <v>0.0</v>
      </c>
      <c r="L19" s="34">
        <v>0.0</v>
      </c>
      <c r="M19" s="34">
        <v>143.0</v>
      </c>
      <c r="N19" s="34">
        <v>0.0</v>
      </c>
      <c r="O19" s="34">
        <v>0.0</v>
      </c>
      <c r="P19" s="34">
        <v>0.0</v>
      </c>
      <c r="Q19" s="35"/>
      <c r="R19" s="35"/>
      <c r="S19" s="36" t="s">
        <v>263</v>
      </c>
      <c r="T19" s="36" t="s">
        <v>28</v>
      </c>
      <c r="U19" s="36" t="s">
        <v>89</v>
      </c>
      <c r="V19" s="35"/>
      <c r="W19" s="35"/>
      <c r="X19" s="37" t="s">
        <v>259</v>
      </c>
      <c r="Y19" s="37" t="s">
        <v>256</v>
      </c>
      <c r="Z19" s="37" t="s">
        <v>86</v>
      </c>
      <c r="AA19" s="35"/>
      <c r="AB19" s="35"/>
      <c r="AC19" s="35"/>
      <c r="AD19" s="35"/>
      <c r="AE19" s="35"/>
      <c r="AF19" s="35"/>
      <c r="AG19" s="35"/>
      <c r="AH19" s="35"/>
    </row>
    <row r="20">
      <c r="A20" s="27"/>
      <c r="B20" s="28" t="s">
        <v>6</v>
      </c>
      <c r="C20" s="28" t="s">
        <v>241</v>
      </c>
      <c r="D20" s="29" t="s">
        <v>13</v>
      </c>
      <c r="E20" s="30" t="s">
        <v>136</v>
      </c>
      <c r="F20" s="30" t="s">
        <v>264</v>
      </c>
      <c r="G20" s="31">
        <v>297.0</v>
      </c>
      <c r="H20" s="32">
        <v>18.0</v>
      </c>
      <c r="I20" s="33">
        <v>0.6</v>
      </c>
      <c r="J20" s="34" t="s">
        <v>85</v>
      </c>
      <c r="K20" s="34">
        <v>0.0</v>
      </c>
      <c r="L20" s="34">
        <v>0.0</v>
      </c>
      <c r="M20" s="34">
        <v>125.0</v>
      </c>
      <c r="N20" s="34">
        <v>0.0</v>
      </c>
      <c r="O20" s="34">
        <v>0.0</v>
      </c>
      <c r="P20" s="34">
        <v>0.0</v>
      </c>
      <c r="Q20" s="35"/>
      <c r="R20" s="35"/>
      <c r="S20" s="36" t="s">
        <v>98</v>
      </c>
      <c r="T20" s="36" t="s">
        <v>28</v>
      </c>
      <c r="U20" s="36" t="s">
        <v>186</v>
      </c>
      <c r="V20" s="35"/>
      <c r="W20" s="35"/>
      <c r="X20" s="37" t="s">
        <v>261</v>
      </c>
      <c r="Y20" s="37" t="s">
        <v>129</v>
      </c>
      <c r="Z20" s="37" t="s">
        <v>252</v>
      </c>
      <c r="AA20" s="35"/>
      <c r="AB20" s="35"/>
      <c r="AC20" s="35"/>
      <c r="AD20" s="35"/>
      <c r="AE20" s="35"/>
      <c r="AF20" s="35"/>
      <c r="AG20" s="35"/>
      <c r="AH20" s="35"/>
    </row>
    <row r="21">
      <c r="A21" s="27"/>
      <c r="B21" s="28" t="s">
        <v>6</v>
      </c>
      <c r="C21" s="28" t="s">
        <v>241</v>
      </c>
      <c r="D21" s="29" t="s">
        <v>13</v>
      </c>
      <c r="E21" s="30" t="s">
        <v>115</v>
      </c>
      <c r="F21" s="30" t="s">
        <v>265</v>
      </c>
      <c r="G21" s="31">
        <v>287.0</v>
      </c>
      <c r="H21" s="32">
        <v>39.0</v>
      </c>
      <c r="I21" s="33">
        <v>0.73</v>
      </c>
      <c r="J21" s="34" t="s">
        <v>88</v>
      </c>
      <c r="K21" s="34">
        <v>0.0</v>
      </c>
      <c r="L21" s="34">
        <v>0.0</v>
      </c>
      <c r="M21" s="34">
        <v>123.0</v>
      </c>
      <c r="N21" s="34">
        <v>0.0</v>
      </c>
      <c r="O21" s="34">
        <v>0.0</v>
      </c>
      <c r="P21" s="34">
        <v>0.0</v>
      </c>
      <c r="Q21" s="35"/>
      <c r="R21" s="35"/>
      <c r="S21" s="36" t="s">
        <v>248</v>
      </c>
      <c r="T21" s="36" t="s">
        <v>14</v>
      </c>
      <c r="U21" s="36" t="s">
        <v>259</v>
      </c>
      <c r="V21" s="35"/>
      <c r="W21" s="35"/>
      <c r="X21" s="37" t="s">
        <v>186</v>
      </c>
      <c r="Y21" s="37" t="s">
        <v>249</v>
      </c>
      <c r="Z21" s="37" t="s">
        <v>247</v>
      </c>
      <c r="AA21" s="35"/>
      <c r="AB21" s="35"/>
      <c r="AC21" s="35"/>
      <c r="AD21" s="35"/>
      <c r="AE21" s="35"/>
      <c r="AF21" s="35"/>
      <c r="AG21" s="35"/>
      <c r="AH21" s="35"/>
    </row>
    <row r="22">
      <c r="A22" s="27"/>
      <c r="B22" s="28" t="s">
        <v>6</v>
      </c>
      <c r="C22" s="28" t="s">
        <v>241</v>
      </c>
      <c r="D22" s="29" t="s">
        <v>13</v>
      </c>
      <c r="E22" s="30" t="s">
        <v>92</v>
      </c>
      <c r="F22" s="30" t="s">
        <v>151</v>
      </c>
      <c r="G22" s="31">
        <v>272.0</v>
      </c>
      <c r="H22" s="32">
        <v>36.0</v>
      </c>
      <c r="I22" s="33">
        <v>0.35</v>
      </c>
      <c r="J22" s="34" t="s">
        <v>91</v>
      </c>
      <c r="K22" s="34">
        <v>0.0</v>
      </c>
      <c r="L22" s="34">
        <v>0.0</v>
      </c>
      <c r="M22" s="34">
        <v>109.0</v>
      </c>
      <c r="N22" s="34">
        <v>0.0</v>
      </c>
      <c r="O22" s="34">
        <v>0.0</v>
      </c>
      <c r="P22" s="34">
        <v>0.0</v>
      </c>
      <c r="Q22" s="35"/>
      <c r="R22" s="35"/>
      <c r="S22" s="36" t="s">
        <v>43</v>
      </c>
      <c r="T22" s="36" t="s">
        <v>140</v>
      </c>
      <c r="U22" s="36" t="s">
        <v>16</v>
      </c>
      <c r="V22" s="35"/>
      <c r="W22" s="35"/>
      <c r="X22" s="37" t="s">
        <v>252</v>
      </c>
      <c r="Y22" s="37" t="s">
        <v>213</v>
      </c>
      <c r="Z22" s="37" t="s">
        <v>28</v>
      </c>
      <c r="AA22" s="35"/>
      <c r="AB22" s="35"/>
      <c r="AC22" s="35"/>
      <c r="AD22" s="35"/>
      <c r="AE22" s="35"/>
      <c r="AF22" s="35"/>
      <c r="AG22" s="35"/>
      <c r="AH22" s="35"/>
    </row>
    <row r="23">
      <c r="A23" s="27"/>
      <c r="B23" s="28" t="s">
        <v>6</v>
      </c>
      <c r="C23" s="28" t="s">
        <v>241</v>
      </c>
      <c r="D23" s="29"/>
      <c r="E23" s="30" t="s">
        <v>183</v>
      </c>
      <c r="F23" s="30" t="s">
        <v>212</v>
      </c>
      <c r="G23" s="31">
        <v>259.0</v>
      </c>
      <c r="H23" s="32">
        <v>40.0</v>
      </c>
      <c r="I23" s="33">
        <v>2.31</v>
      </c>
      <c r="J23" s="34" t="s">
        <v>96</v>
      </c>
      <c r="K23" s="34">
        <v>0.0</v>
      </c>
      <c r="L23" s="34">
        <v>0.0</v>
      </c>
      <c r="M23" s="34">
        <v>94.0</v>
      </c>
      <c r="N23" s="34">
        <v>0.0</v>
      </c>
      <c r="O23" s="34">
        <v>0.0</v>
      </c>
      <c r="P23" s="34">
        <v>0.0</v>
      </c>
      <c r="Q23" s="35"/>
      <c r="R23" s="35"/>
      <c r="S23" s="36" t="s">
        <v>182</v>
      </c>
      <c r="T23" s="36" t="s">
        <v>256</v>
      </c>
      <c r="U23" s="36" t="s">
        <v>244</v>
      </c>
      <c r="V23" s="35"/>
      <c r="W23" s="35"/>
      <c r="X23" s="37" t="s">
        <v>263</v>
      </c>
      <c r="Y23" s="37" t="s">
        <v>258</v>
      </c>
      <c r="Z23" s="37" t="s">
        <v>16</v>
      </c>
      <c r="AA23" s="35"/>
      <c r="AB23" s="35"/>
      <c r="AC23" s="35"/>
      <c r="AD23" s="35"/>
      <c r="AE23" s="35"/>
      <c r="AF23" s="35"/>
      <c r="AG23" s="35"/>
      <c r="AH23" s="35"/>
    </row>
    <row r="24">
      <c r="A24" s="27"/>
      <c r="B24" s="28" t="s">
        <v>7</v>
      </c>
      <c r="C24" s="28" t="s">
        <v>241</v>
      </c>
      <c r="D24" s="29"/>
      <c r="E24" s="30" t="s">
        <v>201</v>
      </c>
      <c r="F24" s="30" t="s">
        <v>222</v>
      </c>
      <c r="G24" s="31">
        <v>214.0</v>
      </c>
      <c r="H24" s="32">
        <v>34.0</v>
      </c>
      <c r="I24" s="33">
        <v>2.68</v>
      </c>
      <c r="J24" s="34" t="s">
        <v>100</v>
      </c>
      <c r="K24" s="34">
        <v>0.0</v>
      </c>
      <c r="L24" s="34">
        <v>0.0</v>
      </c>
      <c r="M24" s="34">
        <v>91.0</v>
      </c>
      <c r="N24" s="34">
        <v>0.0</v>
      </c>
      <c r="O24" s="34">
        <v>0.0</v>
      </c>
      <c r="P24" s="34">
        <v>0.0</v>
      </c>
      <c r="Q24" s="35"/>
      <c r="R24" s="35"/>
      <c r="S24" s="36" t="s">
        <v>89</v>
      </c>
      <c r="T24" s="36" t="s">
        <v>249</v>
      </c>
      <c r="U24" s="36" t="s">
        <v>246</v>
      </c>
      <c r="V24" s="35"/>
      <c r="W24" s="35"/>
      <c r="X24" s="37" t="s">
        <v>183</v>
      </c>
      <c r="Y24" s="37" t="s">
        <v>213</v>
      </c>
      <c r="Z24" s="37" t="s">
        <v>259</v>
      </c>
      <c r="AA24" s="35"/>
      <c r="AB24" s="35"/>
      <c r="AC24" s="35"/>
      <c r="AD24" s="35"/>
      <c r="AE24" s="35"/>
      <c r="AF24" s="35"/>
      <c r="AG24" s="35"/>
      <c r="AH24" s="35"/>
    </row>
    <row r="25">
      <c r="A25" s="27"/>
      <c r="B25" s="28" t="s">
        <v>7</v>
      </c>
      <c r="C25" s="28" t="s">
        <v>241</v>
      </c>
      <c r="D25" s="29"/>
      <c r="E25" s="30" t="s">
        <v>140</v>
      </c>
      <c r="F25" s="30" t="s">
        <v>266</v>
      </c>
      <c r="G25" s="31">
        <v>192.0</v>
      </c>
      <c r="H25" s="32">
        <v>22.0</v>
      </c>
      <c r="I25" s="33">
        <v>5.48</v>
      </c>
      <c r="J25" s="34" t="s">
        <v>19</v>
      </c>
      <c r="K25" s="34">
        <v>0.0</v>
      </c>
      <c r="L25" s="34">
        <v>0.0</v>
      </c>
      <c r="M25" s="34">
        <v>67.0</v>
      </c>
      <c r="N25" s="34">
        <v>0.0</v>
      </c>
      <c r="O25" s="34">
        <v>0.0</v>
      </c>
      <c r="P25" s="34">
        <v>0.0</v>
      </c>
      <c r="Q25" s="35"/>
      <c r="R25" s="35"/>
      <c r="S25" s="36" t="s">
        <v>248</v>
      </c>
      <c r="T25" s="36" t="s">
        <v>86</v>
      </c>
      <c r="U25" s="36" t="s">
        <v>72</v>
      </c>
      <c r="V25" s="35"/>
      <c r="W25" s="35"/>
      <c r="X25" s="37" t="s">
        <v>89</v>
      </c>
      <c r="Y25" s="37" t="s">
        <v>183</v>
      </c>
      <c r="Z25" s="37" t="s">
        <v>261</v>
      </c>
      <c r="AA25" s="35"/>
      <c r="AB25" s="35"/>
      <c r="AC25" s="35"/>
      <c r="AD25" s="35"/>
      <c r="AE25" s="35"/>
      <c r="AF25" s="35"/>
      <c r="AG25" s="35"/>
      <c r="AH25" s="35"/>
    </row>
    <row r="26">
      <c r="A26" s="27"/>
      <c r="B26" s="28" t="s">
        <v>7</v>
      </c>
      <c r="C26" s="28" t="s">
        <v>241</v>
      </c>
      <c r="D26" s="29"/>
      <c r="E26" s="30" t="s">
        <v>267</v>
      </c>
      <c r="F26" s="30" t="s">
        <v>268</v>
      </c>
      <c r="G26" s="31">
        <v>175.0</v>
      </c>
      <c r="H26" s="32">
        <v>51.0</v>
      </c>
      <c r="I26" s="33">
        <v>1.37</v>
      </c>
      <c r="J26" s="34" t="s">
        <v>103</v>
      </c>
      <c r="K26" s="34">
        <v>0.0</v>
      </c>
      <c r="L26" s="34">
        <v>0.0</v>
      </c>
      <c r="M26" s="34">
        <v>67.0</v>
      </c>
      <c r="N26" s="34">
        <v>0.0</v>
      </c>
      <c r="O26" s="34">
        <v>0.0</v>
      </c>
      <c r="P26" s="34">
        <v>0.0</v>
      </c>
      <c r="Q26" s="35"/>
      <c r="R26" s="35"/>
      <c r="S26" s="36" t="s">
        <v>255</v>
      </c>
      <c r="T26" s="36" t="s">
        <v>94</v>
      </c>
      <c r="U26" s="36" t="s">
        <v>246</v>
      </c>
      <c r="V26" s="35"/>
      <c r="W26" s="35"/>
      <c r="X26" s="37" t="s">
        <v>253</v>
      </c>
      <c r="Y26" s="37" t="s">
        <v>201</v>
      </c>
      <c r="Z26" s="37" t="s">
        <v>263</v>
      </c>
      <c r="AA26" s="35"/>
      <c r="AB26" s="35"/>
      <c r="AC26" s="35"/>
      <c r="AD26" s="35"/>
      <c r="AE26" s="35"/>
      <c r="AF26" s="35"/>
      <c r="AG26" s="35"/>
      <c r="AH26" s="35"/>
    </row>
    <row r="27">
      <c r="A27" s="27"/>
      <c r="B27" s="28" t="s">
        <v>7</v>
      </c>
      <c r="C27" s="28" t="s">
        <v>241</v>
      </c>
      <c r="D27" s="29"/>
      <c r="E27" s="30" t="s">
        <v>105</v>
      </c>
      <c r="F27" s="30" t="s">
        <v>269</v>
      </c>
      <c r="G27" s="31">
        <v>163.0</v>
      </c>
      <c r="H27" s="32">
        <v>31.0</v>
      </c>
      <c r="I27" s="33">
        <v>1.35</v>
      </c>
      <c r="J27" s="34" t="s">
        <v>105</v>
      </c>
      <c r="K27" s="34">
        <v>0.0</v>
      </c>
      <c r="L27" s="34">
        <v>0.0</v>
      </c>
      <c r="M27" s="34">
        <v>53.0</v>
      </c>
      <c r="N27" s="34">
        <v>0.0</v>
      </c>
      <c r="O27" s="34">
        <v>0.0</v>
      </c>
      <c r="P27" s="34">
        <v>0.0</v>
      </c>
      <c r="Q27" s="35"/>
      <c r="R27" s="35"/>
      <c r="S27" s="36" t="s">
        <v>16</v>
      </c>
      <c r="T27" s="36" t="s">
        <v>14</v>
      </c>
      <c r="U27" s="36" t="s">
        <v>245</v>
      </c>
      <c r="V27" s="35"/>
      <c r="W27" s="35"/>
      <c r="X27" s="37" t="s">
        <v>213</v>
      </c>
      <c r="Y27" s="37" t="s">
        <v>201</v>
      </c>
      <c r="Z27" s="37" t="s">
        <v>43</v>
      </c>
      <c r="AA27" s="35"/>
      <c r="AB27" s="35"/>
      <c r="AC27" s="35"/>
      <c r="AD27" s="35"/>
      <c r="AE27" s="35"/>
      <c r="AF27" s="35"/>
      <c r="AG27" s="35"/>
      <c r="AH27" s="35"/>
    </row>
    <row r="28">
      <c r="A28" s="27"/>
      <c r="B28" s="28" t="s">
        <v>7</v>
      </c>
      <c r="C28" s="28" t="s">
        <v>241</v>
      </c>
      <c r="D28" s="29"/>
      <c r="E28" s="30" t="s">
        <v>80</v>
      </c>
      <c r="F28" s="30" t="s">
        <v>84</v>
      </c>
      <c r="G28" s="31">
        <v>144.0</v>
      </c>
      <c r="H28" s="32">
        <v>55.0</v>
      </c>
      <c r="I28" s="33">
        <v>1.85</v>
      </c>
      <c r="J28" s="34" t="s">
        <v>107</v>
      </c>
      <c r="K28" s="34">
        <v>0.0</v>
      </c>
      <c r="L28" s="34">
        <v>0.0</v>
      </c>
      <c r="M28" s="34">
        <v>37.0</v>
      </c>
      <c r="N28" s="34">
        <v>0.0</v>
      </c>
      <c r="O28" s="34">
        <v>0.0</v>
      </c>
      <c r="P28" s="34">
        <v>0.0</v>
      </c>
      <c r="Q28" s="35"/>
      <c r="R28" s="35"/>
      <c r="S28" s="36" t="s">
        <v>89</v>
      </c>
      <c r="T28" s="36" t="s">
        <v>249</v>
      </c>
      <c r="U28" s="36" t="s">
        <v>239</v>
      </c>
      <c r="V28" s="35"/>
      <c r="W28" s="35"/>
      <c r="X28" s="37" t="s">
        <v>86</v>
      </c>
      <c r="Y28" s="37" t="s">
        <v>243</v>
      </c>
      <c r="Z28" s="37" t="s">
        <v>258</v>
      </c>
      <c r="AA28" s="35"/>
      <c r="AB28" s="35"/>
      <c r="AC28" s="35"/>
      <c r="AD28" s="35"/>
      <c r="AE28" s="35"/>
      <c r="AF28" s="35"/>
      <c r="AG28" s="35"/>
      <c r="AH28" s="35"/>
    </row>
    <row r="29">
      <c r="A29" s="27"/>
      <c r="B29" s="28" t="s">
        <v>7</v>
      </c>
      <c r="C29" s="28" t="s">
        <v>241</v>
      </c>
      <c r="D29" s="29"/>
      <c r="E29" s="30" t="s">
        <v>86</v>
      </c>
      <c r="F29" s="30" t="s">
        <v>109</v>
      </c>
      <c r="G29" s="31">
        <v>142.0</v>
      </c>
      <c r="H29" s="32">
        <v>51.0</v>
      </c>
      <c r="I29" s="33">
        <v>7.88</v>
      </c>
      <c r="J29" s="34" t="s">
        <v>110</v>
      </c>
      <c r="K29" s="34">
        <v>0.0</v>
      </c>
      <c r="L29" s="34">
        <v>0.0</v>
      </c>
      <c r="M29" s="34">
        <v>0.0</v>
      </c>
      <c r="N29" s="34">
        <v>8.0</v>
      </c>
      <c r="O29" s="34">
        <v>0.0</v>
      </c>
      <c r="P29" s="34">
        <v>0.0</v>
      </c>
      <c r="Q29" s="35"/>
      <c r="R29" s="35"/>
      <c r="S29" s="36" t="s">
        <v>80</v>
      </c>
      <c r="T29" s="36" t="s">
        <v>256</v>
      </c>
      <c r="U29" s="36" t="s">
        <v>246</v>
      </c>
      <c r="V29" s="35"/>
      <c r="W29" s="35"/>
      <c r="X29" s="37" t="s">
        <v>16</v>
      </c>
      <c r="Y29" s="37" t="s">
        <v>263</v>
      </c>
      <c r="Z29" s="37" t="s">
        <v>72</v>
      </c>
      <c r="AA29" s="35"/>
      <c r="AB29" s="35"/>
      <c r="AC29" s="35"/>
      <c r="AD29" s="35"/>
      <c r="AE29" s="35"/>
      <c r="AF29" s="35"/>
      <c r="AG29" s="35"/>
      <c r="AH29" s="35"/>
    </row>
    <row r="30">
      <c r="A30" s="27"/>
      <c r="B30" s="28" t="s">
        <v>7</v>
      </c>
      <c r="C30" s="28" t="s">
        <v>241</v>
      </c>
      <c r="D30" s="29"/>
      <c r="E30" s="30" t="s">
        <v>182</v>
      </c>
      <c r="F30" s="30" t="s">
        <v>218</v>
      </c>
      <c r="G30" s="31">
        <v>131.0</v>
      </c>
      <c r="H30" s="32">
        <v>21.0</v>
      </c>
      <c r="I30" s="33">
        <v>2.91</v>
      </c>
      <c r="J30" s="34" t="s">
        <v>55</v>
      </c>
      <c r="K30" s="34">
        <v>0.0</v>
      </c>
      <c r="L30" s="34">
        <v>0.0</v>
      </c>
      <c r="M30" s="34">
        <v>0.0</v>
      </c>
      <c r="N30" s="34">
        <v>-5.0</v>
      </c>
      <c r="O30" s="34">
        <v>0.0</v>
      </c>
      <c r="P30" s="34">
        <v>0.0</v>
      </c>
      <c r="Q30" s="35"/>
      <c r="R30" s="35"/>
      <c r="S30" s="36" t="s">
        <v>73</v>
      </c>
      <c r="T30" s="36" t="s">
        <v>186</v>
      </c>
      <c r="U30" s="36" t="s">
        <v>201</v>
      </c>
      <c r="V30" s="35"/>
      <c r="W30" s="35"/>
      <c r="X30" s="37" t="s">
        <v>183</v>
      </c>
      <c r="Y30" s="37" t="s">
        <v>242</v>
      </c>
      <c r="Z30" s="37" t="s">
        <v>257</v>
      </c>
      <c r="AA30" s="35"/>
      <c r="AB30" s="35"/>
      <c r="AC30" s="35"/>
      <c r="AD30" s="35"/>
      <c r="AE30" s="35"/>
      <c r="AF30" s="35"/>
      <c r="AG30" s="35"/>
      <c r="AH30" s="35"/>
    </row>
    <row r="31">
      <c r="A31" s="27"/>
      <c r="B31" s="28" t="s">
        <v>7</v>
      </c>
      <c r="C31" s="28" t="s">
        <v>241</v>
      </c>
      <c r="D31" s="29"/>
      <c r="E31" s="30" t="s">
        <v>256</v>
      </c>
      <c r="F31" s="30" t="s">
        <v>270</v>
      </c>
      <c r="G31" s="31">
        <v>120.0</v>
      </c>
      <c r="H31" s="32">
        <v>43.0</v>
      </c>
      <c r="I31" s="33">
        <v>3.88</v>
      </c>
      <c r="J31" s="34" t="s">
        <v>113</v>
      </c>
      <c r="K31" s="34">
        <v>0.0</v>
      </c>
      <c r="L31" s="34">
        <v>0.0</v>
      </c>
      <c r="M31" s="34">
        <v>0.0</v>
      </c>
      <c r="N31" s="34">
        <v>-9.0</v>
      </c>
      <c r="O31" s="34">
        <v>0.0</v>
      </c>
      <c r="P31" s="34">
        <v>0.0</v>
      </c>
      <c r="Q31" s="35"/>
      <c r="R31" s="35"/>
      <c r="S31" s="36" t="s">
        <v>244</v>
      </c>
      <c r="T31" s="36" t="s">
        <v>255</v>
      </c>
      <c r="U31" s="36" t="s">
        <v>258</v>
      </c>
      <c r="V31" s="35"/>
      <c r="W31" s="35"/>
      <c r="X31" s="37" t="s">
        <v>183</v>
      </c>
      <c r="Y31" s="37" t="s">
        <v>213</v>
      </c>
      <c r="Z31" s="37" t="s">
        <v>43</v>
      </c>
      <c r="AA31" s="35"/>
      <c r="AB31" s="35"/>
      <c r="AC31" s="35"/>
      <c r="AD31" s="35"/>
      <c r="AE31" s="35"/>
      <c r="AF31" s="35"/>
      <c r="AG31" s="35"/>
      <c r="AH31" s="35"/>
    </row>
    <row r="32">
      <c r="A32" s="27"/>
      <c r="B32" s="28" t="s">
        <v>7</v>
      </c>
      <c r="C32" s="28" t="s">
        <v>241</v>
      </c>
      <c r="D32" s="29"/>
      <c r="E32" s="30" t="s">
        <v>245</v>
      </c>
      <c r="F32" s="30" t="s">
        <v>271</v>
      </c>
      <c r="G32" s="31">
        <v>110.0</v>
      </c>
      <c r="H32" s="32">
        <v>28.0</v>
      </c>
      <c r="I32" s="33">
        <v>3.24</v>
      </c>
      <c r="J32" s="34" t="s">
        <v>115</v>
      </c>
      <c r="K32" s="34">
        <v>0.0</v>
      </c>
      <c r="L32" s="34">
        <v>0.0</v>
      </c>
      <c r="M32" s="34">
        <v>0.0</v>
      </c>
      <c r="N32" s="34">
        <v>-13.0</v>
      </c>
      <c r="O32" s="34">
        <v>0.0</v>
      </c>
      <c r="P32" s="34">
        <v>0.0</v>
      </c>
      <c r="Q32" s="35"/>
      <c r="R32" s="35"/>
      <c r="S32" s="36" t="s">
        <v>74</v>
      </c>
      <c r="T32" s="36" t="s">
        <v>182</v>
      </c>
      <c r="U32" s="36" t="s">
        <v>14</v>
      </c>
      <c r="V32" s="35"/>
      <c r="W32" s="35"/>
      <c r="X32" s="37" t="s">
        <v>72</v>
      </c>
      <c r="Y32" s="37" t="s">
        <v>257</v>
      </c>
      <c r="Z32" s="37" t="s">
        <v>183</v>
      </c>
      <c r="AA32" s="35"/>
      <c r="AB32" s="35"/>
      <c r="AC32" s="35"/>
      <c r="AD32" s="35"/>
      <c r="AE32" s="35"/>
      <c r="AF32" s="35"/>
      <c r="AG32" s="35"/>
      <c r="AH32" s="35"/>
    </row>
    <row r="33">
      <c r="A33" s="27"/>
      <c r="B33" s="28" t="s">
        <v>7</v>
      </c>
      <c r="C33" s="28" t="s">
        <v>241</v>
      </c>
      <c r="D33" s="29"/>
      <c r="E33" s="30" t="s">
        <v>72</v>
      </c>
      <c r="F33" s="30" t="s">
        <v>272</v>
      </c>
      <c r="G33" s="31">
        <v>109.0</v>
      </c>
      <c r="H33" s="32">
        <v>52.0</v>
      </c>
      <c r="I33" s="33">
        <v>2.51</v>
      </c>
      <c r="J33" s="34" t="s">
        <v>117</v>
      </c>
      <c r="K33" s="34">
        <v>0.0</v>
      </c>
      <c r="L33" s="34">
        <v>0.0</v>
      </c>
      <c r="M33" s="34">
        <v>0.0</v>
      </c>
      <c r="N33" s="34">
        <v>-13.0</v>
      </c>
      <c r="O33" s="34">
        <v>0.0</v>
      </c>
      <c r="P33" s="34">
        <v>0.0</v>
      </c>
      <c r="Q33" s="35"/>
      <c r="R33" s="35"/>
      <c r="S33" s="36" t="s">
        <v>245</v>
      </c>
      <c r="T33" s="36" t="s">
        <v>73</v>
      </c>
      <c r="U33" s="36" t="s">
        <v>263</v>
      </c>
      <c r="V33" s="35"/>
      <c r="W33" s="35"/>
      <c r="X33" s="37" t="s">
        <v>89</v>
      </c>
      <c r="Y33" s="37" t="s">
        <v>248</v>
      </c>
      <c r="Z33" s="37" t="s">
        <v>249</v>
      </c>
      <c r="AA33" s="35"/>
      <c r="AB33" s="35"/>
      <c r="AC33" s="35"/>
      <c r="AD33" s="35"/>
      <c r="AE33" s="35"/>
      <c r="AF33" s="35"/>
      <c r="AG33" s="35"/>
      <c r="AH33" s="35"/>
    </row>
    <row r="34">
      <c r="A34" s="27"/>
      <c r="B34" s="28" t="s">
        <v>7</v>
      </c>
      <c r="C34" s="28" t="s">
        <v>241</v>
      </c>
      <c r="D34" s="29"/>
      <c r="E34" s="30" t="s">
        <v>73</v>
      </c>
      <c r="F34" s="30" t="s">
        <v>75</v>
      </c>
      <c r="G34" s="31">
        <v>107.0</v>
      </c>
      <c r="H34" s="32">
        <v>39.0</v>
      </c>
      <c r="I34" s="33">
        <v>3.05</v>
      </c>
      <c r="J34" s="34" t="s">
        <v>119</v>
      </c>
      <c r="K34" s="34">
        <v>0.0</v>
      </c>
      <c r="L34" s="34">
        <v>0.0</v>
      </c>
      <c r="M34" s="34">
        <v>0.0</v>
      </c>
      <c r="N34" s="34">
        <v>-23.0</v>
      </c>
      <c r="O34" s="34">
        <v>0.0</v>
      </c>
      <c r="P34" s="34">
        <v>0.0</v>
      </c>
      <c r="Q34" s="35"/>
      <c r="R34" s="35"/>
      <c r="S34" s="36" t="s">
        <v>98</v>
      </c>
      <c r="T34" s="36" t="s">
        <v>246</v>
      </c>
      <c r="U34" s="36" t="s">
        <v>249</v>
      </c>
      <c r="V34" s="35"/>
      <c r="W34" s="35"/>
      <c r="X34" s="37" t="s">
        <v>248</v>
      </c>
      <c r="Y34" s="37" t="s">
        <v>158</v>
      </c>
      <c r="Z34" s="37" t="s">
        <v>72</v>
      </c>
      <c r="AA34" s="35"/>
      <c r="AB34" s="35"/>
      <c r="AC34" s="35"/>
      <c r="AD34" s="35"/>
      <c r="AE34" s="35"/>
      <c r="AF34" s="35"/>
      <c r="AG34" s="35"/>
      <c r="AH34" s="35"/>
    </row>
    <row r="35">
      <c r="A35" s="27"/>
      <c r="B35" s="28" t="s">
        <v>8</v>
      </c>
      <c r="C35" s="28" t="s">
        <v>241</v>
      </c>
      <c r="D35" s="29" t="s">
        <v>13</v>
      </c>
      <c r="E35" s="30" t="s">
        <v>147</v>
      </c>
      <c r="F35" s="30" t="s">
        <v>150</v>
      </c>
      <c r="G35" s="31">
        <v>98.0</v>
      </c>
      <c r="H35" s="32">
        <v>47.0</v>
      </c>
      <c r="I35" s="33">
        <v>0.55</v>
      </c>
      <c r="J35" s="34" t="s">
        <v>122</v>
      </c>
      <c r="K35" s="34">
        <v>0.0</v>
      </c>
      <c r="L35" s="34">
        <v>0.0</v>
      </c>
      <c r="M35" s="34">
        <v>0.0</v>
      </c>
      <c r="N35" s="34">
        <v>-35.0</v>
      </c>
      <c r="O35" s="34">
        <v>0.0</v>
      </c>
      <c r="P35" s="34">
        <v>0.0</v>
      </c>
      <c r="Q35" s="35"/>
      <c r="R35" s="35"/>
      <c r="S35" s="36" t="s">
        <v>43</v>
      </c>
      <c r="T35" s="36" t="s">
        <v>16</v>
      </c>
      <c r="U35" s="36" t="s">
        <v>89</v>
      </c>
      <c r="V35" s="35"/>
      <c r="W35" s="35"/>
      <c r="X35" s="37" t="s">
        <v>72</v>
      </c>
      <c r="Y35" s="37" t="s">
        <v>28</v>
      </c>
      <c r="Z35" s="37" t="s">
        <v>243</v>
      </c>
      <c r="AA35" s="35"/>
      <c r="AB35" s="35"/>
      <c r="AC35" s="35"/>
      <c r="AD35" s="35"/>
      <c r="AE35" s="35"/>
      <c r="AF35" s="35"/>
      <c r="AG35" s="35"/>
      <c r="AH35" s="35"/>
    </row>
    <row r="36">
      <c r="A36" s="38"/>
      <c r="B36" s="28" t="s">
        <v>8</v>
      </c>
      <c r="C36" s="28" t="s">
        <v>241</v>
      </c>
      <c r="D36" s="29"/>
      <c r="E36" s="30" t="s">
        <v>248</v>
      </c>
      <c r="F36" s="30" t="s">
        <v>273</v>
      </c>
      <c r="G36" s="31">
        <v>79.0</v>
      </c>
      <c r="H36" s="32">
        <v>23.0</v>
      </c>
      <c r="I36" s="33">
        <v>3.75</v>
      </c>
      <c r="J36" s="13" t="s">
        <v>125</v>
      </c>
      <c r="K36" s="13">
        <v>0.0</v>
      </c>
      <c r="L36" s="13">
        <v>0.0</v>
      </c>
      <c r="M36" s="13">
        <v>0.0</v>
      </c>
      <c r="N36" s="13">
        <v>-50.0</v>
      </c>
      <c r="O36" s="13">
        <v>0.0</v>
      </c>
      <c r="P36" s="13">
        <v>0.0</v>
      </c>
      <c r="Q36" s="3"/>
      <c r="R36" s="35"/>
      <c r="S36" s="36" t="s">
        <v>73</v>
      </c>
      <c r="T36" s="36" t="s">
        <v>72</v>
      </c>
      <c r="U36" s="36" t="s">
        <v>125</v>
      </c>
      <c r="V36" s="35"/>
      <c r="W36" s="35"/>
      <c r="X36" s="37" t="s">
        <v>243</v>
      </c>
      <c r="Y36" s="37" t="s">
        <v>28</v>
      </c>
      <c r="Z36" s="37" t="s">
        <v>213</v>
      </c>
      <c r="AA36" s="3"/>
      <c r="AB36" s="3"/>
      <c r="AC36" s="3"/>
      <c r="AD36" s="3"/>
      <c r="AE36" s="3"/>
      <c r="AF36" s="3"/>
      <c r="AG36" s="3"/>
      <c r="AH36" s="3"/>
    </row>
    <row r="37">
      <c r="A37" s="38"/>
      <c r="B37" s="28" t="s">
        <v>8</v>
      </c>
      <c r="C37" s="28" t="s">
        <v>241</v>
      </c>
      <c r="D37" s="29"/>
      <c r="E37" s="30" t="s">
        <v>213</v>
      </c>
      <c r="F37" s="30" t="s">
        <v>224</v>
      </c>
      <c r="G37" s="31">
        <v>71.0</v>
      </c>
      <c r="H37" s="32">
        <v>52.0</v>
      </c>
      <c r="I37" s="33">
        <v>3.12</v>
      </c>
      <c r="J37" s="13" t="s">
        <v>127</v>
      </c>
      <c r="K37" s="13">
        <v>0.0</v>
      </c>
      <c r="L37" s="13">
        <v>0.0</v>
      </c>
      <c r="M37" s="13">
        <v>0.0</v>
      </c>
      <c r="N37" s="13">
        <v>-59.0</v>
      </c>
      <c r="O37" s="13">
        <v>0.0</v>
      </c>
      <c r="P37" s="13">
        <v>0.0</v>
      </c>
      <c r="Q37" s="3"/>
      <c r="R37" s="35"/>
      <c r="S37" s="36" t="s">
        <v>129</v>
      </c>
      <c r="T37" s="36" t="s">
        <v>248</v>
      </c>
      <c r="U37" s="36" t="s">
        <v>243</v>
      </c>
      <c r="V37" s="35"/>
      <c r="W37" s="35"/>
      <c r="X37" s="37" t="s">
        <v>259</v>
      </c>
      <c r="Y37" s="37" t="s">
        <v>242</v>
      </c>
      <c r="Z37" s="37" t="s">
        <v>258</v>
      </c>
      <c r="AA37" s="3"/>
      <c r="AB37" s="3"/>
      <c r="AC37" s="3"/>
      <c r="AD37" s="3"/>
      <c r="AE37" s="3"/>
      <c r="AF37" s="3"/>
      <c r="AG37" s="3"/>
      <c r="AH37" s="3"/>
    </row>
    <row r="38">
      <c r="A38" s="38"/>
      <c r="B38" s="28" t="s">
        <v>8</v>
      </c>
      <c r="C38" s="28" t="s">
        <v>241</v>
      </c>
      <c r="D38" s="29"/>
      <c r="E38" s="30" t="s">
        <v>129</v>
      </c>
      <c r="F38" s="30" t="s">
        <v>274</v>
      </c>
      <c r="G38" s="31">
        <v>67.0</v>
      </c>
      <c r="H38" s="32">
        <v>42.0</v>
      </c>
      <c r="I38" s="33">
        <v>3.95</v>
      </c>
      <c r="J38" s="13" t="s">
        <v>129</v>
      </c>
      <c r="K38" s="13">
        <v>0.0</v>
      </c>
      <c r="L38" s="13">
        <v>0.0</v>
      </c>
      <c r="M38" s="13">
        <v>0.0</v>
      </c>
      <c r="N38" s="13">
        <v>-61.0</v>
      </c>
      <c r="O38" s="13">
        <v>0.0</v>
      </c>
      <c r="P38" s="13">
        <v>0.0</v>
      </c>
      <c r="Q38" s="3"/>
      <c r="R38" s="35"/>
      <c r="S38" s="36" t="s">
        <v>245</v>
      </c>
      <c r="T38" s="36" t="s">
        <v>244</v>
      </c>
      <c r="U38" s="36" t="s">
        <v>255</v>
      </c>
      <c r="V38" s="35"/>
      <c r="W38" s="35"/>
      <c r="X38" s="37" t="s">
        <v>213</v>
      </c>
      <c r="Y38" s="37" t="s">
        <v>98</v>
      </c>
      <c r="Z38" s="37" t="s">
        <v>74</v>
      </c>
      <c r="AA38" s="3"/>
      <c r="AB38" s="3"/>
      <c r="AC38" s="3"/>
      <c r="AD38" s="3"/>
      <c r="AE38" s="3"/>
      <c r="AF38" s="3"/>
      <c r="AG38" s="3"/>
      <c r="AH38" s="3"/>
    </row>
    <row r="39">
      <c r="A39" s="38"/>
      <c r="B39" s="28" t="s">
        <v>8</v>
      </c>
      <c r="C39" s="28" t="s">
        <v>241</v>
      </c>
      <c r="D39" s="29"/>
      <c r="E39" s="30" t="s">
        <v>249</v>
      </c>
      <c r="F39" s="30" t="s">
        <v>275</v>
      </c>
      <c r="G39" s="31">
        <v>60.0</v>
      </c>
      <c r="H39" s="32">
        <v>52.0</v>
      </c>
      <c r="I39" s="33">
        <v>1.97</v>
      </c>
      <c r="J39" s="13" t="s">
        <v>131</v>
      </c>
      <c r="K39" s="13">
        <v>0.0</v>
      </c>
      <c r="L39" s="13">
        <v>0.0</v>
      </c>
      <c r="M39" s="13">
        <v>0.0</v>
      </c>
      <c r="N39" s="13">
        <v>-65.0</v>
      </c>
      <c r="O39" s="13">
        <v>0.0</v>
      </c>
      <c r="P39" s="13">
        <v>0.0</v>
      </c>
      <c r="Q39" s="3"/>
      <c r="R39" s="35"/>
      <c r="S39" s="36" t="s">
        <v>98</v>
      </c>
      <c r="T39" s="36" t="s">
        <v>72</v>
      </c>
      <c r="U39" s="36" t="s">
        <v>186</v>
      </c>
      <c r="V39" s="35"/>
      <c r="W39" s="35"/>
      <c r="X39" s="37" t="s">
        <v>73</v>
      </c>
      <c r="Y39" s="37" t="s">
        <v>80</v>
      </c>
      <c r="Z39" s="37" t="s">
        <v>201</v>
      </c>
      <c r="AA39" s="3"/>
      <c r="AB39" s="3"/>
      <c r="AC39" s="3"/>
      <c r="AD39" s="3"/>
      <c r="AE39" s="3"/>
      <c r="AF39" s="3"/>
      <c r="AG39" s="3"/>
      <c r="AH39" s="3"/>
    </row>
    <row r="40">
      <c r="A40" s="38"/>
      <c r="B40" s="28" t="s">
        <v>8</v>
      </c>
      <c r="C40" s="28" t="s">
        <v>241</v>
      </c>
      <c r="D40" s="29" t="s">
        <v>13</v>
      </c>
      <c r="E40" s="30" t="s">
        <v>117</v>
      </c>
      <c r="F40" s="30" t="s">
        <v>276</v>
      </c>
      <c r="G40" s="31">
        <v>40.0</v>
      </c>
      <c r="H40" s="32">
        <v>31.0</v>
      </c>
      <c r="I40" s="33">
        <v>0.25</v>
      </c>
      <c r="J40" s="13" t="s">
        <v>134</v>
      </c>
      <c r="K40" s="13">
        <v>0.0</v>
      </c>
      <c r="L40" s="13">
        <v>0.0</v>
      </c>
      <c r="M40" s="13">
        <v>0.0</v>
      </c>
      <c r="N40" s="13">
        <v>-68.0</v>
      </c>
      <c r="O40" s="13">
        <v>0.0</v>
      </c>
      <c r="P40" s="13">
        <v>0.0</v>
      </c>
      <c r="Q40" s="3"/>
      <c r="R40" s="35"/>
      <c r="S40" s="36" t="s">
        <v>73</v>
      </c>
      <c r="T40" s="36" t="s">
        <v>259</v>
      </c>
      <c r="U40" s="36" t="s">
        <v>242</v>
      </c>
      <c r="V40" s="35"/>
      <c r="W40" s="35"/>
      <c r="X40" s="37" t="s">
        <v>257</v>
      </c>
      <c r="Y40" s="37" t="s">
        <v>94</v>
      </c>
      <c r="Z40" s="37" t="s">
        <v>129</v>
      </c>
      <c r="AA40" s="3"/>
      <c r="AB40" s="3"/>
      <c r="AC40" s="3"/>
      <c r="AD40" s="3"/>
      <c r="AE40" s="3"/>
      <c r="AF40" s="3"/>
      <c r="AG40" s="3"/>
      <c r="AH40" s="3"/>
    </row>
    <row r="41">
      <c r="A41" s="38"/>
      <c r="B41" s="28" t="s">
        <v>8</v>
      </c>
      <c r="C41" s="28" t="s">
        <v>241</v>
      </c>
      <c r="D41" s="29"/>
      <c r="E41" s="30" t="s">
        <v>261</v>
      </c>
      <c r="F41" s="30" t="s">
        <v>277</v>
      </c>
      <c r="G41" s="31">
        <v>23.0</v>
      </c>
      <c r="H41" s="32">
        <v>33.0</v>
      </c>
      <c r="I41" s="33">
        <v>11.2</v>
      </c>
      <c r="J41" s="13" t="s">
        <v>136</v>
      </c>
      <c r="K41" s="13">
        <v>0.0</v>
      </c>
      <c r="L41" s="13">
        <v>0.0</v>
      </c>
      <c r="M41" s="13">
        <v>0.0</v>
      </c>
      <c r="N41" s="13">
        <v>-71.0</v>
      </c>
      <c r="O41" s="13">
        <v>0.0</v>
      </c>
      <c r="P41" s="13">
        <v>0.0</v>
      </c>
      <c r="Q41" s="3"/>
      <c r="R41" s="35"/>
      <c r="S41" s="36" t="s">
        <v>140</v>
      </c>
      <c r="T41" s="36" t="s">
        <v>257</v>
      </c>
      <c r="U41" s="36" t="s">
        <v>258</v>
      </c>
      <c r="V41" s="35"/>
      <c r="W41" s="35"/>
      <c r="X41" s="37" t="s">
        <v>65</v>
      </c>
      <c r="Y41" s="37" t="s">
        <v>80</v>
      </c>
      <c r="Z41" s="37" t="s">
        <v>201</v>
      </c>
      <c r="AA41" s="3"/>
      <c r="AB41" s="3"/>
      <c r="AC41" s="3"/>
      <c r="AD41" s="3"/>
      <c r="AE41" s="3"/>
      <c r="AF41" s="3"/>
      <c r="AG41" s="3"/>
      <c r="AH41" s="3"/>
    </row>
    <row r="42">
      <c r="A42" s="38"/>
      <c r="B42" s="28" t="s">
        <v>8</v>
      </c>
      <c r="C42" s="28" t="s">
        <v>241</v>
      </c>
      <c r="D42" s="29"/>
      <c r="E42" s="30" t="s">
        <v>243</v>
      </c>
      <c r="F42" s="30" t="s">
        <v>278</v>
      </c>
      <c r="G42" s="31">
        <v>11.0</v>
      </c>
      <c r="H42" s="32">
        <v>48.0</v>
      </c>
      <c r="I42" s="33">
        <v>3.74</v>
      </c>
      <c r="J42" s="13" t="s">
        <v>138</v>
      </c>
      <c r="K42" s="13">
        <v>0.0</v>
      </c>
      <c r="L42" s="13">
        <v>0.0</v>
      </c>
      <c r="M42" s="13">
        <v>0.0</v>
      </c>
      <c r="N42" s="13">
        <v>0.0</v>
      </c>
      <c r="O42" s="13">
        <v>-137.0</v>
      </c>
      <c r="P42" s="13">
        <v>0.0</v>
      </c>
      <c r="Q42" s="3"/>
      <c r="R42" s="35"/>
      <c r="S42" s="36" t="s">
        <v>73</v>
      </c>
      <c r="T42" s="36" t="s">
        <v>248</v>
      </c>
      <c r="U42" s="36" t="s">
        <v>242</v>
      </c>
      <c r="V42" s="35"/>
      <c r="W42" s="35"/>
      <c r="X42" s="37" t="s">
        <v>94</v>
      </c>
      <c r="Y42" s="37" t="s">
        <v>257</v>
      </c>
      <c r="Z42" s="37" t="s">
        <v>89</v>
      </c>
      <c r="AA42" s="3"/>
      <c r="AB42" s="3"/>
      <c r="AC42" s="3"/>
      <c r="AD42" s="3"/>
      <c r="AE42" s="3"/>
      <c r="AF42" s="3"/>
      <c r="AG42" s="3"/>
      <c r="AH42" s="3"/>
    </row>
    <row r="43">
      <c r="A43" s="38"/>
      <c r="B43" s="28" t="s">
        <v>8</v>
      </c>
      <c r="C43" s="28" t="s">
        <v>241</v>
      </c>
      <c r="D43" s="29"/>
      <c r="E43" s="30" t="s">
        <v>263</v>
      </c>
      <c r="F43" s="30" t="s">
        <v>279</v>
      </c>
      <c r="G43" s="31">
        <v>-1.0</v>
      </c>
      <c r="H43" s="32">
        <v>52.0</v>
      </c>
      <c r="I43" s="33">
        <v>2.0</v>
      </c>
      <c r="J43" s="13" t="s">
        <v>140</v>
      </c>
      <c r="K43" s="13">
        <v>0.0</v>
      </c>
      <c r="L43" s="13">
        <v>0.0</v>
      </c>
      <c r="M43" s="13">
        <v>0.0</v>
      </c>
      <c r="N43" s="13">
        <v>0.0</v>
      </c>
      <c r="O43" s="13">
        <v>-158.0</v>
      </c>
      <c r="P43" s="13">
        <v>0.0</v>
      </c>
      <c r="Q43" s="3"/>
      <c r="R43" s="35"/>
      <c r="S43" s="36" t="s">
        <v>246</v>
      </c>
      <c r="T43" s="36" t="s">
        <v>86</v>
      </c>
      <c r="U43" s="36" t="s">
        <v>248</v>
      </c>
      <c r="V43" s="35"/>
      <c r="W43" s="35"/>
      <c r="X43" s="37" t="s">
        <v>239</v>
      </c>
      <c r="Y43" s="37" t="s">
        <v>72</v>
      </c>
      <c r="Z43" s="37" t="s">
        <v>43</v>
      </c>
      <c r="AA43" s="3"/>
      <c r="AB43" s="3"/>
      <c r="AC43" s="3"/>
      <c r="AD43" s="3"/>
      <c r="AE43" s="3"/>
      <c r="AF43" s="3"/>
      <c r="AG43" s="3"/>
      <c r="AH43" s="3"/>
    </row>
    <row r="44">
      <c r="A44" s="38"/>
      <c r="B44" s="28" t="s">
        <v>8</v>
      </c>
      <c r="C44" s="28" t="s">
        <v>241</v>
      </c>
      <c r="D44" s="29"/>
      <c r="E44" s="30" t="s">
        <v>246</v>
      </c>
      <c r="F44" s="30" t="s">
        <v>280</v>
      </c>
      <c r="G44" s="31">
        <v>-12.0</v>
      </c>
      <c r="H44" s="32">
        <v>34.0</v>
      </c>
      <c r="I44" s="33">
        <v>3.38</v>
      </c>
      <c r="J44" s="13" t="s">
        <v>142</v>
      </c>
      <c r="K44" s="13">
        <v>0.0</v>
      </c>
      <c r="L44" s="13">
        <v>0.0</v>
      </c>
      <c r="M44" s="13">
        <v>0.0</v>
      </c>
      <c r="N44" s="13">
        <v>0.0</v>
      </c>
      <c r="O44" s="13">
        <v>-169.0</v>
      </c>
      <c r="P44" s="13">
        <v>0.0</v>
      </c>
      <c r="Q44" s="3"/>
      <c r="R44" s="35"/>
      <c r="S44" s="36" t="s">
        <v>129</v>
      </c>
      <c r="T44" s="36" t="s">
        <v>243</v>
      </c>
      <c r="U44" s="36" t="s">
        <v>247</v>
      </c>
      <c r="V44" s="35"/>
      <c r="W44" s="35"/>
      <c r="X44" s="37" t="s">
        <v>263</v>
      </c>
      <c r="Y44" s="37" t="s">
        <v>73</v>
      </c>
      <c r="Z44" s="37" t="s">
        <v>258</v>
      </c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28" t="s">
        <v>8</v>
      </c>
      <c r="C45" s="28" t="s">
        <v>241</v>
      </c>
      <c r="D45" s="29"/>
      <c r="E45" s="30" t="s">
        <v>28</v>
      </c>
      <c r="F45" s="30" t="s">
        <v>143</v>
      </c>
      <c r="G45" s="31">
        <v>-22.0</v>
      </c>
      <c r="H45" s="32">
        <v>37.0</v>
      </c>
      <c r="I45" s="33">
        <v>3.77</v>
      </c>
      <c r="J45" s="13" t="s">
        <v>144</v>
      </c>
      <c r="K45" s="13">
        <v>0.0</v>
      </c>
      <c r="L45" s="13">
        <v>0.0</v>
      </c>
      <c r="M45" s="13">
        <v>0.0</v>
      </c>
      <c r="N45" s="13">
        <v>0.0</v>
      </c>
      <c r="O45" s="13">
        <v>-198.0</v>
      </c>
      <c r="P45" s="13">
        <v>0.0</v>
      </c>
      <c r="Q45" s="3"/>
      <c r="R45" s="35"/>
      <c r="S45" s="36" t="s">
        <v>248</v>
      </c>
      <c r="T45" s="36" t="s">
        <v>73</v>
      </c>
      <c r="U45" s="36" t="s">
        <v>245</v>
      </c>
      <c r="V45" s="35"/>
      <c r="W45" s="35"/>
      <c r="X45" s="37" t="s">
        <v>186</v>
      </c>
      <c r="Y45" s="37" t="s">
        <v>14</v>
      </c>
      <c r="Z45" s="37" t="s">
        <v>89</v>
      </c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28" t="s">
        <v>8</v>
      </c>
      <c r="C46" s="28" t="s">
        <v>241</v>
      </c>
      <c r="D46" s="29"/>
      <c r="E46" s="30" t="s">
        <v>125</v>
      </c>
      <c r="F46" s="30" t="s">
        <v>281</v>
      </c>
      <c r="G46" s="31">
        <v>-29.0</v>
      </c>
      <c r="H46" s="32">
        <v>30.0</v>
      </c>
      <c r="I46" s="33">
        <v>10.8</v>
      </c>
      <c r="J46" s="8"/>
      <c r="K46" s="8"/>
      <c r="L46" s="8"/>
      <c r="M46" s="8"/>
      <c r="N46" s="8"/>
      <c r="O46" s="8"/>
      <c r="P46" s="8"/>
      <c r="Q46" s="3"/>
      <c r="R46" s="35"/>
      <c r="S46" s="36" t="s">
        <v>246</v>
      </c>
      <c r="T46" s="36" t="s">
        <v>242</v>
      </c>
      <c r="U46" s="36" t="s">
        <v>129</v>
      </c>
      <c r="V46" s="35"/>
      <c r="W46" s="35"/>
      <c r="X46" s="37" t="s">
        <v>89</v>
      </c>
      <c r="Y46" s="37" t="s">
        <v>248</v>
      </c>
      <c r="Z46" s="37" t="s">
        <v>16</v>
      </c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28" t="s">
        <v>8</v>
      </c>
      <c r="C47" s="28" t="s">
        <v>241</v>
      </c>
      <c r="D47" s="29"/>
      <c r="E47" s="30" t="s">
        <v>65</v>
      </c>
      <c r="F47" s="30" t="s">
        <v>174</v>
      </c>
      <c r="G47" s="31">
        <v>-44.0</v>
      </c>
      <c r="H47" s="32">
        <v>41.0</v>
      </c>
      <c r="I47" s="33">
        <v>8.71</v>
      </c>
      <c r="J47" s="8"/>
      <c r="K47" s="8"/>
      <c r="L47" s="8"/>
      <c r="M47" s="8"/>
      <c r="N47" s="8"/>
      <c r="O47" s="8"/>
      <c r="P47" s="8"/>
      <c r="Q47" s="3"/>
      <c r="R47" s="35"/>
      <c r="S47" s="36" t="s">
        <v>89</v>
      </c>
      <c r="T47" s="36" t="s">
        <v>261</v>
      </c>
      <c r="U47" s="36" t="s">
        <v>98</v>
      </c>
      <c r="V47" s="35"/>
      <c r="W47" s="35"/>
      <c r="X47" s="37" t="s">
        <v>186</v>
      </c>
      <c r="Y47" s="37" t="s">
        <v>244</v>
      </c>
      <c r="Z47" s="37" t="s">
        <v>258</v>
      </c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28" t="s">
        <v>8</v>
      </c>
      <c r="C48" s="28" t="s">
        <v>241</v>
      </c>
      <c r="D48" s="29"/>
      <c r="E48" s="30" t="s">
        <v>247</v>
      </c>
      <c r="F48" s="30" t="s">
        <v>282</v>
      </c>
      <c r="G48" s="31">
        <v>-48.0</v>
      </c>
      <c r="H48" s="32">
        <v>34.0</v>
      </c>
      <c r="I48" s="33">
        <v>5.46</v>
      </c>
      <c r="J48" s="8"/>
      <c r="K48" s="8"/>
      <c r="L48" s="8"/>
      <c r="M48" s="8"/>
      <c r="N48" s="8"/>
      <c r="O48" s="8"/>
      <c r="P48" s="8"/>
      <c r="Q48" s="3"/>
      <c r="R48" s="35"/>
      <c r="S48" s="36" t="s">
        <v>14</v>
      </c>
      <c r="T48" s="36" t="s">
        <v>94</v>
      </c>
      <c r="U48" s="36" t="s">
        <v>73</v>
      </c>
      <c r="V48" s="35"/>
      <c r="W48" s="35"/>
      <c r="X48" s="37" t="s">
        <v>263</v>
      </c>
      <c r="Y48" s="37" t="s">
        <v>246</v>
      </c>
      <c r="Z48" s="37" t="s">
        <v>201</v>
      </c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28" t="s">
        <v>8</v>
      </c>
      <c r="C49" s="28" t="s">
        <v>241</v>
      </c>
      <c r="D49" s="29"/>
      <c r="E49" s="30" t="s">
        <v>260</v>
      </c>
      <c r="F49" s="30" t="s">
        <v>283</v>
      </c>
      <c r="G49" s="31">
        <v>-65.0</v>
      </c>
      <c r="H49" s="32">
        <v>41.0</v>
      </c>
      <c r="I49" s="33">
        <v>10.07</v>
      </c>
      <c r="J49" s="8"/>
      <c r="K49" s="8"/>
      <c r="L49" s="8"/>
      <c r="M49" s="8"/>
      <c r="N49" s="8"/>
      <c r="O49" s="8"/>
      <c r="P49" s="8"/>
      <c r="Q49" s="3"/>
      <c r="R49" s="35"/>
      <c r="S49" s="36" t="s">
        <v>248</v>
      </c>
      <c r="T49" s="36" t="s">
        <v>243</v>
      </c>
      <c r="U49" s="36" t="s">
        <v>43</v>
      </c>
      <c r="V49" s="35"/>
      <c r="W49" s="35"/>
      <c r="X49" s="37" t="s">
        <v>263</v>
      </c>
      <c r="Y49" s="37" t="s">
        <v>98</v>
      </c>
      <c r="Z49" s="37" t="s">
        <v>257</v>
      </c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28" t="s">
        <v>8</v>
      </c>
      <c r="C50" s="28" t="s">
        <v>241</v>
      </c>
      <c r="D50" s="29"/>
      <c r="E50" s="30" t="s">
        <v>258</v>
      </c>
      <c r="F50" s="30" t="s">
        <v>284</v>
      </c>
      <c r="G50" s="31">
        <v>-70.0</v>
      </c>
      <c r="H50" s="32">
        <v>24.0</v>
      </c>
      <c r="I50" s="33">
        <v>3.88</v>
      </c>
      <c r="J50" s="8"/>
      <c r="K50" s="8"/>
      <c r="L50" s="8"/>
      <c r="M50" s="8"/>
      <c r="N50" s="8"/>
      <c r="O50" s="8"/>
      <c r="P50" s="8"/>
      <c r="Q50" s="3"/>
      <c r="R50" s="35"/>
      <c r="S50" s="36" t="s">
        <v>246</v>
      </c>
      <c r="T50" s="36" t="s">
        <v>65</v>
      </c>
      <c r="U50" s="36" t="s">
        <v>98</v>
      </c>
      <c r="V50" s="35"/>
      <c r="W50" s="35"/>
      <c r="X50" s="37" t="s">
        <v>243</v>
      </c>
      <c r="Y50" s="37" t="s">
        <v>186</v>
      </c>
      <c r="Z50" s="37" t="s">
        <v>261</v>
      </c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28" t="s">
        <v>8</v>
      </c>
      <c r="C51" s="28" t="s">
        <v>241</v>
      </c>
      <c r="D51" s="29"/>
      <c r="E51" s="30" t="s">
        <v>186</v>
      </c>
      <c r="F51" s="30" t="s">
        <v>237</v>
      </c>
      <c r="G51" s="31">
        <v>-79.0</v>
      </c>
      <c r="H51" s="32">
        <v>17.0</v>
      </c>
      <c r="I51" s="33">
        <v>2.7</v>
      </c>
      <c r="J51" s="8"/>
      <c r="K51" s="8"/>
      <c r="L51" s="8"/>
      <c r="M51" s="8"/>
      <c r="N51" s="8"/>
      <c r="O51" s="8"/>
      <c r="P51" s="8"/>
      <c r="Q51" s="3"/>
      <c r="R51" s="35"/>
      <c r="S51" s="36" t="s">
        <v>74</v>
      </c>
      <c r="T51" s="36" t="s">
        <v>65</v>
      </c>
      <c r="U51" s="36" t="s">
        <v>253</v>
      </c>
      <c r="V51" s="35"/>
      <c r="W51" s="35"/>
      <c r="X51" s="37" t="s">
        <v>257</v>
      </c>
      <c r="Y51" s="37" t="s">
        <v>259</v>
      </c>
      <c r="Z51" s="37" t="s">
        <v>239</v>
      </c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28" t="s">
        <v>9</v>
      </c>
      <c r="C52" s="28" t="s">
        <v>241</v>
      </c>
      <c r="D52" s="29"/>
      <c r="E52" s="30" t="s">
        <v>43</v>
      </c>
      <c r="F52" s="30" t="s">
        <v>157</v>
      </c>
      <c r="G52" s="31">
        <v>-121.0</v>
      </c>
      <c r="H52" s="32">
        <v>36.0</v>
      </c>
      <c r="I52" s="33">
        <v>3.51</v>
      </c>
      <c r="J52" s="8"/>
      <c r="K52" s="8"/>
      <c r="L52" s="8"/>
      <c r="M52" s="8"/>
      <c r="N52" s="8"/>
      <c r="O52" s="8"/>
      <c r="P52" s="8"/>
      <c r="Q52" s="3"/>
      <c r="R52" s="35"/>
      <c r="S52" s="36" t="s">
        <v>89</v>
      </c>
      <c r="T52" s="36" t="s">
        <v>94</v>
      </c>
      <c r="U52" s="36" t="s">
        <v>253</v>
      </c>
      <c r="V52" s="35"/>
      <c r="W52" s="35"/>
      <c r="X52" s="37" t="s">
        <v>73</v>
      </c>
      <c r="Y52" s="37" t="s">
        <v>255</v>
      </c>
      <c r="Z52" s="37" t="s">
        <v>257</v>
      </c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28" t="s">
        <v>9</v>
      </c>
      <c r="C53" s="28" t="s">
        <v>241</v>
      </c>
      <c r="D53" s="29"/>
      <c r="E53" s="30" t="s">
        <v>257</v>
      </c>
      <c r="F53" s="30" t="s">
        <v>285</v>
      </c>
      <c r="G53" s="31">
        <v>-125.0</v>
      </c>
      <c r="H53" s="32">
        <v>34.0</v>
      </c>
      <c r="I53" s="33">
        <v>6.08</v>
      </c>
      <c r="J53" s="8"/>
      <c r="K53" s="8"/>
      <c r="L53" s="8"/>
      <c r="M53" s="8"/>
      <c r="N53" s="8"/>
      <c r="O53" s="8"/>
      <c r="P53" s="8"/>
      <c r="Q53" s="3"/>
      <c r="R53" s="35"/>
      <c r="S53" s="36" t="s">
        <v>186</v>
      </c>
      <c r="T53" s="36" t="s">
        <v>243</v>
      </c>
      <c r="U53" s="36" t="s">
        <v>245</v>
      </c>
      <c r="V53" s="35"/>
      <c r="W53" s="35"/>
      <c r="X53" s="37" t="s">
        <v>73</v>
      </c>
      <c r="Y53" s="37" t="s">
        <v>14</v>
      </c>
      <c r="Z53" s="37" t="s">
        <v>249</v>
      </c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28" t="s">
        <v>9</v>
      </c>
      <c r="C54" s="28" t="s">
        <v>241</v>
      </c>
      <c r="D54" s="29"/>
      <c r="E54" s="30" t="s">
        <v>94</v>
      </c>
      <c r="F54" s="30" t="s">
        <v>167</v>
      </c>
      <c r="G54" s="31">
        <v>-133.0</v>
      </c>
      <c r="H54" s="35"/>
      <c r="I54" s="33">
        <v>6.79</v>
      </c>
      <c r="J54" s="8"/>
      <c r="K54" s="8"/>
      <c r="L54" s="8"/>
      <c r="M54" s="8"/>
      <c r="N54" s="8"/>
      <c r="O54" s="8"/>
      <c r="P54" s="8"/>
      <c r="Q54" s="3"/>
      <c r="R54" s="35"/>
      <c r="S54" s="36" t="s">
        <v>89</v>
      </c>
      <c r="T54" s="36" t="s">
        <v>243</v>
      </c>
      <c r="U54" s="36" t="s">
        <v>248</v>
      </c>
      <c r="V54" s="35"/>
      <c r="W54" s="35"/>
      <c r="X54" s="37" t="s">
        <v>98</v>
      </c>
      <c r="Y54" s="37" t="s">
        <v>253</v>
      </c>
      <c r="Z54" s="37" t="s">
        <v>43</v>
      </c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28" t="s">
        <v>9</v>
      </c>
      <c r="C55" s="28" t="s">
        <v>241</v>
      </c>
      <c r="D55" s="29"/>
      <c r="E55" s="30" t="s">
        <v>286</v>
      </c>
      <c r="F55" s="30" t="s">
        <v>287</v>
      </c>
      <c r="G55" s="31">
        <v>-180.0</v>
      </c>
      <c r="H55" s="35"/>
      <c r="I55" s="33">
        <v>1.23</v>
      </c>
      <c r="J55" s="8"/>
      <c r="K55" s="8"/>
      <c r="L55" s="8"/>
      <c r="M55" s="8"/>
      <c r="N55" s="8"/>
      <c r="O55" s="8"/>
      <c r="P55" s="8"/>
      <c r="Q55" s="3"/>
      <c r="R55" s="35"/>
      <c r="S55" s="36" t="s">
        <v>244</v>
      </c>
      <c r="T55" s="36" t="s">
        <v>258</v>
      </c>
      <c r="U55" s="36" t="s">
        <v>14</v>
      </c>
      <c r="V55" s="35"/>
      <c r="W55" s="35"/>
      <c r="X55" s="37" t="s">
        <v>125</v>
      </c>
      <c r="Y55" s="37" t="s">
        <v>213</v>
      </c>
      <c r="Z55" s="37" t="s">
        <v>263</v>
      </c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28" t="s">
        <v>9</v>
      </c>
      <c r="C56" s="28" t="s">
        <v>241</v>
      </c>
      <c r="D56" s="29"/>
      <c r="E56" s="30" t="s">
        <v>74</v>
      </c>
      <c r="F56" s="30" t="s">
        <v>168</v>
      </c>
      <c r="G56" s="31">
        <v>-203.0</v>
      </c>
      <c r="H56" s="35"/>
      <c r="I56" s="33">
        <v>5.2</v>
      </c>
      <c r="J56" s="8"/>
      <c r="K56" s="8"/>
      <c r="L56" s="8"/>
      <c r="M56" s="8"/>
      <c r="N56" s="8"/>
      <c r="O56" s="8"/>
      <c r="P56" s="8"/>
      <c r="Q56" s="3"/>
      <c r="R56" s="35"/>
      <c r="S56" s="36" t="s">
        <v>129</v>
      </c>
      <c r="T56" s="36" t="s">
        <v>246</v>
      </c>
      <c r="U56" s="36" t="s">
        <v>183</v>
      </c>
      <c r="V56" s="35"/>
      <c r="W56" s="35"/>
      <c r="X56" s="37" t="s">
        <v>245</v>
      </c>
      <c r="Y56" s="37" t="s">
        <v>16</v>
      </c>
      <c r="Z56" s="37" t="s">
        <v>28</v>
      </c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28" t="s">
        <v>9</v>
      </c>
      <c r="C57" s="28" t="s">
        <v>241</v>
      </c>
      <c r="D57" s="29"/>
      <c r="E57" s="30" t="s">
        <v>239</v>
      </c>
      <c r="F57" s="30" t="s">
        <v>240</v>
      </c>
      <c r="G57" s="31">
        <v>-208.0</v>
      </c>
      <c r="H57" s="35"/>
      <c r="I57" s="33">
        <v>7.36</v>
      </c>
      <c r="J57" s="8"/>
      <c r="K57" s="8"/>
      <c r="L57" s="8"/>
      <c r="M57" s="8"/>
      <c r="N57" s="8"/>
      <c r="O57" s="8"/>
      <c r="P57" s="8"/>
      <c r="Q57" s="3"/>
      <c r="R57" s="35"/>
      <c r="S57" s="36" t="s">
        <v>245</v>
      </c>
      <c r="T57" s="36" t="s">
        <v>243</v>
      </c>
      <c r="U57" s="36" t="s">
        <v>182</v>
      </c>
      <c r="V57" s="35"/>
      <c r="W57" s="35"/>
      <c r="X57" s="37" t="s">
        <v>80</v>
      </c>
      <c r="Y57" s="37" t="s">
        <v>244</v>
      </c>
      <c r="Z57" s="37" t="s">
        <v>73</v>
      </c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28" t="s">
        <v>9</v>
      </c>
      <c r="C58" s="28" t="s">
        <v>241</v>
      </c>
      <c r="D58" s="29"/>
      <c r="E58" s="30" t="s">
        <v>242</v>
      </c>
      <c r="F58" s="30" t="s">
        <v>288</v>
      </c>
      <c r="G58" s="31">
        <v>-227.0</v>
      </c>
      <c r="H58" s="35"/>
      <c r="I58" s="33">
        <v>3.96</v>
      </c>
      <c r="J58" s="8"/>
      <c r="K58" s="8"/>
      <c r="L58" s="8"/>
      <c r="M58" s="8"/>
      <c r="N58" s="8"/>
      <c r="O58" s="8"/>
      <c r="P58" s="8"/>
      <c r="Q58" s="3"/>
      <c r="R58" s="35"/>
      <c r="S58" s="36" t="s">
        <v>89</v>
      </c>
      <c r="T58" s="36" t="s">
        <v>73</v>
      </c>
      <c r="U58" s="36" t="s">
        <v>74</v>
      </c>
      <c r="V58" s="35"/>
      <c r="W58" s="35"/>
      <c r="X58" s="37" t="s">
        <v>243</v>
      </c>
      <c r="Y58" s="37" t="s">
        <v>129</v>
      </c>
      <c r="Z58" s="37" t="s">
        <v>125</v>
      </c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8" t="s">
        <v>9</v>
      </c>
      <c r="C59" s="28" t="s">
        <v>241</v>
      </c>
      <c r="D59" s="29"/>
      <c r="E59" s="30" t="s">
        <v>158</v>
      </c>
      <c r="F59" s="30" t="s">
        <v>159</v>
      </c>
      <c r="G59" s="31">
        <v>-230.0</v>
      </c>
      <c r="H59" s="35"/>
      <c r="I59" s="33">
        <v>1.37</v>
      </c>
      <c r="J59" s="8"/>
      <c r="K59" s="8"/>
      <c r="L59" s="8"/>
      <c r="M59" s="8"/>
      <c r="N59" s="8"/>
      <c r="O59" s="8"/>
      <c r="P59" s="8"/>
      <c r="Q59" s="3"/>
      <c r="R59" s="35"/>
      <c r="S59" s="36" t="s">
        <v>201</v>
      </c>
      <c r="T59" s="36" t="s">
        <v>246</v>
      </c>
      <c r="U59" s="36" t="s">
        <v>258</v>
      </c>
      <c r="V59" s="35"/>
      <c r="W59" s="35"/>
      <c r="X59" s="37" t="s">
        <v>89</v>
      </c>
      <c r="Y59" s="37" t="s">
        <v>182</v>
      </c>
      <c r="Z59" s="37" t="s">
        <v>243</v>
      </c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8" t="s">
        <v>9</v>
      </c>
      <c r="C60" s="28" t="s">
        <v>241</v>
      </c>
      <c r="D60" s="29" t="s">
        <v>13</v>
      </c>
      <c r="E60" s="30" t="s">
        <v>68</v>
      </c>
      <c r="F60" s="30" t="s">
        <v>171</v>
      </c>
      <c r="G60" s="31">
        <v>-293.0</v>
      </c>
      <c r="H60" s="35"/>
      <c r="I60" s="33">
        <v>0.92</v>
      </c>
      <c r="J60" s="8"/>
      <c r="K60" s="8"/>
      <c r="L60" s="8"/>
      <c r="M60" s="8"/>
      <c r="N60" s="8"/>
      <c r="O60" s="8"/>
      <c r="P60" s="8"/>
      <c r="Q60" s="3"/>
      <c r="R60" s="35"/>
      <c r="S60" s="36" t="s">
        <v>80</v>
      </c>
      <c r="T60" s="36" t="s">
        <v>73</v>
      </c>
      <c r="U60" s="36" t="s">
        <v>89</v>
      </c>
      <c r="V60" s="35"/>
      <c r="W60" s="35"/>
      <c r="X60" s="37" t="s">
        <v>186</v>
      </c>
      <c r="Y60" s="37" t="s">
        <v>14</v>
      </c>
      <c r="Z60" s="37" t="s">
        <v>183</v>
      </c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8" t="s">
        <v>9</v>
      </c>
      <c r="C61" s="28" t="s">
        <v>241</v>
      </c>
      <c r="D61" s="29"/>
      <c r="E61" s="30" t="s">
        <v>252</v>
      </c>
      <c r="F61" s="30" t="s">
        <v>289</v>
      </c>
      <c r="G61" s="31">
        <v>-307.0</v>
      </c>
      <c r="H61" s="35"/>
      <c r="I61" s="33">
        <v>8.31</v>
      </c>
      <c r="J61" s="8"/>
      <c r="K61" s="8"/>
      <c r="L61" s="8"/>
      <c r="M61" s="8"/>
      <c r="N61" s="8"/>
      <c r="O61" s="8"/>
      <c r="P61" s="8"/>
      <c r="Q61" s="3"/>
      <c r="R61" s="35"/>
      <c r="S61" s="36" t="s">
        <v>255</v>
      </c>
      <c r="T61" s="36" t="s">
        <v>245</v>
      </c>
      <c r="U61" s="36" t="s">
        <v>73</v>
      </c>
      <c r="V61" s="35"/>
      <c r="W61" s="35"/>
      <c r="X61" s="37" t="s">
        <v>257</v>
      </c>
      <c r="Y61" s="37" t="s">
        <v>246</v>
      </c>
      <c r="Z61" s="37" t="s">
        <v>129</v>
      </c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8" t="s">
        <v>10</v>
      </c>
      <c r="C62" s="28" t="s">
        <v>241</v>
      </c>
      <c r="D62" s="29" t="s">
        <v>13</v>
      </c>
      <c r="E62" s="30" t="s">
        <v>169</v>
      </c>
      <c r="F62" s="30" t="s">
        <v>170</v>
      </c>
      <c r="G62" s="31">
        <v>-417.0</v>
      </c>
      <c r="H62" s="35"/>
      <c r="I62" s="33">
        <v>0.41</v>
      </c>
      <c r="J62" s="8"/>
      <c r="K62" s="8"/>
      <c r="L62" s="8"/>
      <c r="M62" s="8"/>
      <c r="N62" s="8"/>
      <c r="O62" s="8"/>
      <c r="P62" s="8"/>
      <c r="Q62" s="3"/>
      <c r="R62" s="35"/>
      <c r="S62" s="36" t="s">
        <v>16</v>
      </c>
      <c r="T62" s="36" t="s">
        <v>248</v>
      </c>
      <c r="U62" s="36" t="s">
        <v>242</v>
      </c>
      <c r="V62" s="35"/>
      <c r="W62" s="35"/>
      <c r="X62" s="37" t="s">
        <v>261</v>
      </c>
      <c r="Y62" s="37" t="s">
        <v>65</v>
      </c>
      <c r="Z62" s="37" t="s">
        <v>89</v>
      </c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8" t="s">
        <v>10</v>
      </c>
      <c r="C63" s="28" t="s">
        <v>241</v>
      </c>
      <c r="D63" s="29" t="s">
        <v>13</v>
      </c>
      <c r="E63" s="30" t="s">
        <v>290</v>
      </c>
      <c r="F63" s="30" t="s">
        <v>291</v>
      </c>
      <c r="G63" s="31">
        <v>-417.0</v>
      </c>
      <c r="H63" s="35"/>
      <c r="I63" s="33">
        <v>0.49</v>
      </c>
      <c r="J63" s="8"/>
      <c r="K63" s="8"/>
      <c r="L63" s="8"/>
      <c r="M63" s="8"/>
      <c r="N63" s="8"/>
      <c r="O63" s="8"/>
      <c r="P63" s="8"/>
      <c r="Q63" s="3"/>
      <c r="R63" s="35"/>
      <c r="S63" s="36" t="s">
        <v>213</v>
      </c>
      <c r="T63" s="36" t="s">
        <v>245</v>
      </c>
      <c r="U63" s="36" t="s">
        <v>246</v>
      </c>
      <c r="V63" s="35"/>
      <c r="W63" s="35"/>
      <c r="X63" s="37" t="s">
        <v>89</v>
      </c>
      <c r="Y63" s="37" t="s">
        <v>239</v>
      </c>
      <c r="Z63" s="37" t="s">
        <v>28</v>
      </c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8" t="s">
        <v>10</v>
      </c>
      <c r="C64" s="28" t="s">
        <v>241</v>
      </c>
      <c r="D64" s="29"/>
      <c r="E64" s="30" t="s">
        <v>259</v>
      </c>
      <c r="F64" s="30" t="s">
        <v>292</v>
      </c>
      <c r="G64" s="31">
        <v>-538.0</v>
      </c>
      <c r="H64" s="35"/>
      <c r="I64" s="33">
        <v>5.55</v>
      </c>
      <c r="J64" s="8"/>
      <c r="K64" s="8"/>
      <c r="L64" s="8"/>
      <c r="M64" s="8"/>
      <c r="N64" s="8"/>
      <c r="O64" s="8"/>
      <c r="P64" s="8"/>
      <c r="Q64" s="3"/>
      <c r="R64" s="35"/>
      <c r="S64" s="36" t="s">
        <v>248</v>
      </c>
      <c r="T64" s="36" t="s">
        <v>213</v>
      </c>
      <c r="U64" s="36" t="s">
        <v>89</v>
      </c>
      <c r="V64" s="35"/>
      <c r="W64" s="35"/>
      <c r="X64" s="37" t="s">
        <v>129</v>
      </c>
      <c r="Y64" s="37" t="s">
        <v>243</v>
      </c>
      <c r="Z64" s="37" t="s">
        <v>245</v>
      </c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8" t="s">
        <v>10</v>
      </c>
      <c r="C65" s="28" t="s">
        <v>241</v>
      </c>
      <c r="D65" s="29"/>
      <c r="E65" s="30" t="s">
        <v>293</v>
      </c>
      <c r="F65" s="30" t="s">
        <v>294</v>
      </c>
      <c r="G65" s="31">
        <v>-565.0</v>
      </c>
      <c r="H65" s="35"/>
      <c r="I65" s="33">
        <v>1.2</v>
      </c>
      <c r="J65" s="8"/>
      <c r="K65" s="8"/>
      <c r="L65" s="8"/>
      <c r="M65" s="8"/>
      <c r="N65" s="8"/>
      <c r="O65" s="8"/>
      <c r="P65" s="8"/>
      <c r="Q65" s="3"/>
      <c r="R65" s="35"/>
      <c r="S65" s="36" t="s">
        <v>255</v>
      </c>
      <c r="T65" s="36" t="s">
        <v>182</v>
      </c>
      <c r="U65" s="36" t="s">
        <v>213</v>
      </c>
      <c r="V65" s="35"/>
      <c r="W65" s="35"/>
      <c r="X65" s="37" t="s">
        <v>89</v>
      </c>
      <c r="Y65" s="37" t="s">
        <v>65</v>
      </c>
      <c r="Z65" s="37" t="s">
        <v>250</v>
      </c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8" t="s">
        <v>10</v>
      </c>
      <c r="C66" s="28" t="s">
        <v>241</v>
      </c>
      <c r="D66" s="29"/>
      <c r="E66" s="30" t="s">
        <v>244</v>
      </c>
      <c r="F66" s="30" t="s">
        <v>295</v>
      </c>
      <c r="G66" s="31">
        <v>-575.0</v>
      </c>
      <c r="H66" s="35"/>
      <c r="I66" s="33">
        <v>2.53</v>
      </c>
      <c r="J66" s="8"/>
      <c r="K66" s="8"/>
      <c r="L66" s="8"/>
      <c r="M66" s="8"/>
      <c r="N66" s="8"/>
      <c r="O66" s="8"/>
      <c r="P66" s="8"/>
      <c r="Q66" s="3"/>
      <c r="R66" s="35"/>
      <c r="S66" s="36" t="s">
        <v>246</v>
      </c>
      <c r="T66" s="36" t="s">
        <v>14</v>
      </c>
      <c r="U66" s="36" t="s">
        <v>65</v>
      </c>
      <c r="V66" s="35"/>
      <c r="W66" s="35"/>
      <c r="X66" s="37" t="s">
        <v>256</v>
      </c>
      <c r="Y66" s="37" t="s">
        <v>129</v>
      </c>
      <c r="Z66" s="37" t="s">
        <v>182</v>
      </c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8" t="s">
        <v>10</v>
      </c>
      <c r="C67" s="28" t="s">
        <v>241</v>
      </c>
      <c r="D67" s="29"/>
      <c r="E67" s="30" t="s">
        <v>250</v>
      </c>
      <c r="F67" s="30" t="s">
        <v>296</v>
      </c>
      <c r="G67" s="31">
        <v>-664.0</v>
      </c>
      <c r="H67" s="35"/>
      <c r="I67" s="33">
        <v>1.39</v>
      </c>
      <c r="J67" s="8"/>
      <c r="K67" s="8"/>
      <c r="L67" s="8"/>
      <c r="M67" s="8"/>
      <c r="N67" s="8"/>
      <c r="O67" s="8"/>
      <c r="P67" s="8"/>
      <c r="Q67" s="3"/>
      <c r="R67" s="35"/>
      <c r="S67" s="36" t="s">
        <v>293</v>
      </c>
      <c r="T67" s="36" t="s">
        <v>16</v>
      </c>
      <c r="U67" s="36" t="s">
        <v>98</v>
      </c>
      <c r="V67" s="35"/>
      <c r="W67" s="35"/>
      <c r="X67" s="37" t="s">
        <v>72</v>
      </c>
      <c r="Y67" s="37" t="s">
        <v>248</v>
      </c>
      <c r="Z67" s="37" t="s">
        <v>28</v>
      </c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7"/>
      <c r="C68" s="28"/>
      <c r="D68" s="29" t="s">
        <v>13</v>
      </c>
      <c r="E68" s="30" t="s">
        <v>164</v>
      </c>
      <c r="F68" s="30" t="s">
        <v>165</v>
      </c>
      <c r="G68" s="31">
        <v>-899.0</v>
      </c>
      <c r="H68" s="35"/>
      <c r="I68" s="33">
        <v>0.16</v>
      </c>
      <c r="J68" s="8"/>
      <c r="K68" s="8"/>
      <c r="L68" s="8"/>
      <c r="M68" s="8"/>
      <c r="N68" s="8"/>
      <c r="O68" s="8"/>
      <c r="P68" s="8"/>
      <c r="Q68" s="3"/>
      <c r="R68" s="35"/>
      <c r="S68" s="42"/>
      <c r="T68" s="42"/>
      <c r="U68" s="42"/>
      <c r="V68" s="35"/>
      <c r="W68" s="35"/>
      <c r="X68" s="43"/>
      <c r="Y68" s="37"/>
      <c r="Z68" s="37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7"/>
      <c r="C69" s="28"/>
      <c r="D69" s="29"/>
      <c r="E69" s="39"/>
      <c r="F69" s="39"/>
      <c r="G69" s="40"/>
      <c r="H69" s="35"/>
      <c r="I69" s="41"/>
      <c r="J69" s="8"/>
      <c r="K69" s="8"/>
      <c r="L69" s="8"/>
      <c r="M69" s="8"/>
      <c r="N69" s="8"/>
      <c r="O69" s="8"/>
      <c r="P69" s="8"/>
      <c r="Q69" s="3"/>
      <c r="R69" s="35"/>
      <c r="S69" s="42"/>
      <c r="T69" s="42"/>
      <c r="U69" s="42"/>
      <c r="V69" s="35"/>
      <c r="W69" s="35"/>
      <c r="X69" s="43"/>
      <c r="Y69" s="37"/>
      <c r="Z69" s="37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7"/>
      <c r="C70" s="28"/>
      <c r="D70" s="29"/>
      <c r="E70" s="39"/>
      <c r="F70" s="39"/>
      <c r="G70" s="40"/>
      <c r="H70" s="35"/>
      <c r="I70" s="41"/>
      <c r="J70" s="8"/>
      <c r="K70" s="8"/>
      <c r="L70" s="8"/>
      <c r="M70" s="8"/>
      <c r="N70" s="8"/>
      <c r="O70" s="8"/>
      <c r="P70" s="8"/>
      <c r="Q70" s="3"/>
      <c r="R70" s="35"/>
      <c r="S70" s="42"/>
      <c r="T70" s="42"/>
      <c r="U70" s="42"/>
      <c r="V70" s="35"/>
      <c r="W70" s="35"/>
      <c r="X70" s="43"/>
      <c r="Y70" s="37"/>
      <c r="Z70" s="37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7"/>
      <c r="C71" s="28"/>
      <c r="D71" s="29"/>
      <c r="E71" s="39"/>
      <c r="F71" s="39"/>
      <c r="G71" s="40"/>
      <c r="H71" s="35"/>
      <c r="I71" s="41"/>
      <c r="J71" s="8"/>
      <c r="K71" s="8"/>
      <c r="L71" s="8"/>
      <c r="M71" s="8"/>
      <c r="N71" s="8"/>
      <c r="O71" s="8"/>
      <c r="P71" s="8"/>
      <c r="Q71" s="3"/>
      <c r="R71" s="35"/>
      <c r="S71" s="42"/>
      <c r="T71" s="42"/>
      <c r="U71" s="42"/>
      <c r="V71" s="35"/>
      <c r="W71" s="35"/>
      <c r="X71" s="43"/>
      <c r="Y71" s="37"/>
      <c r="Z71" s="37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7"/>
      <c r="C72" s="28"/>
      <c r="D72" s="29"/>
      <c r="E72" s="39"/>
      <c r="F72" s="39"/>
      <c r="G72" s="40"/>
      <c r="H72" s="35"/>
      <c r="I72" s="41"/>
      <c r="J72" s="8"/>
      <c r="K72" s="8"/>
      <c r="L72" s="8"/>
      <c r="M72" s="8"/>
      <c r="N72" s="8"/>
      <c r="O72" s="8"/>
      <c r="P72" s="8"/>
      <c r="Q72" s="3"/>
      <c r="R72" s="35"/>
      <c r="S72" s="42"/>
      <c r="T72" s="42"/>
      <c r="U72" s="42"/>
      <c r="V72" s="35"/>
      <c r="W72" s="35"/>
      <c r="X72" s="43"/>
      <c r="Y72" s="37"/>
      <c r="Z72" s="37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7"/>
      <c r="C73" s="28"/>
      <c r="D73" s="29"/>
      <c r="E73" s="39"/>
      <c r="F73" s="39"/>
      <c r="G73" s="40"/>
      <c r="H73" s="35"/>
      <c r="I73" s="41"/>
      <c r="J73" s="8"/>
      <c r="K73" s="8"/>
      <c r="L73" s="8"/>
      <c r="M73" s="8"/>
      <c r="N73" s="8"/>
      <c r="O73" s="8"/>
      <c r="P73" s="8"/>
      <c r="Q73" s="3"/>
      <c r="R73" s="35"/>
      <c r="S73" s="42"/>
      <c r="T73" s="42"/>
      <c r="U73" s="42"/>
      <c r="V73" s="35"/>
      <c r="W73" s="35"/>
      <c r="X73" s="43"/>
      <c r="Y73" s="37"/>
      <c r="Z73" s="37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7"/>
      <c r="C74" s="28"/>
      <c r="D74" s="29"/>
      <c r="E74" s="39"/>
      <c r="F74" s="39"/>
      <c r="G74" s="40"/>
      <c r="H74" s="35"/>
      <c r="I74" s="41"/>
      <c r="J74" s="8"/>
      <c r="K74" s="8"/>
      <c r="L74" s="8"/>
      <c r="M74" s="8"/>
      <c r="N74" s="8"/>
      <c r="O74" s="8"/>
      <c r="P74" s="8"/>
      <c r="Q74" s="3"/>
      <c r="R74" s="35"/>
      <c r="S74" s="42"/>
      <c r="T74" s="42"/>
      <c r="U74" s="42"/>
      <c r="V74" s="35"/>
      <c r="W74" s="35"/>
      <c r="X74" s="43"/>
      <c r="Y74" s="37"/>
      <c r="Z74" s="37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7"/>
      <c r="C75" s="28"/>
      <c r="D75" s="29"/>
      <c r="E75" s="39"/>
      <c r="F75" s="39"/>
      <c r="G75" s="40"/>
      <c r="H75" s="35"/>
      <c r="I75" s="41"/>
      <c r="J75" s="8"/>
      <c r="K75" s="8"/>
      <c r="L75" s="8"/>
      <c r="M75" s="8"/>
      <c r="N75" s="8"/>
      <c r="O75" s="8"/>
      <c r="P75" s="8"/>
      <c r="Q75" s="3"/>
      <c r="R75" s="35"/>
      <c r="S75" s="42"/>
      <c r="T75" s="42"/>
      <c r="U75" s="42"/>
      <c r="V75" s="35"/>
      <c r="W75" s="35"/>
      <c r="X75" s="43"/>
      <c r="Y75" s="37"/>
      <c r="Z75" s="37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7"/>
      <c r="C76" s="28"/>
      <c r="D76" s="29"/>
      <c r="E76" s="39"/>
      <c r="F76" s="39"/>
      <c r="G76" s="40"/>
      <c r="H76" s="35"/>
      <c r="I76" s="41"/>
      <c r="J76" s="8"/>
      <c r="K76" s="8"/>
      <c r="L76" s="8"/>
      <c r="M76" s="8"/>
      <c r="N76" s="8"/>
      <c r="O76" s="8"/>
      <c r="P76" s="8"/>
      <c r="Q76" s="3"/>
      <c r="R76" s="35"/>
      <c r="S76" s="42"/>
      <c r="T76" s="42"/>
      <c r="U76" s="42"/>
      <c r="V76" s="35"/>
      <c r="W76" s="35"/>
      <c r="X76" s="43"/>
      <c r="Y76" s="37"/>
      <c r="Z76" s="37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7"/>
      <c r="C77" s="28"/>
      <c r="D77" s="29"/>
      <c r="E77" s="39"/>
      <c r="F77" s="39"/>
      <c r="G77" s="40"/>
      <c r="H77" s="35"/>
      <c r="I77" s="41"/>
      <c r="J77" s="8"/>
      <c r="K77" s="8"/>
      <c r="L77" s="8"/>
      <c r="M77" s="8"/>
      <c r="N77" s="8"/>
      <c r="O77" s="8"/>
      <c r="P77" s="8"/>
      <c r="Q77" s="3"/>
      <c r="R77" s="35"/>
      <c r="S77" s="42"/>
      <c r="T77" s="42"/>
      <c r="U77" s="42"/>
      <c r="V77" s="35"/>
      <c r="W77" s="35"/>
      <c r="X77" s="43"/>
      <c r="Y77" s="37"/>
      <c r="Z77" s="37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7"/>
      <c r="C78" s="28"/>
      <c r="D78" s="29"/>
      <c r="E78" s="39"/>
      <c r="F78" s="39"/>
      <c r="G78" s="40"/>
      <c r="H78" s="35"/>
      <c r="I78" s="41"/>
      <c r="J78" s="8"/>
      <c r="K78" s="8"/>
      <c r="L78" s="8"/>
      <c r="M78" s="8"/>
      <c r="N78" s="8"/>
      <c r="O78" s="8"/>
      <c r="P78" s="8"/>
      <c r="Q78" s="3"/>
      <c r="R78" s="35"/>
      <c r="S78" s="42"/>
      <c r="T78" s="42"/>
      <c r="U78" s="42"/>
      <c r="V78" s="35"/>
      <c r="W78" s="35"/>
      <c r="X78" s="43"/>
      <c r="Y78" s="37"/>
      <c r="Z78" s="37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7"/>
      <c r="C79" s="28"/>
      <c r="D79" s="29"/>
      <c r="E79" s="39"/>
      <c r="F79" s="39"/>
      <c r="G79" s="40"/>
      <c r="H79" s="35"/>
      <c r="I79" s="41"/>
      <c r="J79" s="8"/>
      <c r="K79" s="8"/>
      <c r="L79" s="8"/>
      <c r="M79" s="8"/>
      <c r="N79" s="8"/>
      <c r="O79" s="8"/>
      <c r="P79" s="8"/>
      <c r="Q79" s="3"/>
      <c r="R79" s="35"/>
      <c r="S79" s="42"/>
      <c r="T79" s="42"/>
      <c r="U79" s="42"/>
      <c r="V79" s="35"/>
      <c r="W79" s="35"/>
      <c r="X79" s="43"/>
      <c r="Y79" s="37"/>
      <c r="Z79" s="37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7"/>
      <c r="C80" s="28"/>
      <c r="D80" s="29"/>
      <c r="E80" s="39"/>
      <c r="F80" s="39"/>
      <c r="G80" s="40"/>
      <c r="H80" s="35"/>
      <c r="I80" s="41"/>
      <c r="J80" s="8"/>
      <c r="K80" s="8"/>
      <c r="L80" s="8"/>
      <c r="M80" s="8"/>
      <c r="N80" s="8"/>
      <c r="O80" s="8"/>
      <c r="P80" s="8"/>
      <c r="Q80" s="3"/>
      <c r="R80" s="35"/>
      <c r="S80" s="42"/>
      <c r="T80" s="42"/>
      <c r="U80" s="42"/>
      <c r="V80" s="35"/>
      <c r="W80" s="35"/>
      <c r="X80" s="43"/>
      <c r="Y80" s="37"/>
      <c r="Z80" s="37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7"/>
      <c r="C81" s="28"/>
      <c r="D81" s="29"/>
      <c r="E81" s="39"/>
      <c r="F81" s="39"/>
      <c r="G81" s="40"/>
      <c r="H81" s="35"/>
      <c r="I81" s="41"/>
      <c r="J81" s="8"/>
      <c r="K81" s="8"/>
      <c r="L81" s="8"/>
      <c r="M81" s="8"/>
      <c r="N81" s="8"/>
      <c r="O81" s="8"/>
      <c r="P81" s="8"/>
      <c r="Q81" s="3"/>
      <c r="R81" s="35"/>
      <c r="S81" s="42"/>
      <c r="T81" s="42"/>
      <c r="U81" s="42"/>
      <c r="V81" s="35"/>
      <c r="W81" s="35"/>
      <c r="X81" s="43"/>
      <c r="Y81" s="37"/>
      <c r="Z81" s="37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7"/>
      <c r="C82" s="28"/>
      <c r="D82" s="29"/>
      <c r="E82" s="39"/>
      <c r="F82" s="39"/>
      <c r="G82" s="40"/>
      <c r="H82" s="35"/>
      <c r="I82" s="41"/>
      <c r="J82" s="8"/>
      <c r="K82" s="8"/>
      <c r="L82" s="8"/>
      <c r="M82" s="8"/>
      <c r="N82" s="8"/>
      <c r="O82" s="8"/>
      <c r="P82" s="8"/>
      <c r="Q82" s="3"/>
      <c r="R82" s="35"/>
      <c r="S82" s="42"/>
      <c r="T82" s="42"/>
      <c r="U82" s="42"/>
      <c r="V82" s="35"/>
      <c r="W82" s="35"/>
      <c r="X82" s="43"/>
      <c r="Y82" s="37"/>
      <c r="Z82" s="37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7"/>
      <c r="C83" s="28"/>
      <c r="D83" s="29"/>
      <c r="E83" s="39"/>
      <c r="F83" s="39"/>
      <c r="G83" s="40"/>
      <c r="H83" s="35"/>
      <c r="I83" s="41"/>
      <c r="J83" s="8"/>
      <c r="K83" s="8"/>
      <c r="L83" s="8"/>
      <c r="M83" s="8"/>
      <c r="N83" s="8"/>
      <c r="O83" s="8"/>
      <c r="P83" s="8"/>
      <c r="Q83" s="3"/>
      <c r="R83" s="35"/>
      <c r="S83" s="42"/>
      <c r="T83" s="42"/>
      <c r="U83" s="42"/>
      <c r="V83" s="35"/>
      <c r="W83" s="35"/>
      <c r="X83" s="43"/>
      <c r="Y83" s="37"/>
      <c r="Z83" s="37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7"/>
      <c r="C84" s="28"/>
      <c r="D84" s="29"/>
      <c r="E84" s="39"/>
      <c r="F84" s="39"/>
      <c r="G84" s="40"/>
      <c r="H84" s="35"/>
      <c r="I84" s="41"/>
      <c r="J84" s="8"/>
      <c r="K84" s="8"/>
      <c r="L84" s="8"/>
      <c r="M84" s="8"/>
      <c r="N84" s="8"/>
      <c r="O84" s="8"/>
      <c r="P84" s="8"/>
      <c r="Q84" s="3"/>
      <c r="R84" s="35"/>
      <c r="S84" s="42"/>
      <c r="T84" s="42"/>
      <c r="U84" s="42"/>
      <c r="V84" s="35"/>
      <c r="W84" s="35"/>
      <c r="X84" s="43"/>
      <c r="Y84" s="37"/>
      <c r="Z84" s="37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7"/>
      <c r="C85" s="28"/>
      <c r="D85" s="29"/>
      <c r="E85" s="39"/>
      <c r="F85" s="39"/>
      <c r="G85" s="40"/>
      <c r="H85" s="35"/>
      <c r="I85" s="41"/>
      <c r="J85" s="8"/>
      <c r="K85" s="8"/>
      <c r="L85" s="8"/>
      <c r="M85" s="8"/>
      <c r="N85" s="8"/>
      <c r="O85" s="8"/>
      <c r="P85" s="8"/>
      <c r="Q85" s="3"/>
      <c r="R85" s="35"/>
      <c r="S85" s="42"/>
      <c r="T85" s="42"/>
      <c r="U85" s="42"/>
      <c r="V85" s="35"/>
      <c r="W85" s="35"/>
      <c r="X85" s="43"/>
      <c r="Y85" s="37"/>
      <c r="Z85" s="37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7"/>
      <c r="C86" s="28"/>
      <c r="D86" s="29"/>
      <c r="E86" s="39"/>
      <c r="F86" s="39"/>
      <c r="G86" s="40"/>
      <c r="H86" s="35"/>
      <c r="I86" s="41"/>
      <c r="J86" s="8"/>
      <c r="K86" s="8"/>
      <c r="L86" s="8"/>
      <c r="M86" s="8"/>
      <c r="N86" s="8"/>
      <c r="O86" s="8"/>
      <c r="P86" s="8"/>
      <c r="Q86" s="3"/>
      <c r="R86" s="35"/>
      <c r="S86" s="42"/>
      <c r="T86" s="42"/>
      <c r="U86" s="42"/>
      <c r="V86" s="35"/>
      <c r="W86" s="35"/>
      <c r="X86" s="43"/>
      <c r="Y86" s="37"/>
      <c r="Z86" s="37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7"/>
      <c r="C87" s="28"/>
      <c r="D87" s="29"/>
      <c r="E87" s="39"/>
      <c r="F87" s="39"/>
      <c r="G87" s="40"/>
      <c r="H87" s="35"/>
      <c r="I87" s="41"/>
      <c r="J87" s="8"/>
      <c r="K87" s="8"/>
      <c r="L87" s="8"/>
      <c r="M87" s="8"/>
      <c r="N87" s="8"/>
      <c r="O87" s="8"/>
      <c r="P87" s="8"/>
      <c r="Q87" s="3"/>
      <c r="R87" s="35"/>
      <c r="S87" s="42"/>
      <c r="T87" s="42"/>
      <c r="U87" s="42"/>
      <c r="V87" s="35"/>
      <c r="W87" s="35"/>
      <c r="X87" s="43"/>
      <c r="Y87" s="37"/>
      <c r="Z87" s="37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7"/>
      <c r="C88" s="28"/>
      <c r="D88" s="29"/>
      <c r="E88" s="39"/>
      <c r="F88" s="39"/>
      <c r="G88" s="40"/>
      <c r="H88" s="35"/>
      <c r="I88" s="41"/>
      <c r="J88" s="8"/>
      <c r="K88" s="8"/>
      <c r="L88" s="8"/>
      <c r="M88" s="8"/>
      <c r="N88" s="8"/>
      <c r="O88" s="8"/>
      <c r="P88" s="8"/>
      <c r="Q88" s="3"/>
      <c r="R88" s="35"/>
      <c r="S88" s="42"/>
      <c r="T88" s="42"/>
      <c r="U88" s="42"/>
      <c r="V88" s="35"/>
      <c r="W88" s="35"/>
      <c r="X88" s="43"/>
      <c r="Y88" s="37"/>
      <c r="Z88" s="37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7"/>
      <c r="C89" s="28"/>
      <c r="D89" s="29"/>
      <c r="E89" s="39"/>
      <c r="F89" s="39"/>
      <c r="G89" s="40"/>
      <c r="H89" s="35"/>
      <c r="I89" s="41"/>
      <c r="J89" s="8"/>
      <c r="K89" s="8"/>
      <c r="L89" s="8"/>
      <c r="M89" s="8"/>
      <c r="N89" s="8"/>
      <c r="O89" s="8"/>
      <c r="P89" s="8"/>
      <c r="Q89" s="3"/>
      <c r="R89" s="35"/>
      <c r="S89" s="42"/>
      <c r="T89" s="42"/>
      <c r="U89" s="42"/>
      <c r="V89" s="35"/>
      <c r="W89" s="35"/>
      <c r="X89" s="43"/>
      <c r="Y89" s="37"/>
      <c r="Z89" s="37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7"/>
      <c r="C90" s="28"/>
      <c r="D90" s="29"/>
      <c r="E90" s="39"/>
      <c r="F90" s="39"/>
      <c r="G90" s="40"/>
      <c r="H90" s="35"/>
      <c r="I90" s="41"/>
      <c r="J90" s="8"/>
      <c r="K90" s="8"/>
      <c r="L90" s="8"/>
      <c r="M90" s="8"/>
      <c r="N90" s="8"/>
      <c r="O90" s="8"/>
      <c r="P90" s="8"/>
      <c r="Q90" s="3"/>
      <c r="R90" s="35"/>
      <c r="S90" s="42"/>
      <c r="T90" s="42"/>
      <c r="U90" s="42"/>
      <c r="V90" s="35"/>
      <c r="W90" s="35"/>
      <c r="X90" s="43"/>
      <c r="Y90" s="37"/>
      <c r="Z90" s="37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7"/>
      <c r="C91" s="28"/>
      <c r="D91" s="29"/>
      <c r="E91" s="39"/>
      <c r="F91" s="39"/>
      <c r="G91" s="40"/>
      <c r="H91" s="35"/>
      <c r="I91" s="41"/>
      <c r="J91" s="8"/>
      <c r="K91" s="8"/>
      <c r="L91" s="8"/>
      <c r="M91" s="8"/>
      <c r="N91" s="8"/>
      <c r="O91" s="8"/>
      <c r="P91" s="8"/>
      <c r="Q91" s="3"/>
      <c r="R91" s="35"/>
      <c r="S91" s="42"/>
      <c r="T91" s="42"/>
      <c r="U91" s="42"/>
      <c r="V91" s="35"/>
      <c r="W91" s="35"/>
      <c r="X91" s="43"/>
      <c r="Y91" s="37"/>
      <c r="Z91" s="37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7"/>
      <c r="C92" s="28"/>
      <c r="D92" s="29"/>
      <c r="E92" s="39"/>
      <c r="F92" s="39"/>
      <c r="G92" s="40"/>
      <c r="H92" s="35"/>
      <c r="I92" s="41"/>
      <c r="J92" s="8"/>
      <c r="K92" s="8"/>
      <c r="L92" s="8"/>
      <c r="M92" s="8"/>
      <c r="N92" s="8"/>
      <c r="O92" s="8"/>
      <c r="P92" s="8"/>
      <c r="Q92" s="3"/>
      <c r="R92" s="35"/>
      <c r="S92" s="42"/>
      <c r="T92" s="42"/>
      <c r="U92" s="42"/>
      <c r="V92" s="35"/>
      <c r="W92" s="35"/>
      <c r="X92" s="43"/>
      <c r="Y92" s="37"/>
      <c r="Z92" s="37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7"/>
      <c r="C93" s="28"/>
      <c r="D93" s="29"/>
      <c r="E93" s="39"/>
      <c r="F93" s="39"/>
      <c r="G93" s="40"/>
      <c r="H93" s="35"/>
      <c r="I93" s="41"/>
      <c r="J93" s="8"/>
      <c r="K93" s="8"/>
      <c r="L93" s="8"/>
      <c r="M93" s="8"/>
      <c r="N93" s="8"/>
      <c r="O93" s="8"/>
      <c r="P93" s="8"/>
      <c r="Q93" s="3"/>
      <c r="R93" s="35"/>
      <c r="S93" s="42"/>
      <c r="T93" s="42"/>
      <c r="U93" s="42"/>
      <c r="V93" s="35"/>
      <c r="W93" s="35"/>
      <c r="X93" s="43"/>
      <c r="Y93" s="37"/>
      <c r="Z93" s="37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7"/>
      <c r="C94" s="28"/>
      <c r="D94" s="29"/>
      <c r="E94" s="39"/>
      <c r="F94" s="39"/>
      <c r="G94" s="40"/>
      <c r="H94" s="35"/>
      <c r="I94" s="41"/>
      <c r="J94" s="8"/>
      <c r="K94" s="8"/>
      <c r="L94" s="8"/>
      <c r="M94" s="8"/>
      <c r="N94" s="8"/>
      <c r="O94" s="8"/>
      <c r="P94" s="8"/>
      <c r="Q94" s="3"/>
      <c r="R94" s="35"/>
      <c r="S94" s="42"/>
      <c r="T94" s="42"/>
      <c r="U94" s="42"/>
      <c r="V94" s="35"/>
      <c r="W94" s="35"/>
      <c r="X94" s="43"/>
      <c r="Y94" s="37"/>
      <c r="Z94" s="37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7"/>
      <c r="C95" s="28"/>
      <c r="D95" s="29"/>
      <c r="E95" s="39"/>
      <c r="F95" s="39"/>
      <c r="G95" s="40"/>
      <c r="H95" s="35"/>
      <c r="I95" s="41"/>
      <c r="J95" s="8"/>
      <c r="K95" s="8"/>
      <c r="L95" s="8"/>
      <c r="M95" s="8"/>
      <c r="N95" s="8"/>
      <c r="O95" s="8"/>
      <c r="P95" s="8"/>
      <c r="Q95" s="3"/>
      <c r="R95" s="35"/>
      <c r="S95" s="42"/>
      <c r="T95" s="42"/>
      <c r="U95" s="42"/>
      <c r="V95" s="35"/>
      <c r="W95" s="35"/>
      <c r="X95" s="43"/>
      <c r="Y95" s="37"/>
      <c r="Z95" s="37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7"/>
      <c r="C96" s="28"/>
      <c r="D96" s="29"/>
      <c r="E96" s="39"/>
      <c r="F96" s="39"/>
      <c r="G96" s="40"/>
      <c r="H96" s="35"/>
      <c r="I96" s="41"/>
      <c r="J96" s="8"/>
      <c r="K96" s="8"/>
      <c r="L96" s="8"/>
      <c r="M96" s="8"/>
      <c r="N96" s="8"/>
      <c r="O96" s="8"/>
      <c r="P96" s="8"/>
      <c r="Q96" s="3"/>
      <c r="R96" s="35"/>
      <c r="S96" s="42"/>
      <c r="T96" s="42"/>
      <c r="U96" s="42"/>
      <c r="V96" s="35"/>
      <c r="W96" s="35"/>
      <c r="X96" s="43"/>
      <c r="Y96" s="37"/>
      <c r="Z96" s="37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7"/>
      <c r="C97" s="28"/>
      <c r="D97" s="29"/>
      <c r="E97" s="39"/>
      <c r="F97" s="39"/>
      <c r="G97" s="40"/>
      <c r="H97" s="35"/>
      <c r="I97" s="41"/>
      <c r="J97" s="8"/>
      <c r="K97" s="8"/>
      <c r="L97" s="8"/>
      <c r="M97" s="8"/>
      <c r="N97" s="8"/>
      <c r="O97" s="8"/>
      <c r="P97" s="8"/>
      <c r="Q97" s="3"/>
      <c r="R97" s="35"/>
      <c r="S97" s="42"/>
      <c r="T97" s="42"/>
      <c r="U97" s="42"/>
      <c r="V97" s="35"/>
      <c r="W97" s="35"/>
      <c r="X97" s="43"/>
      <c r="Y97" s="37"/>
      <c r="Z97" s="37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7"/>
      <c r="C98" s="28"/>
      <c r="D98" s="29"/>
      <c r="E98" s="39"/>
      <c r="F98" s="39"/>
      <c r="G98" s="40"/>
      <c r="H98" s="35"/>
      <c r="I98" s="41"/>
      <c r="J98" s="8"/>
      <c r="K98" s="8"/>
      <c r="L98" s="8"/>
      <c r="M98" s="8"/>
      <c r="N98" s="8"/>
      <c r="O98" s="8"/>
      <c r="P98" s="8"/>
      <c r="Q98" s="3"/>
      <c r="R98" s="35"/>
      <c r="S98" s="42"/>
      <c r="T98" s="42"/>
      <c r="U98" s="42"/>
      <c r="V98" s="35"/>
      <c r="W98" s="35"/>
      <c r="X98" s="43"/>
      <c r="Y98" s="37"/>
      <c r="Z98" s="37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7"/>
      <c r="C99" s="28"/>
      <c r="D99" s="29"/>
      <c r="E99" s="39"/>
      <c r="F99" s="39"/>
      <c r="G99" s="40"/>
      <c r="H99" s="35"/>
      <c r="I99" s="41"/>
      <c r="J99" s="8"/>
      <c r="K99" s="8"/>
      <c r="L99" s="8"/>
      <c r="M99" s="8"/>
      <c r="N99" s="8"/>
      <c r="O99" s="8"/>
      <c r="P99" s="8"/>
      <c r="Q99" s="3"/>
      <c r="R99" s="35"/>
      <c r="S99" s="42"/>
      <c r="T99" s="42"/>
      <c r="U99" s="42"/>
      <c r="V99" s="35"/>
      <c r="W99" s="35"/>
      <c r="X99" s="43"/>
      <c r="Y99" s="37"/>
      <c r="Z99" s="37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7"/>
      <c r="C100" s="28"/>
      <c r="D100" s="29"/>
      <c r="E100" s="39"/>
      <c r="F100" s="39"/>
      <c r="G100" s="40"/>
      <c r="H100" s="35"/>
      <c r="I100" s="41"/>
      <c r="J100" s="8"/>
      <c r="K100" s="8"/>
      <c r="L100" s="8"/>
      <c r="M100" s="8"/>
      <c r="N100" s="8"/>
      <c r="O100" s="8"/>
      <c r="P100" s="8"/>
      <c r="Q100" s="3"/>
      <c r="R100" s="35"/>
      <c r="S100" s="42"/>
      <c r="T100" s="42"/>
      <c r="U100" s="42"/>
      <c r="V100" s="35"/>
      <c r="W100" s="35"/>
      <c r="X100" s="43"/>
      <c r="Y100" s="37"/>
      <c r="Z100" s="37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7"/>
      <c r="C101" s="28"/>
      <c r="D101" s="29"/>
      <c r="E101" s="39"/>
      <c r="F101" s="39"/>
      <c r="G101" s="40"/>
      <c r="H101" s="35"/>
      <c r="I101" s="41"/>
      <c r="J101" s="8"/>
      <c r="K101" s="8"/>
      <c r="L101" s="8"/>
      <c r="M101" s="8"/>
      <c r="N101" s="8"/>
      <c r="O101" s="8"/>
      <c r="P101" s="8"/>
      <c r="Q101" s="3"/>
      <c r="R101" s="35"/>
      <c r="S101" s="42"/>
      <c r="T101" s="42"/>
      <c r="U101" s="42"/>
      <c r="V101" s="35"/>
      <c r="W101" s="35"/>
      <c r="X101" s="43"/>
      <c r="Y101" s="37"/>
      <c r="Z101" s="37"/>
      <c r="AA101" s="3"/>
      <c r="AB101" s="3"/>
      <c r="AC101" s="3"/>
      <c r="AD101" s="3"/>
      <c r="AE101" s="3"/>
      <c r="AF101" s="3"/>
      <c r="AG101" s="3"/>
      <c r="AH101" s="3"/>
    </row>
  </sheetData>
  <conditionalFormatting sqref="A6:A44 B6:D101">
    <cfRule type="cellIs" dxfId="0" priority="1" operator="equal">
      <formula>"S+"</formula>
    </cfRule>
  </conditionalFormatting>
  <conditionalFormatting sqref="A6:A44 B6:D101">
    <cfRule type="cellIs" dxfId="1" priority="2" operator="equal">
      <formula>"S"</formula>
    </cfRule>
  </conditionalFormatting>
  <conditionalFormatting sqref="A6:A44 B6:D101">
    <cfRule type="cellIs" dxfId="2" priority="3" operator="equal">
      <formula>"A"</formula>
    </cfRule>
  </conditionalFormatting>
  <conditionalFormatting sqref="A6:A44 B6:D101">
    <cfRule type="cellIs" dxfId="3" priority="4" operator="equal">
      <formula>"B"</formula>
    </cfRule>
  </conditionalFormatting>
  <conditionalFormatting sqref="A6:A44 B6:D101">
    <cfRule type="cellIs" dxfId="4" priority="5" operator="equal">
      <formula>"C"</formula>
    </cfRule>
  </conditionalFormatting>
  <conditionalFormatting sqref="A6:A44 B6:D101">
    <cfRule type="cellIs" dxfId="5" priority="6" operator="equal">
      <formula>"D"</formula>
    </cfRule>
  </conditionalFormatting>
  <conditionalFormatting sqref="A6:A44 B6:D101">
    <cfRule type="cellIs" dxfId="6" priority="7" operator="equal">
      <formula>"F"</formula>
    </cfRule>
  </conditionalFormatting>
  <conditionalFormatting sqref="E6:F101">
    <cfRule type="expression" dxfId="7" priority="8">
      <formula>$B6="S+"</formula>
    </cfRule>
  </conditionalFormatting>
  <conditionalFormatting sqref="E6:F101">
    <cfRule type="expression" dxfId="8" priority="9">
      <formula>$B6="S"</formula>
    </cfRule>
  </conditionalFormatting>
  <conditionalFormatting sqref="E6:F101">
    <cfRule type="expression" dxfId="9" priority="10">
      <formula>$B6="A"</formula>
    </cfRule>
  </conditionalFormatting>
  <conditionalFormatting sqref="E6:F101">
    <cfRule type="expression" dxfId="10" priority="11">
      <formula>$B6="B"</formula>
    </cfRule>
  </conditionalFormatting>
  <conditionalFormatting sqref="E6:F101">
    <cfRule type="expression" dxfId="11" priority="12">
      <formula>$B6="C"</formula>
    </cfRule>
  </conditionalFormatting>
  <conditionalFormatting sqref="E6:F101">
    <cfRule type="expression" dxfId="12" priority="13">
      <formula>$B6="F"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88"/>
    <col customWidth="1" hidden="1" min="3" max="3" width="16.75"/>
    <col customWidth="1" min="4" max="4" width="3.25"/>
    <col customWidth="1" hidden="1" min="5" max="5" width="22.63"/>
    <col customWidth="1" min="6" max="6" width="22.63"/>
    <col hidden="1" min="8" max="8" width="12.63"/>
    <col customWidth="1" min="9" max="9" width="8.5"/>
    <col hidden="1" min="10" max="10" width="12.63"/>
    <col customWidth="1" hidden="1" min="11" max="15" width="5.25"/>
    <col customWidth="1" hidden="1" min="16" max="16" width="0.38"/>
    <col customWidth="1" hidden="1" min="17" max="17" width="3.88"/>
    <col customWidth="1" min="22" max="22" width="3.88"/>
  </cols>
  <sheetData>
    <row r="1" hidden="1">
      <c r="A1" s="3"/>
      <c r="B1" s="3"/>
      <c r="C1" s="3"/>
      <c r="D1" s="4"/>
      <c r="E1" s="5"/>
      <c r="F1" s="5"/>
      <c r="G1" s="6"/>
      <c r="H1" s="3"/>
      <c r="I1" s="7"/>
      <c r="J1" s="8"/>
      <c r="K1" s="8"/>
      <c r="L1" s="8"/>
      <c r="M1" s="8"/>
      <c r="N1" s="8"/>
      <c r="O1" s="8"/>
      <c r="P1" s="8"/>
      <c r="Q1" s="3"/>
      <c r="R1" s="3"/>
      <c r="S1" s="9"/>
      <c r="T1" s="9"/>
      <c r="U1" s="9"/>
      <c r="V1" s="3"/>
      <c r="W1" s="3"/>
      <c r="X1" s="10"/>
      <c r="Y1" s="10"/>
      <c r="Z1" s="10"/>
      <c r="AA1" s="3"/>
      <c r="AB1" s="3"/>
      <c r="AC1" s="3"/>
      <c r="AD1" s="3"/>
      <c r="AE1" s="3"/>
      <c r="AF1" s="3"/>
      <c r="AG1" s="3"/>
      <c r="AH1" s="3"/>
    </row>
    <row r="2" hidden="1">
      <c r="A2" s="3"/>
      <c r="B2" s="3"/>
      <c r="C2" s="11" t="s">
        <v>297</v>
      </c>
      <c r="D2" s="4"/>
      <c r="E2" s="12" t="s">
        <v>297</v>
      </c>
      <c r="F2" s="12" t="s">
        <v>297</v>
      </c>
      <c r="G2" s="6"/>
      <c r="H2" s="3"/>
      <c r="I2" s="7"/>
      <c r="J2" s="8"/>
      <c r="K2" s="8"/>
      <c r="L2" s="8"/>
      <c r="M2" s="8"/>
      <c r="N2" s="8"/>
      <c r="O2" s="8"/>
      <c r="P2" s="13"/>
      <c r="Q2" s="3"/>
      <c r="R2" s="3"/>
      <c r="S2" s="9"/>
      <c r="T2" s="9"/>
      <c r="U2" s="9"/>
      <c r="V2" s="3"/>
      <c r="W2" s="3"/>
      <c r="X2" s="10"/>
      <c r="Y2" s="10"/>
      <c r="Z2" s="10"/>
      <c r="AA2" s="3"/>
      <c r="AB2" s="3"/>
      <c r="AC2" s="3"/>
      <c r="AD2" s="3"/>
      <c r="AE2" s="3"/>
      <c r="AF2" s="3"/>
      <c r="AG2" s="3"/>
      <c r="AH2" s="3"/>
    </row>
    <row r="3">
      <c r="A3" s="3"/>
      <c r="B3" s="3"/>
      <c r="C3" s="3"/>
      <c r="D3" s="4"/>
      <c r="E3" s="5"/>
      <c r="F3" s="5"/>
      <c r="G3" s="6"/>
      <c r="H3" s="3"/>
      <c r="I3" s="7"/>
      <c r="J3" s="8"/>
      <c r="K3" s="8"/>
      <c r="L3" s="8"/>
      <c r="M3" s="8"/>
      <c r="N3" s="8"/>
      <c r="O3" s="8"/>
      <c r="P3" s="13"/>
      <c r="Q3" s="3"/>
      <c r="R3" s="3"/>
      <c r="S3" s="9"/>
      <c r="T3" s="9"/>
      <c r="U3" s="9"/>
      <c r="V3" s="3"/>
      <c r="W3" s="3"/>
      <c r="X3" s="10"/>
      <c r="Y3" s="10"/>
      <c r="Z3" s="10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4"/>
      <c r="E4" s="14" t="s">
        <v>1</v>
      </c>
      <c r="F4" s="14" t="s">
        <v>1</v>
      </c>
      <c r="G4" s="15" t="s">
        <v>2</v>
      </c>
      <c r="H4" s="11" t="s">
        <v>3</v>
      </c>
      <c r="I4" s="16" t="s">
        <v>4</v>
      </c>
      <c r="J4" s="8"/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3"/>
      <c r="R4" s="3"/>
      <c r="S4" s="17"/>
      <c r="T4" s="17" t="s">
        <v>11</v>
      </c>
      <c r="U4" s="17"/>
      <c r="V4" s="3"/>
      <c r="W4" s="3"/>
      <c r="X4" s="18"/>
      <c r="Y4" s="18" t="s">
        <v>12</v>
      </c>
      <c r="Z4" s="18"/>
      <c r="AA4" s="3"/>
      <c r="AB4" s="3"/>
      <c r="AC4" s="3"/>
      <c r="AD4" s="3"/>
      <c r="AE4" s="3"/>
      <c r="AF4" s="3"/>
      <c r="AG4" s="3"/>
      <c r="AH4" s="3"/>
    </row>
    <row r="5" ht="12.0" customHeight="1">
      <c r="A5" s="19"/>
      <c r="B5" s="19"/>
      <c r="C5" s="19"/>
      <c r="D5" s="20"/>
      <c r="E5" s="21"/>
      <c r="F5" s="21"/>
      <c r="G5" s="22"/>
      <c r="H5" s="19"/>
      <c r="I5" s="23"/>
      <c r="J5" s="24"/>
      <c r="K5" s="24"/>
      <c r="L5" s="24"/>
      <c r="M5" s="24"/>
      <c r="N5" s="24"/>
      <c r="O5" s="24"/>
      <c r="P5" s="24"/>
      <c r="Q5" s="19"/>
      <c r="R5" s="19"/>
      <c r="S5" s="25"/>
      <c r="T5" s="25"/>
      <c r="U5" s="25"/>
      <c r="V5" s="19"/>
      <c r="W5" s="19"/>
      <c r="X5" s="26"/>
      <c r="Y5" s="26"/>
      <c r="Z5" s="26"/>
      <c r="AA5" s="3"/>
      <c r="AB5" s="3"/>
      <c r="AC5" s="3"/>
      <c r="AD5" s="3"/>
      <c r="AE5" s="3"/>
      <c r="AF5" s="3"/>
      <c r="AG5" s="3"/>
      <c r="AH5" s="3"/>
    </row>
    <row r="6" ht="22.5" customHeight="1">
      <c r="A6" s="27"/>
      <c r="B6" s="28" t="s">
        <v>5</v>
      </c>
      <c r="C6" s="28" t="s">
        <v>297</v>
      </c>
      <c r="D6" s="29"/>
      <c r="E6" s="30" t="s">
        <v>182</v>
      </c>
      <c r="F6" s="30" t="s">
        <v>218</v>
      </c>
      <c r="G6" s="31">
        <v>548.0</v>
      </c>
      <c r="H6" s="32">
        <v>20.0</v>
      </c>
      <c r="I6" s="33">
        <v>1.51</v>
      </c>
      <c r="J6" s="34" t="s">
        <v>16</v>
      </c>
      <c r="K6" s="34">
        <v>393.0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5"/>
      <c r="R6" s="35"/>
      <c r="S6" s="36" t="s">
        <v>298</v>
      </c>
      <c r="T6" s="36" t="s">
        <v>164</v>
      </c>
      <c r="U6" s="36" t="s">
        <v>299</v>
      </c>
      <c r="V6" s="35"/>
      <c r="W6" s="35"/>
      <c r="X6" s="37" t="s">
        <v>61</v>
      </c>
      <c r="Y6" s="37" t="s">
        <v>300</v>
      </c>
      <c r="Z6" s="37" t="s">
        <v>301</v>
      </c>
      <c r="AA6" s="35"/>
      <c r="AB6" s="35"/>
      <c r="AC6" s="35"/>
      <c r="AD6" s="35"/>
      <c r="AE6" s="35"/>
      <c r="AF6" s="35"/>
      <c r="AG6" s="35"/>
      <c r="AH6" s="35"/>
    </row>
    <row r="7">
      <c r="A7" s="27"/>
      <c r="B7" s="28" t="s">
        <v>6</v>
      </c>
      <c r="C7" s="28" t="s">
        <v>297</v>
      </c>
      <c r="D7" s="29"/>
      <c r="E7" s="30" t="s">
        <v>298</v>
      </c>
      <c r="F7" s="30" t="s">
        <v>302</v>
      </c>
      <c r="G7" s="31">
        <v>449.0</v>
      </c>
      <c r="H7" s="32">
        <v>32.0</v>
      </c>
      <c r="I7" s="33">
        <v>2.68</v>
      </c>
      <c r="J7" s="34" t="s">
        <v>25</v>
      </c>
      <c r="K7" s="34">
        <v>371.0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5"/>
      <c r="R7" s="35"/>
      <c r="S7" s="36" t="s">
        <v>303</v>
      </c>
      <c r="T7" s="36" t="s">
        <v>250</v>
      </c>
      <c r="U7" s="36" t="s">
        <v>304</v>
      </c>
      <c r="V7" s="35"/>
      <c r="W7" s="35"/>
      <c r="X7" s="37" t="s">
        <v>305</v>
      </c>
      <c r="Y7" s="37" t="s">
        <v>293</v>
      </c>
      <c r="Z7" s="37" t="s">
        <v>306</v>
      </c>
      <c r="AA7" s="35"/>
      <c r="AB7" s="35"/>
      <c r="AC7" s="35"/>
      <c r="AD7" s="35"/>
      <c r="AE7" s="35"/>
      <c r="AF7" s="35"/>
      <c r="AG7" s="35"/>
      <c r="AH7" s="35"/>
    </row>
    <row r="8">
      <c r="A8" s="27"/>
      <c r="B8" s="28" t="s">
        <v>6</v>
      </c>
      <c r="C8" s="28" t="s">
        <v>297</v>
      </c>
      <c r="D8" s="29"/>
      <c r="E8" s="30" t="s">
        <v>307</v>
      </c>
      <c r="F8" s="30" t="s">
        <v>308</v>
      </c>
      <c r="G8" s="31">
        <v>358.0</v>
      </c>
      <c r="H8" s="32">
        <v>33.0</v>
      </c>
      <c r="I8" s="33">
        <v>1.46</v>
      </c>
      <c r="J8" s="34" t="s">
        <v>32</v>
      </c>
      <c r="K8" s="34">
        <v>363.0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5"/>
      <c r="R8" s="35"/>
      <c r="S8" s="36" t="s">
        <v>261</v>
      </c>
      <c r="T8" s="36" t="s">
        <v>309</v>
      </c>
      <c r="U8" s="36" t="s">
        <v>304</v>
      </c>
      <c r="V8" s="35"/>
      <c r="W8" s="35"/>
      <c r="X8" s="37" t="s">
        <v>169</v>
      </c>
      <c r="Y8" s="37" t="s">
        <v>298</v>
      </c>
      <c r="Z8" s="37" t="s">
        <v>303</v>
      </c>
      <c r="AA8" s="35"/>
      <c r="AB8" s="35"/>
      <c r="AC8" s="35"/>
      <c r="AD8" s="35"/>
      <c r="AE8" s="35"/>
      <c r="AF8" s="35"/>
      <c r="AG8" s="35"/>
      <c r="AH8" s="35"/>
    </row>
    <row r="9">
      <c r="A9" s="27"/>
      <c r="B9" s="28" t="s">
        <v>6</v>
      </c>
      <c r="C9" s="28" t="s">
        <v>297</v>
      </c>
      <c r="D9" s="29" t="s">
        <v>13</v>
      </c>
      <c r="E9" s="30" t="s">
        <v>88</v>
      </c>
      <c r="F9" s="30" t="s">
        <v>310</v>
      </c>
      <c r="G9" s="31">
        <v>335.0</v>
      </c>
      <c r="H9" s="32">
        <v>61.0</v>
      </c>
      <c r="I9" s="33">
        <v>0.97</v>
      </c>
      <c r="J9" s="34" t="s">
        <v>39</v>
      </c>
      <c r="K9" s="34">
        <v>353.0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/>
      <c r="R9" s="35"/>
      <c r="S9" s="36" t="s">
        <v>298</v>
      </c>
      <c r="T9" s="36" t="s">
        <v>311</v>
      </c>
      <c r="U9" s="36" t="s">
        <v>312</v>
      </c>
      <c r="V9" s="35"/>
      <c r="W9" s="35"/>
      <c r="X9" s="37" t="s">
        <v>61</v>
      </c>
      <c r="Y9" s="37" t="s">
        <v>303</v>
      </c>
      <c r="Z9" s="37" t="s">
        <v>250</v>
      </c>
      <c r="AA9" s="35"/>
      <c r="AB9" s="35"/>
      <c r="AC9" s="35"/>
      <c r="AD9" s="35"/>
      <c r="AE9" s="35"/>
      <c r="AF9" s="35"/>
      <c r="AG9" s="35"/>
      <c r="AH9" s="35"/>
    </row>
    <row r="10">
      <c r="A10" s="27"/>
      <c r="B10" s="28" t="s">
        <v>6</v>
      </c>
      <c r="C10" s="28" t="s">
        <v>297</v>
      </c>
      <c r="D10" s="29"/>
      <c r="E10" s="30" t="s">
        <v>312</v>
      </c>
      <c r="F10" s="30" t="s">
        <v>313</v>
      </c>
      <c r="G10" s="31">
        <v>282.0</v>
      </c>
      <c r="H10" s="32">
        <v>39.0</v>
      </c>
      <c r="I10" s="33">
        <v>15.37</v>
      </c>
      <c r="J10" s="34" t="s">
        <v>45</v>
      </c>
      <c r="K10" s="34">
        <v>323.0</v>
      </c>
      <c r="L10" s="34">
        <v>0.0</v>
      </c>
      <c r="M10" s="34">
        <v>0.0</v>
      </c>
      <c r="N10" s="34">
        <v>0.0</v>
      </c>
      <c r="O10" s="34">
        <v>0.0</v>
      </c>
      <c r="P10" s="34">
        <v>0.0</v>
      </c>
      <c r="Q10" s="35"/>
      <c r="R10" s="35"/>
      <c r="S10" s="36" t="s">
        <v>304</v>
      </c>
      <c r="T10" s="36" t="s">
        <v>300</v>
      </c>
      <c r="U10" s="36" t="s">
        <v>303</v>
      </c>
      <c r="V10" s="35"/>
      <c r="W10" s="35"/>
      <c r="X10" s="37" t="s">
        <v>306</v>
      </c>
      <c r="Y10" s="37" t="s">
        <v>309</v>
      </c>
      <c r="Z10" s="37" t="s">
        <v>293</v>
      </c>
      <c r="AA10" s="35"/>
      <c r="AB10" s="35"/>
      <c r="AC10" s="35"/>
      <c r="AD10" s="35"/>
      <c r="AE10" s="35"/>
      <c r="AF10" s="35"/>
      <c r="AG10" s="35"/>
      <c r="AH10" s="35"/>
    </row>
    <row r="11">
      <c r="A11" s="27"/>
      <c r="B11" s="28" t="s">
        <v>7</v>
      </c>
      <c r="C11" s="28" t="s">
        <v>297</v>
      </c>
      <c r="D11" s="29"/>
      <c r="E11" s="30" t="s">
        <v>309</v>
      </c>
      <c r="F11" s="30" t="s">
        <v>314</v>
      </c>
      <c r="G11" s="31">
        <v>220.0</v>
      </c>
      <c r="H11" s="32">
        <v>41.0</v>
      </c>
      <c r="I11" s="33">
        <v>3.74</v>
      </c>
      <c r="J11" s="34" t="s">
        <v>50</v>
      </c>
      <c r="K11" s="34">
        <v>0.0</v>
      </c>
      <c r="L11" s="34">
        <v>284.0</v>
      </c>
      <c r="M11" s="34">
        <v>0.0</v>
      </c>
      <c r="N11" s="34">
        <v>0.0</v>
      </c>
      <c r="O11" s="34">
        <v>0.0</v>
      </c>
      <c r="P11" s="34">
        <v>0.0</v>
      </c>
      <c r="Q11" s="35"/>
      <c r="R11" s="35"/>
      <c r="S11" s="36" t="s">
        <v>169</v>
      </c>
      <c r="T11" s="36" t="s">
        <v>300</v>
      </c>
      <c r="U11" s="36" t="s">
        <v>303</v>
      </c>
      <c r="V11" s="35"/>
      <c r="W11" s="35"/>
      <c r="X11" s="37" t="s">
        <v>307</v>
      </c>
      <c r="Y11" s="37" t="s">
        <v>304</v>
      </c>
      <c r="Z11" s="37" t="s">
        <v>290</v>
      </c>
      <c r="AA11" s="35"/>
      <c r="AB11" s="35"/>
      <c r="AC11" s="35"/>
      <c r="AD11" s="35"/>
      <c r="AE11" s="35"/>
      <c r="AF11" s="35"/>
      <c r="AG11" s="35"/>
      <c r="AH11" s="35"/>
    </row>
    <row r="12">
      <c r="A12" s="27"/>
      <c r="B12" s="28" t="s">
        <v>7</v>
      </c>
      <c r="C12" s="28" t="s">
        <v>297</v>
      </c>
      <c r="D12" s="29"/>
      <c r="E12" s="30" t="s">
        <v>299</v>
      </c>
      <c r="F12" s="30" t="s">
        <v>315</v>
      </c>
      <c r="G12" s="31">
        <v>194.0</v>
      </c>
      <c r="H12" s="32">
        <v>51.0</v>
      </c>
      <c r="I12" s="33">
        <v>10.45</v>
      </c>
      <c r="J12" s="34" t="s">
        <v>54</v>
      </c>
      <c r="K12" s="34">
        <v>0.0</v>
      </c>
      <c r="L12" s="34">
        <v>255.0</v>
      </c>
      <c r="M12" s="34">
        <v>0.0</v>
      </c>
      <c r="N12" s="34">
        <v>0.0</v>
      </c>
      <c r="O12" s="34">
        <v>0.0</v>
      </c>
      <c r="P12" s="34">
        <v>0.0</v>
      </c>
      <c r="Q12" s="35"/>
      <c r="R12" s="35"/>
      <c r="S12" s="36" t="s">
        <v>305</v>
      </c>
      <c r="T12" s="36" t="s">
        <v>61</v>
      </c>
      <c r="U12" s="36" t="s">
        <v>250</v>
      </c>
      <c r="V12" s="35"/>
      <c r="W12" s="35"/>
      <c r="X12" s="37" t="s">
        <v>169</v>
      </c>
      <c r="Y12" s="37" t="s">
        <v>309</v>
      </c>
      <c r="Z12" s="37" t="s">
        <v>261</v>
      </c>
      <c r="AA12" s="35"/>
      <c r="AB12" s="35"/>
      <c r="AC12" s="35"/>
      <c r="AD12" s="35"/>
      <c r="AE12" s="35"/>
      <c r="AF12" s="35"/>
      <c r="AG12" s="35"/>
      <c r="AH12" s="35"/>
    </row>
    <row r="13">
      <c r="A13" s="27"/>
      <c r="B13" s="28" t="s">
        <v>7</v>
      </c>
      <c r="C13" s="28" t="s">
        <v>297</v>
      </c>
      <c r="D13" s="29"/>
      <c r="E13" s="30" t="s">
        <v>316</v>
      </c>
      <c r="F13" s="30" t="s">
        <v>317</v>
      </c>
      <c r="G13" s="31">
        <v>162.0</v>
      </c>
      <c r="H13" s="32">
        <v>20.0</v>
      </c>
      <c r="I13" s="33">
        <v>9.66</v>
      </c>
      <c r="J13" s="34" t="s">
        <v>59</v>
      </c>
      <c r="K13" s="34">
        <v>0.0</v>
      </c>
      <c r="L13" s="34">
        <v>252.0</v>
      </c>
      <c r="M13" s="34">
        <v>0.0</v>
      </c>
      <c r="N13" s="34">
        <v>0.0</v>
      </c>
      <c r="O13" s="34">
        <v>0.0</v>
      </c>
      <c r="P13" s="34">
        <v>0.0</v>
      </c>
      <c r="Q13" s="35"/>
      <c r="R13" s="35"/>
      <c r="S13" s="36" t="s">
        <v>61</v>
      </c>
      <c r="T13" s="36" t="s">
        <v>300</v>
      </c>
      <c r="U13" s="36" t="s">
        <v>261</v>
      </c>
      <c r="V13" s="35"/>
      <c r="W13" s="35"/>
      <c r="X13" s="37" t="s">
        <v>293</v>
      </c>
      <c r="Y13" s="37" t="s">
        <v>311</v>
      </c>
      <c r="Z13" s="37" t="s">
        <v>169</v>
      </c>
      <c r="AA13" s="35"/>
      <c r="AB13" s="35"/>
      <c r="AC13" s="35"/>
      <c r="AD13" s="35"/>
      <c r="AE13" s="35"/>
      <c r="AF13" s="35"/>
      <c r="AG13" s="35"/>
      <c r="AH13" s="35"/>
    </row>
    <row r="14">
      <c r="A14" s="27"/>
      <c r="B14" s="28" t="s">
        <v>7</v>
      </c>
      <c r="C14" s="28" t="s">
        <v>297</v>
      </c>
      <c r="D14" s="29"/>
      <c r="E14" s="30" t="s">
        <v>301</v>
      </c>
      <c r="F14" s="30" t="s">
        <v>318</v>
      </c>
      <c r="G14" s="31">
        <v>99.0</v>
      </c>
      <c r="H14" s="32">
        <v>38.0</v>
      </c>
      <c r="I14" s="33">
        <v>15.32</v>
      </c>
      <c r="J14" s="34" t="s">
        <v>64</v>
      </c>
      <c r="K14" s="34">
        <v>0.0</v>
      </c>
      <c r="L14" s="34">
        <v>223.0</v>
      </c>
      <c r="M14" s="34">
        <v>0.0</v>
      </c>
      <c r="N14" s="34">
        <v>0.0</v>
      </c>
      <c r="O14" s="34">
        <v>0.0</v>
      </c>
      <c r="P14" s="34">
        <v>0.0</v>
      </c>
      <c r="Q14" s="35"/>
      <c r="R14" s="35"/>
      <c r="S14" s="36" t="s">
        <v>319</v>
      </c>
      <c r="T14" s="36" t="s">
        <v>169</v>
      </c>
      <c r="U14" s="36" t="s">
        <v>299</v>
      </c>
      <c r="V14" s="35"/>
      <c r="W14" s="35"/>
      <c r="X14" s="37" t="s">
        <v>306</v>
      </c>
      <c r="Y14" s="37" t="s">
        <v>261</v>
      </c>
      <c r="Z14" s="37" t="s">
        <v>290</v>
      </c>
      <c r="AA14" s="35"/>
      <c r="AB14" s="35"/>
      <c r="AC14" s="35"/>
      <c r="AD14" s="35"/>
      <c r="AE14" s="35"/>
      <c r="AF14" s="35"/>
      <c r="AG14" s="35"/>
      <c r="AH14" s="35"/>
    </row>
    <row r="15">
      <c r="A15" s="27"/>
      <c r="B15" s="28" t="s">
        <v>7</v>
      </c>
      <c r="C15" s="28" t="s">
        <v>297</v>
      </c>
      <c r="D15" s="29"/>
      <c r="E15" s="30" t="s">
        <v>290</v>
      </c>
      <c r="F15" s="30" t="s">
        <v>291</v>
      </c>
      <c r="G15" s="31">
        <v>91.0</v>
      </c>
      <c r="H15" s="32">
        <v>35.0</v>
      </c>
      <c r="I15" s="33">
        <v>33.92</v>
      </c>
      <c r="J15" s="34" t="s">
        <v>67</v>
      </c>
      <c r="K15" s="34">
        <v>0.0</v>
      </c>
      <c r="L15" s="34">
        <v>190.0</v>
      </c>
      <c r="M15" s="34">
        <v>0.0</v>
      </c>
      <c r="N15" s="34">
        <v>0.0</v>
      </c>
      <c r="O15" s="34">
        <v>0.0</v>
      </c>
      <c r="P15" s="34">
        <v>0.0</v>
      </c>
      <c r="Q15" s="35"/>
      <c r="R15" s="35"/>
      <c r="S15" s="36" t="s">
        <v>309</v>
      </c>
      <c r="T15" s="36" t="s">
        <v>301</v>
      </c>
      <c r="U15" s="36" t="s">
        <v>261</v>
      </c>
      <c r="V15" s="35"/>
      <c r="W15" s="35"/>
      <c r="X15" s="37" t="s">
        <v>305</v>
      </c>
      <c r="Y15" s="37" t="s">
        <v>298</v>
      </c>
      <c r="Z15" s="37" t="s">
        <v>164</v>
      </c>
      <c r="AA15" s="35"/>
      <c r="AB15" s="35"/>
      <c r="AC15" s="35"/>
      <c r="AD15" s="35"/>
      <c r="AE15" s="35"/>
      <c r="AF15" s="35"/>
      <c r="AG15" s="35"/>
      <c r="AH15" s="35"/>
    </row>
    <row r="16">
      <c r="A16" s="27"/>
      <c r="B16" s="28" t="s">
        <v>7</v>
      </c>
      <c r="C16" s="28" t="s">
        <v>297</v>
      </c>
      <c r="D16" s="29" t="s">
        <v>13</v>
      </c>
      <c r="E16" s="30" t="s">
        <v>65</v>
      </c>
      <c r="F16" s="30" t="s">
        <v>174</v>
      </c>
      <c r="G16" s="31">
        <v>91.0</v>
      </c>
      <c r="H16" s="32">
        <v>18.0</v>
      </c>
      <c r="I16" s="33">
        <v>0.5</v>
      </c>
      <c r="J16" s="34" t="s">
        <v>72</v>
      </c>
      <c r="K16" s="34">
        <v>0.0</v>
      </c>
      <c r="L16" s="34">
        <v>166.0</v>
      </c>
      <c r="M16" s="34">
        <v>0.0</v>
      </c>
      <c r="N16" s="34">
        <v>0.0</v>
      </c>
      <c r="O16" s="34">
        <v>0.0</v>
      </c>
      <c r="P16" s="34">
        <v>0.0</v>
      </c>
      <c r="Q16" s="35"/>
      <c r="R16" s="35"/>
      <c r="S16" s="36" t="s">
        <v>299</v>
      </c>
      <c r="T16" s="36" t="s">
        <v>164</v>
      </c>
      <c r="U16" s="36" t="s">
        <v>293</v>
      </c>
      <c r="V16" s="35"/>
      <c r="W16" s="35"/>
      <c r="X16" s="37" t="s">
        <v>309</v>
      </c>
      <c r="Y16" s="37" t="s">
        <v>301</v>
      </c>
      <c r="Z16" s="37" t="s">
        <v>304</v>
      </c>
      <c r="AA16" s="35"/>
      <c r="AB16" s="35"/>
      <c r="AC16" s="35"/>
      <c r="AD16" s="35"/>
      <c r="AE16" s="35"/>
      <c r="AF16" s="35"/>
      <c r="AG16" s="35"/>
      <c r="AH16" s="35"/>
    </row>
    <row r="17">
      <c r="A17" s="27"/>
      <c r="B17" s="28" t="s">
        <v>7</v>
      </c>
      <c r="C17" s="28" t="s">
        <v>297</v>
      </c>
      <c r="D17" s="29"/>
      <c r="E17" s="30" t="s">
        <v>300</v>
      </c>
      <c r="F17" s="30" t="s">
        <v>320</v>
      </c>
      <c r="G17" s="31">
        <v>75.0</v>
      </c>
      <c r="H17" s="32">
        <v>42.0</v>
      </c>
      <c r="I17" s="33">
        <v>3.16</v>
      </c>
      <c r="J17" s="34" t="s">
        <v>76</v>
      </c>
      <c r="K17" s="34">
        <v>0.0</v>
      </c>
      <c r="L17" s="34">
        <v>0.0</v>
      </c>
      <c r="M17" s="34">
        <v>151.0</v>
      </c>
      <c r="N17" s="34">
        <v>0.0</v>
      </c>
      <c r="O17" s="34">
        <v>0.0</v>
      </c>
      <c r="P17" s="34">
        <v>0.0</v>
      </c>
      <c r="Q17" s="35"/>
      <c r="R17" s="35"/>
      <c r="S17" s="36" t="s">
        <v>319</v>
      </c>
      <c r="T17" s="36" t="s">
        <v>261</v>
      </c>
      <c r="U17" s="36" t="s">
        <v>293</v>
      </c>
      <c r="V17" s="35"/>
      <c r="W17" s="35"/>
      <c r="X17" s="37" t="s">
        <v>305</v>
      </c>
      <c r="Y17" s="37" t="s">
        <v>61</v>
      </c>
      <c r="Z17" s="37" t="s">
        <v>309</v>
      </c>
      <c r="AA17" s="35"/>
      <c r="AB17" s="35"/>
      <c r="AC17" s="35"/>
      <c r="AD17" s="35"/>
      <c r="AE17" s="35"/>
      <c r="AF17" s="35"/>
      <c r="AG17" s="35"/>
      <c r="AH17" s="35"/>
    </row>
    <row r="18">
      <c r="A18" s="27"/>
      <c r="B18" s="28" t="s">
        <v>7</v>
      </c>
      <c r="C18" s="28" t="s">
        <v>297</v>
      </c>
      <c r="D18" s="29"/>
      <c r="E18" s="30" t="s">
        <v>61</v>
      </c>
      <c r="F18" s="30" t="s">
        <v>139</v>
      </c>
      <c r="G18" s="31">
        <v>41.0</v>
      </c>
      <c r="H18" s="32">
        <v>37.0</v>
      </c>
      <c r="I18" s="33">
        <v>4.41</v>
      </c>
      <c r="J18" s="34" t="s">
        <v>79</v>
      </c>
      <c r="K18" s="34">
        <v>0.0</v>
      </c>
      <c r="L18" s="34">
        <v>0.0</v>
      </c>
      <c r="M18" s="34">
        <v>147.0</v>
      </c>
      <c r="N18" s="34">
        <v>0.0</v>
      </c>
      <c r="O18" s="34">
        <v>0.0</v>
      </c>
      <c r="P18" s="34">
        <v>0.0</v>
      </c>
      <c r="Q18" s="35"/>
      <c r="R18" s="35"/>
      <c r="S18" s="36" t="s">
        <v>261</v>
      </c>
      <c r="T18" s="36" t="s">
        <v>300</v>
      </c>
      <c r="U18" s="36" t="s">
        <v>301</v>
      </c>
      <c r="V18" s="35"/>
      <c r="W18" s="35"/>
      <c r="X18" s="37" t="s">
        <v>305</v>
      </c>
      <c r="Y18" s="37" t="s">
        <v>303</v>
      </c>
      <c r="Z18" s="37" t="s">
        <v>169</v>
      </c>
      <c r="AA18" s="35"/>
      <c r="AB18" s="35"/>
      <c r="AC18" s="35"/>
      <c r="AD18" s="35"/>
      <c r="AE18" s="35"/>
      <c r="AF18" s="35"/>
      <c r="AG18" s="35"/>
      <c r="AH18" s="35"/>
    </row>
    <row r="19">
      <c r="A19" s="27"/>
      <c r="B19" s="28" t="s">
        <v>7</v>
      </c>
      <c r="C19" s="28" t="s">
        <v>297</v>
      </c>
      <c r="D19" s="29"/>
      <c r="E19" s="30" t="s">
        <v>311</v>
      </c>
      <c r="F19" s="30" t="s">
        <v>321</v>
      </c>
      <c r="G19" s="31">
        <v>9.0</v>
      </c>
      <c r="H19" s="32">
        <v>42.0</v>
      </c>
      <c r="I19" s="33">
        <v>5.67</v>
      </c>
      <c r="J19" s="34" t="s">
        <v>82</v>
      </c>
      <c r="K19" s="34">
        <v>0.0</v>
      </c>
      <c r="L19" s="34">
        <v>0.0</v>
      </c>
      <c r="M19" s="34">
        <v>143.0</v>
      </c>
      <c r="N19" s="34">
        <v>0.0</v>
      </c>
      <c r="O19" s="34">
        <v>0.0</v>
      </c>
      <c r="P19" s="34">
        <v>0.0</v>
      </c>
      <c r="Q19" s="35"/>
      <c r="R19" s="35"/>
      <c r="S19" s="36" t="s">
        <v>61</v>
      </c>
      <c r="T19" s="36" t="s">
        <v>261</v>
      </c>
      <c r="U19" s="36" t="s">
        <v>316</v>
      </c>
      <c r="V19" s="35"/>
      <c r="W19" s="35"/>
      <c r="X19" s="37" t="s">
        <v>307</v>
      </c>
      <c r="Y19" s="37" t="s">
        <v>298</v>
      </c>
      <c r="Z19" s="37" t="s">
        <v>304</v>
      </c>
      <c r="AA19" s="35"/>
      <c r="AB19" s="35"/>
      <c r="AC19" s="35"/>
      <c r="AD19" s="35"/>
      <c r="AE19" s="35"/>
      <c r="AF19" s="35"/>
      <c r="AG19" s="35"/>
      <c r="AH19" s="35"/>
    </row>
    <row r="20">
      <c r="A20" s="27"/>
      <c r="B20" s="28" t="s">
        <v>8</v>
      </c>
      <c r="C20" s="28" t="s">
        <v>297</v>
      </c>
      <c r="D20" s="29"/>
      <c r="E20" s="30" t="s">
        <v>261</v>
      </c>
      <c r="F20" s="30" t="s">
        <v>277</v>
      </c>
      <c r="G20" s="31">
        <v>-7.0</v>
      </c>
      <c r="H20" s="32">
        <v>18.0</v>
      </c>
      <c r="I20" s="33">
        <v>3.01</v>
      </c>
      <c r="J20" s="34" t="s">
        <v>85</v>
      </c>
      <c r="K20" s="34">
        <v>0.0</v>
      </c>
      <c r="L20" s="34">
        <v>0.0</v>
      </c>
      <c r="M20" s="34">
        <v>125.0</v>
      </c>
      <c r="N20" s="34">
        <v>0.0</v>
      </c>
      <c r="O20" s="34">
        <v>0.0</v>
      </c>
      <c r="P20" s="34">
        <v>0.0</v>
      </c>
      <c r="Q20" s="35"/>
      <c r="R20" s="35"/>
      <c r="S20" s="36" t="s">
        <v>299</v>
      </c>
      <c r="T20" s="36" t="s">
        <v>301</v>
      </c>
      <c r="U20" s="36" t="s">
        <v>164</v>
      </c>
      <c r="V20" s="35"/>
      <c r="W20" s="35"/>
      <c r="X20" s="37" t="s">
        <v>250</v>
      </c>
      <c r="Y20" s="37" t="s">
        <v>61</v>
      </c>
      <c r="Z20" s="37" t="s">
        <v>305</v>
      </c>
      <c r="AA20" s="35"/>
      <c r="AB20" s="35"/>
      <c r="AC20" s="35"/>
      <c r="AD20" s="35"/>
      <c r="AE20" s="35"/>
      <c r="AF20" s="35"/>
      <c r="AG20" s="35"/>
      <c r="AH20" s="35"/>
    </row>
    <row r="21">
      <c r="A21" s="27"/>
      <c r="B21" s="28" t="s">
        <v>8</v>
      </c>
      <c r="C21" s="28" t="s">
        <v>297</v>
      </c>
      <c r="D21" s="29"/>
      <c r="E21" s="30" t="s">
        <v>293</v>
      </c>
      <c r="F21" s="30" t="s">
        <v>294</v>
      </c>
      <c r="G21" s="31">
        <v>-84.0</v>
      </c>
      <c r="H21" s="32">
        <v>39.0</v>
      </c>
      <c r="I21" s="33">
        <v>24.79</v>
      </c>
      <c r="J21" s="34" t="s">
        <v>88</v>
      </c>
      <c r="K21" s="34">
        <v>0.0</v>
      </c>
      <c r="L21" s="34">
        <v>0.0</v>
      </c>
      <c r="M21" s="34">
        <v>123.0</v>
      </c>
      <c r="N21" s="34">
        <v>0.0</v>
      </c>
      <c r="O21" s="34">
        <v>0.0</v>
      </c>
      <c r="P21" s="34">
        <v>0.0</v>
      </c>
      <c r="Q21" s="35"/>
      <c r="R21" s="35"/>
      <c r="S21" s="36" t="s">
        <v>298</v>
      </c>
      <c r="T21" s="36" t="s">
        <v>319</v>
      </c>
      <c r="U21" s="36" t="s">
        <v>316</v>
      </c>
      <c r="V21" s="35"/>
      <c r="W21" s="35"/>
      <c r="X21" s="37" t="s">
        <v>300</v>
      </c>
      <c r="Y21" s="37" t="s">
        <v>290</v>
      </c>
      <c r="Z21" s="37" t="s">
        <v>309</v>
      </c>
      <c r="AA21" s="35"/>
      <c r="AB21" s="35"/>
      <c r="AC21" s="35"/>
      <c r="AD21" s="35"/>
      <c r="AE21" s="35"/>
      <c r="AF21" s="35"/>
      <c r="AG21" s="35"/>
      <c r="AH21" s="35"/>
    </row>
    <row r="22">
      <c r="A22" s="27"/>
      <c r="B22" s="28" t="s">
        <v>8</v>
      </c>
      <c r="C22" s="28" t="s">
        <v>297</v>
      </c>
      <c r="D22" s="29"/>
      <c r="E22" s="30" t="s">
        <v>303</v>
      </c>
      <c r="F22" s="30" t="s">
        <v>322</v>
      </c>
      <c r="G22" s="31">
        <v>-101.0</v>
      </c>
      <c r="H22" s="32">
        <v>36.0</v>
      </c>
      <c r="I22" s="33">
        <v>4.92</v>
      </c>
      <c r="J22" s="34" t="s">
        <v>91</v>
      </c>
      <c r="K22" s="34">
        <v>0.0</v>
      </c>
      <c r="L22" s="34">
        <v>0.0</v>
      </c>
      <c r="M22" s="34">
        <v>109.0</v>
      </c>
      <c r="N22" s="34">
        <v>0.0</v>
      </c>
      <c r="O22" s="34">
        <v>0.0</v>
      </c>
      <c r="P22" s="34">
        <v>0.0</v>
      </c>
      <c r="Q22" s="35"/>
      <c r="R22" s="35"/>
      <c r="S22" s="36" t="s">
        <v>61</v>
      </c>
      <c r="T22" s="36" t="s">
        <v>304</v>
      </c>
      <c r="U22" s="36" t="s">
        <v>261</v>
      </c>
      <c r="V22" s="35"/>
      <c r="W22" s="35"/>
      <c r="X22" s="37" t="s">
        <v>298</v>
      </c>
      <c r="Y22" s="37" t="s">
        <v>309</v>
      </c>
      <c r="Z22" s="37" t="s">
        <v>311</v>
      </c>
      <c r="AA22" s="35"/>
      <c r="AB22" s="35"/>
      <c r="AC22" s="35"/>
      <c r="AD22" s="35"/>
      <c r="AE22" s="35"/>
      <c r="AF22" s="35"/>
      <c r="AG22" s="35"/>
      <c r="AH22" s="35"/>
    </row>
    <row r="23">
      <c r="A23" s="27"/>
      <c r="B23" s="28" t="s">
        <v>8</v>
      </c>
      <c r="C23" s="28" t="s">
        <v>297</v>
      </c>
      <c r="D23" s="29" t="s">
        <v>13</v>
      </c>
      <c r="E23" s="30" t="s">
        <v>286</v>
      </c>
      <c r="F23" s="30" t="s">
        <v>287</v>
      </c>
      <c r="G23" s="31">
        <v>-115.0</v>
      </c>
      <c r="H23" s="32">
        <v>40.0</v>
      </c>
      <c r="I23" s="33">
        <v>0.9</v>
      </c>
      <c r="J23" s="34" t="s">
        <v>96</v>
      </c>
      <c r="K23" s="34">
        <v>0.0</v>
      </c>
      <c r="L23" s="34">
        <v>0.0</v>
      </c>
      <c r="M23" s="34">
        <v>94.0</v>
      </c>
      <c r="N23" s="34">
        <v>0.0</v>
      </c>
      <c r="O23" s="34">
        <v>0.0</v>
      </c>
      <c r="P23" s="34">
        <v>0.0</v>
      </c>
      <c r="Q23" s="35"/>
      <c r="R23" s="35"/>
      <c r="S23" s="36" t="s">
        <v>298</v>
      </c>
      <c r="T23" s="36" t="s">
        <v>312</v>
      </c>
      <c r="U23" s="36" t="s">
        <v>299</v>
      </c>
      <c r="V23" s="35"/>
      <c r="W23" s="35"/>
      <c r="X23" s="37" t="s">
        <v>61</v>
      </c>
      <c r="Y23" s="37" t="s">
        <v>305</v>
      </c>
      <c r="Z23" s="37" t="s">
        <v>261</v>
      </c>
      <c r="AA23" s="35"/>
      <c r="AB23" s="35"/>
      <c r="AC23" s="35"/>
      <c r="AD23" s="35"/>
      <c r="AE23" s="35"/>
      <c r="AF23" s="35"/>
      <c r="AG23" s="35"/>
      <c r="AH23" s="35"/>
    </row>
    <row r="24">
      <c r="A24" s="27"/>
      <c r="B24" s="28" t="s">
        <v>8</v>
      </c>
      <c r="C24" s="28" t="s">
        <v>297</v>
      </c>
      <c r="D24" s="29"/>
      <c r="E24" s="30" t="s">
        <v>250</v>
      </c>
      <c r="F24" s="30" t="s">
        <v>296</v>
      </c>
      <c r="G24" s="31">
        <v>-143.0</v>
      </c>
      <c r="H24" s="32">
        <v>34.0</v>
      </c>
      <c r="I24" s="33">
        <v>10.11</v>
      </c>
      <c r="J24" s="34" t="s">
        <v>100</v>
      </c>
      <c r="K24" s="34">
        <v>0.0</v>
      </c>
      <c r="L24" s="34">
        <v>0.0</v>
      </c>
      <c r="M24" s="34">
        <v>91.0</v>
      </c>
      <c r="N24" s="34">
        <v>0.0</v>
      </c>
      <c r="O24" s="34">
        <v>0.0</v>
      </c>
      <c r="P24" s="34">
        <v>0.0</v>
      </c>
      <c r="Q24" s="35"/>
      <c r="R24" s="35"/>
      <c r="S24" s="36" t="s">
        <v>261</v>
      </c>
      <c r="T24" s="36" t="s">
        <v>305</v>
      </c>
      <c r="U24" s="36" t="s">
        <v>169</v>
      </c>
      <c r="V24" s="35"/>
      <c r="W24" s="35"/>
      <c r="X24" s="37" t="s">
        <v>298</v>
      </c>
      <c r="Y24" s="37" t="s">
        <v>303</v>
      </c>
      <c r="Z24" s="37" t="s">
        <v>311</v>
      </c>
      <c r="AA24" s="35"/>
      <c r="AB24" s="35"/>
      <c r="AC24" s="35"/>
      <c r="AD24" s="35"/>
      <c r="AE24" s="35"/>
      <c r="AF24" s="35"/>
      <c r="AG24" s="35"/>
      <c r="AH24" s="35"/>
    </row>
    <row r="25">
      <c r="A25" s="27"/>
      <c r="B25" s="28" t="s">
        <v>8</v>
      </c>
      <c r="C25" s="28" t="s">
        <v>297</v>
      </c>
      <c r="D25" s="29"/>
      <c r="E25" s="30" t="s">
        <v>319</v>
      </c>
      <c r="F25" s="30" t="s">
        <v>323</v>
      </c>
      <c r="G25" s="31">
        <v>-177.0</v>
      </c>
      <c r="H25" s="32">
        <v>22.0</v>
      </c>
      <c r="I25" s="33">
        <v>12.59</v>
      </c>
      <c r="J25" s="34" t="s">
        <v>19</v>
      </c>
      <c r="K25" s="34">
        <v>0.0</v>
      </c>
      <c r="L25" s="34">
        <v>0.0</v>
      </c>
      <c r="M25" s="34">
        <v>67.0</v>
      </c>
      <c r="N25" s="34">
        <v>0.0</v>
      </c>
      <c r="O25" s="34">
        <v>0.0</v>
      </c>
      <c r="P25" s="34">
        <v>0.0</v>
      </c>
      <c r="Q25" s="35"/>
      <c r="R25" s="35"/>
      <c r="S25" s="36" t="s">
        <v>61</v>
      </c>
      <c r="T25" s="36" t="s">
        <v>298</v>
      </c>
      <c r="U25" s="36" t="s">
        <v>309</v>
      </c>
      <c r="V25" s="35"/>
      <c r="W25" s="35"/>
      <c r="X25" s="37" t="s">
        <v>293</v>
      </c>
      <c r="Y25" s="37" t="s">
        <v>301</v>
      </c>
      <c r="Z25" s="37" t="s">
        <v>306</v>
      </c>
      <c r="AA25" s="35"/>
      <c r="AB25" s="35"/>
      <c r="AC25" s="35"/>
      <c r="AD25" s="35"/>
      <c r="AE25" s="35"/>
      <c r="AF25" s="35"/>
      <c r="AG25" s="35"/>
      <c r="AH25" s="35"/>
    </row>
    <row r="26">
      <c r="A26" s="27"/>
      <c r="B26" s="28" t="s">
        <v>9</v>
      </c>
      <c r="C26" s="28" t="s">
        <v>297</v>
      </c>
      <c r="D26" s="29"/>
      <c r="E26" s="30" t="s">
        <v>304</v>
      </c>
      <c r="F26" s="30" t="s">
        <v>324</v>
      </c>
      <c r="G26" s="31">
        <v>-189.0</v>
      </c>
      <c r="H26" s="32">
        <v>51.0</v>
      </c>
      <c r="I26" s="33">
        <v>5.05</v>
      </c>
      <c r="J26" s="34" t="s">
        <v>103</v>
      </c>
      <c r="K26" s="34">
        <v>0.0</v>
      </c>
      <c r="L26" s="34">
        <v>0.0</v>
      </c>
      <c r="M26" s="34">
        <v>67.0</v>
      </c>
      <c r="N26" s="34">
        <v>0.0</v>
      </c>
      <c r="O26" s="34">
        <v>0.0</v>
      </c>
      <c r="P26" s="34">
        <v>0.0</v>
      </c>
      <c r="Q26" s="35"/>
      <c r="R26" s="35"/>
      <c r="S26" s="36" t="s">
        <v>309</v>
      </c>
      <c r="T26" s="36" t="s">
        <v>300</v>
      </c>
      <c r="U26" s="36" t="s">
        <v>311</v>
      </c>
      <c r="V26" s="35"/>
      <c r="W26" s="35"/>
      <c r="X26" s="37" t="s">
        <v>307</v>
      </c>
      <c r="Y26" s="37" t="s">
        <v>303</v>
      </c>
      <c r="Z26" s="37" t="s">
        <v>312</v>
      </c>
      <c r="AA26" s="35"/>
      <c r="AB26" s="35"/>
      <c r="AC26" s="35"/>
      <c r="AD26" s="35"/>
      <c r="AE26" s="35"/>
      <c r="AF26" s="35"/>
      <c r="AG26" s="35"/>
      <c r="AH26" s="35"/>
    </row>
    <row r="27">
      <c r="A27" s="27"/>
      <c r="B27" s="28" t="s">
        <v>9</v>
      </c>
      <c r="C27" s="28" t="s">
        <v>297</v>
      </c>
      <c r="D27" s="29"/>
      <c r="E27" s="30" t="s">
        <v>306</v>
      </c>
      <c r="F27" s="30" t="s">
        <v>325</v>
      </c>
      <c r="G27" s="31">
        <v>-211.0</v>
      </c>
      <c r="H27" s="32">
        <v>31.0</v>
      </c>
      <c r="I27" s="33">
        <v>11.79</v>
      </c>
      <c r="J27" s="34" t="s">
        <v>105</v>
      </c>
      <c r="K27" s="34">
        <v>0.0</v>
      </c>
      <c r="L27" s="34">
        <v>0.0</v>
      </c>
      <c r="M27" s="34">
        <v>53.0</v>
      </c>
      <c r="N27" s="34">
        <v>0.0</v>
      </c>
      <c r="O27" s="34">
        <v>0.0</v>
      </c>
      <c r="P27" s="34">
        <v>0.0</v>
      </c>
      <c r="Q27" s="35"/>
      <c r="R27" s="35"/>
      <c r="S27" s="36" t="s">
        <v>301</v>
      </c>
      <c r="T27" s="36" t="s">
        <v>169</v>
      </c>
      <c r="U27" s="36" t="s">
        <v>61</v>
      </c>
      <c r="V27" s="35"/>
      <c r="W27" s="35"/>
      <c r="X27" s="37" t="s">
        <v>309</v>
      </c>
      <c r="Y27" s="37" t="s">
        <v>311</v>
      </c>
      <c r="Z27" s="37" t="s">
        <v>250</v>
      </c>
      <c r="AA27" s="35"/>
      <c r="AB27" s="35"/>
      <c r="AC27" s="35"/>
      <c r="AD27" s="35"/>
      <c r="AE27" s="35"/>
      <c r="AF27" s="35"/>
      <c r="AG27" s="35"/>
      <c r="AH27" s="35"/>
    </row>
    <row r="28">
      <c r="A28" s="27"/>
      <c r="B28" s="28" t="s">
        <v>9</v>
      </c>
      <c r="C28" s="28" t="s">
        <v>297</v>
      </c>
      <c r="D28" s="29"/>
      <c r="E28" s="30" t="s">
        <v>169</v>
      </c>
      <c r="F28" s="30" t="s">
        <v>170</v>
      </c>
      <c r="G28" s="31">
        <v>-272.0</v>
      </c>
      <c r="H28" s="32">
        <v>55.0</v>
      </c>
      <c r="I28" s="33">
        <v>4.86</v>
      </c>
      <c r="J28" s="34" t="s">
        <v>107</v>
      </c>
      <c r="K28" s="34">
        <v>0.0</v>
      </c>
      <c r="L28" s="34">
        <v>0.0</v>
      </c>
      <c r="M28" s="34">
        <v>37.0</v>
      </c>
      <c r="N28" s="34">
        <v>0.0</v>
      </c>
      <c r="O28" s="34">
        <v>0.0</v>
      </c>
      <c r="P28" s="34">
        <v>0.0</v>
      </c>
      <c r="Q28" s="35"/>
      <c r="R28" s="35"/>
      <c r="S28" s="36" t="s">
        <v>299</v>
      </c>
      <c r="T28" s="36" t="s">
        <v>61</v>
      </c>
      <c r="U28" s="36" t="s">
        <v>164</v>
      </c>
      <c r="V28" s="35"/>
      <c r="W28" s="35"/>
      <c r="X28" s="37" t="s">
        <v>309</v>
      </c>
      <c r="Y28" s="37" t="s">
        <v>311</v>
      </c>
      <c r="Z28" s="37" t="s">
        <v>306</v>
      </c>
      <c r="AA28" s="35"/>
      <c r="AB28" s="35"/>
      <c r="AC28" s="35"/>
      <c r="AD28" s="35"/>
      <c r="AE28" s="35"/>
      <c r="AF28" s="35"/>
      <c r="AG28" s="35"/>
      <c r="AH28" s="35"/>
    </row>
    <row r="29">
      <c r="A29" s="27"/>
      <c r="B29" s="28" t="s">
        <v>9</v>
      </c>
      <c r="C29" s="28" t="s">
        <v>297</v>
      </c>
      <c r="D29" s="29"/>
      <c r="E29" s="30" t="s">
        <v>259</v>
      </c>
      <c r="F29" s="30" t="s">
        <v>292</v>
      </c>
      <c r="G29" s="31">
        <v>-376.0</v>
      </c>
      <c r="H29" s="32">
        <v>51.0</v>
      </c>
      <c r="I29" s="33">
        <v>1.41</v>
      </c>
      <c r="J29" s="34" t="s">
        <v>110</v>
      </c>
      <c r="K29" s="34">
        <v>0.0</v>
      </c>
      <c r="L29" s="34">
        <v>0.0</v>
      </c>
      <c r="M29" s="34">
        <v>0.0</v>
      </c>
      <c r="N29" s="34">
        <v>8.0</v>
      </c>
      <c r="O29" s="34">
        <v>0.0</v>
      </c>
      <c r="P29" s="34">
        <v>0.0</v>
      </c>
      <c r="Q29" s="35"/>
      <c r="R29" s="35"/>
      <c r="S29" s="36" t="s">
        <v>304</v>
      </c>
      <c r="T29" s="36" t="s">
        <v>164</v>
      </c>
      <c r="U29" s="36" t="s">
        <v>305</v>
      </c>
      <c r="V29" s="35"/>
      <c r="W29" s="35"/>
      <c r="X29" s="37" t="s">
        <v>169</v>
      </c>
      <c r="Y29" s="37" t="s">
        <v>303</v>
      </c>
      <c r="Z29" s="37" t="s">
        <v>300</v>
      </c>
      <c r="AA29" s="35"/>
      <c r="AB29" s="35"/>
      <c r="AC29" s="35"/>
      <c r="AD29" s="35"/>
      <c r="AE29" s="35"/>
      <c r="AF29" s="35"/>
      <c r="AG29" s="35"/>
      <c r="AH29" s="35"/>
    </row>
    <row r="30">
      <c r="A30" s="27"/>
      <c r="B30" s="28" t="s">
        <v>9</v>
      </c>
      <c r="C30" s="28" t="s">
        <v>297</v>
      </c>
      <c r="D30" s="29"/>
      <c r="E30" s="30" t="s">
        <v>326</v>
      </c>
      <c r="F30" s="30" t="s">
        <v>327</v>
      </c>
      <c r="G30" s="31">
        <v>-555.0</v>
      </c>
      <c r="H30" s="32">
        <v>21.0</v>
      </c>
      <c r="I30" s="33">
        <v>1.62</v>
      </c>
      <c r="J30" s="34" t="s">
        <v>55</v>
      </c>
      <c r="K30" s="34">
        <v>0.0</v>
      </c>
      <c r="L30" s="34">
        <v>0.0</v>
      </c>
      <c r="M30" s="34">
        <v>0.0</v>
      </c>
      <c r="N30" s="34">
        <v>-5.0</v>
      </c>
      <c r="O30" s="34">
        <v>0.0</v>
      </c>
      <c r="P30" s="34">
        <v>0.0</v>
      </c>
      <c r="Q30" s="35"/>
      <c r="R30" s="35"/>
      <c r="S30" s="36" t="s">
        <v>300</v>
      </c>
      <c r="T30" s="36" t="s">
        <v>164</v>
      </c>
      <c r="U30" s="36" t="s">
        <v>311</v>
      </c>
      <c r="V30" s="35"/>
      <c r="W30" s="35"/>
      <c r="X30" s="37" t="s">
        <v>261</v>
      </c>
      <c r="Y30" s="37" t="s">
        <v>303</v>
      </c>
      <c r="Z30" s="37" t="s">
        <v>316</v>
      </c>
      <c r="AA30" s="35"/>
      <c r="AB30" s="35"/>
      <c r="AC30" s="35"/>
      <c r="AD30" s="35"/>
      <c r="AE30" s="35"/>
      <c r="AF30" s="35"/>
      <c r="AG30" s="35"/>
      <c r="AH30" s="35"/>
    </row>
    <row r="31">
      <c r="A31" s="27"/>
      <c r="B31" s="28" t="s">
        <v>10</v>
      </c>
      <c r="C31" s="28" t="s">
        <v>297</v>
      </c>
      <c r="D31" s="29"/>
      <c r="E31" s="30" t="s">
        <v>305</v>
      </c>
      <c r="F31" s="30" t="s">
        <v>328</v>
      </c>
      <c r="G31" s="31">
        <v>-607.0</v>
      </c>
      <c r="H31" s="32">
        <v>43.0</v>
      </c>
      <c r="I31" s="33">
        <v>4.0</v>
      </c>
      <c r="J31" s="34" t="s">
        <v>113</v>
      </c>
      <c r="K31" s="34">
        <v>0.0</v>
      </c>
      <c r="L31" s="34">
        <v>0.0</v>
      </c>
      <c r="M31" s="34">
        <v>0.0</v>
      </c>
      <c r="N31" s="34">
        <v>-9.0</v>
      </c>
      <c r="O31" s="34">
        <v>0.0</v>
      </c>
      <c r="P31" s="34">
        <v>0.0</v>
      </c>
      <c r="Q31" s="35"/>
      <c r="R31" s="35"/>
      <c r="S31" s="36" t="s">
        <v>300</v>
      </c>
      <c r="T31" s="36" t="s">
        <v>61</v>
      </c>
      <c r="U31" s="36" t="s">
        <v>261</v>
      </c>
      <c r="V31" s="35"/>
      <c r="W31" s="35"/>
      <c r="X31" s="37" t="s">
        <v>303</v>
      </c>
      <c r="Y31" s="37" t="s">
        <v>299</v>
      </c>
      <c r="Z31" s="37" t="s">
        <v>250</v>
      </c>
      <c r="AA31" s="35"/>
      <c r="AB31" s="35"/>
      <c r="AC31" s="35"/>
      <c r="AD31" s="35"/>
      <c r="AE31" s="35"/>
      <c r="AF31" s="35"/>
      <c r="AG31" s="35"/>
      <c r="AH31" s="35"/>
    </row>
    <row r="32">
      <c r="A32" s="27"/>
      <c r="B32" s="28" t="s">
        <v>10</v>
      </c>
      <c r="C32" s="28" t="s">
        <v>297</v>
      </c>
      <c r="D32" s="29"/>
      <c r="E32" s="30" t="s">
        <v>164</v>
      </c>
      <c r="F32" s="30" t="s">
        <v>165</v>
      </c>
      <c r="G32" s="31">
        <v>-633.0</v>
      </c>
      <c r="H32" s="32">
        <v>28.0</v>
      </c>
      <c r="I32" s="33">
        <v>4.15</v>
      </c>
      <c r="J32" s="34" t="s">
        <v>115</v>
      </c>
      <c r="K32" s="34">
        <v>0.0</v>
      </c>
      <c r="L32" s="34">
        <v>0.0</v>
      </c>
      <c r="M32" s="34">
        <v>0.0</v>
      </c>
      <c r="N32" s="34">
        <v>-13.0</v>
      </c>
      <c r="O32" s="34">
        <v>0.0</v>
      </c>
      <c r="P32" s="34">
        <v>0.0</v>
      </c>
      <c r="Q32" s="35"/>
      <c r="R32" s="35"/>
      <c r="S32" s="36" t="s">
        <v>61</v>
      </c>
      <c r="T32" s="36" t="s">
        <v>305</v>
      </c>
      <c r="U32" s="36" t="s">
        <v>300</v>
      </c>
      <c r="V32" s="35"/>
      <c r="W32" s="35"/>
      <c r="X32" s="37" t="s">
        <v>169</v>
      </c>
      <c r="Y32" s="37" t="s">
        <v>306</v>
      </c>
      <c r="Z32" s="37" t="s">
        <v>304</v>
      </c>
      <c r="AA32" s="35"/>
      <c r="AB32" s="35"/>
      <c r="AC32" s="35"/>
      <c r="AD32" s="35"/>
      <c r="AE32" s="35"/>
      <c r="AF32" s="35"/>
      <c r="AG32" s="35"/>
      <c r="AH32" s="35"/>
    </row>
    <row r="33">
      <c r="A33" s="27"/>
      <c r="B33" s="28"/>
      <c r="C33" s="28"/>
      <c r="D33" s="29"/>
      <c r="E33" s="30"/>
      <c r="F33" s="30"/>
      <c r="G33" s="31"/>
      <c r="H33" s="32">
        <v>52.0</v>
      </c>
      <c r="I33" s="33"/>
      <c r="J33" s="34" t="s">
        <v>117</v>
      </c>
      <c r="K33" s="34">
        <v>0.0</v>
      </c>
      <c r="L33" s="34">
        <v>0.0</v>
      </c>
      <c r="M33" s="34">
        <v>0.0</v>
      </c>
      <c r="N33" s="34">
        <v>-13.0</v>
      </c>
      <c r="O33" s="34">
        <v>0.0</v>
      </c>
      <c r="P33" s="34">
        <v>0.0</v>
      </c>
      <c r="Q33" s="35"/>
      <c r="R33" s="35"/>
      <c r="S33" s="36"/>
      <c r="T33" s="36"/>
      <c r="U33" s="36"/>
      <c r="V33" s="35"/>
      <c r="W33" s="35"/>
      <c r="X33" s="37"/>
      <c r="Y33" s="37"/>
      <c r="Z33" s="37"/>
      <c r="AA33" s="35"/>
      <c r="AB33" s="35"/>
      <c r="AC33" s="35"/>
      <c r="AD33" s="35"/>
      <c r="AE33" s="35"/>
      <c r="AF33" s="35"/>
      <c r="AG33" s="35"/>
      <c r="AH33" s="35"/>
    </row>
    <row r="34">
      <c r="A34" s="27"/>
      <c r="B34" s="28"/>
      <c r="C34" s="28"/>
      <c r="D34" s="29"/>
      <c r="E34" s="30"/>
      <c r="F34" s="30"/>
      <c r="G34" s="31"/>
      <c r="H34" s="32">
        <v>39.0</v>
      </c>
      <c r="I34" s="33"/>
      <c r="J34" s="34" t="s">
        <v>119</v>
      </c>
      <c r="K34" s="34">
        <v>0.0</v>
      </c>
      <c r="L34" s="34">
        <v>0.0</v>
      </c>
      <c r="M34" s="34">
        <v>0.0</v>
      </c>
      <c r="N34" s="34">
        <v>-23.0</v>
      </c>
      <c r="O34" s="34">
        <v>0.0</v>
      </c>
      <c r="P34" s="34">
        <v>0.0</v>
      </c>
      <c r="Q34" s="35"/>
      <c r="R34" s="35"/>
      <c r="S34" s="36"/>
      <c r="T34" s="36"/>
      <c r="U34" s="36"/>
      <c r="V34" s="35"/>
      <c r="W34" s="35"/>
      <c r="X34" s="37"/>
      <c r="Y34" s="37"/>
      <c r="Z34" s="37"/>
      <c r="AA34" s="35"/>
      <c r="AB34" s="35"/>
      <c r="AC34" s="35"/>
      <c r="AD34" s="35"/>
      <c r="AE34" s="35"/>
      <c r="AF34" s="35"/>
      <c r="AG34" s="35"/>
      <c r="AH34" s="35"/>
    </row>
    <row r="35">
      <c r="A35" s="27"/>
      <c r="B35" s="28"/>
      <c r="C35" s="28"/>
      <c r="D35" s="29"/>
      <c r="E35" s="30"/>
      <c r="F35" s="30"/>
      <c r="G35" s="31"/>
      <c r="H35" s="32">
        <v>47.0</v>
      </c>
      <c r="I35" s="33"/>
      <c r="J35" s="34" t="s">
        <v>122</v>
      </c>
      <c r="K35" s="34">
        <v>0.0</v>
      </c>
      <c r="L35" s="34">
        <v>0.0</v>
      </c>
      <c r="M35" s="34">
        <v>0.0</v>
      </c>
      <c r="N35" s="34">
        <v>-35.0</v>
      </c>
      <c r="O35" s="34">
        <v>0.0</v>
      </c>
      <c r="P35" s="34">
        <v>0.0</v>
      </c>
      <c r="Q35" s="35"/>
      <c r="R35" s="35"/>
      <c r="S35" s="36"/>
      <c r="T35" s="36"/>
      <c r="U35" s="36"/>
      <c r="V35" s="35"/>
      <c r="W35" s="35"/>
      <c r="X35" s="37"/>
      <c r="Y35" s="37"/>
      <c r="Z35" s="37"/>
      <c r="AA35" s="35"/>
      <c r="AB35" s="35"/>
      <c r="AC35" s="35"/>
      <c r="AD35" s="35"/>
      <c r="AE35" s="35"/>
      <c r="AF35" s="35"/>
      <c r="AG35" s="35"/>
      <c r="AH35" s="35"/>
    </row>
    <row r="36">
      <c r="A36" s="38"/>
      <c r="B36" s="28"/>
      <c r="C36" s="28"/>
      <c r="D36" s="29"/>
      <c r="E36" s="30"/>
      <c r="F36" s="30"/>
      <c r="G36" s="31"/>
      <c r="H36" s="32">
        <v>23.0</v>
      </c>
      <c r="I36" s="33"/>
      <c r="J36" s="13" t="s">
        <v>125</v>
      </c>
      <c r="K36" s="13">
        <v>0.0</v>
      </c>
      <c r="L36" s="13">
        <v>0.0</v>
      </c>
      <c r="M36" s="13">
        <v>0.0</v>
      </c>
      <c r="N36" s="13">
        <v>-50.0</v>
      </c>
      <c r="O36" s="13">
        <v>0.0</v>
      </c>
      <c r="P36" s="13">
        <v>0.0</v>
      </c>
      <c r="Q36" s="3"/>
      <c r="R36" s="35"/>
      <c r="S36" s="36"/>
      <c r="T36" s="36"/>
      <c r="U36" s="36"/>
      <c r="V36" s="35"/>
      <c r="W36" s="35"/>
      <c r="X36" s="37"/>
      <c r="Y36" s="37"/>
      <c r="Z36" s="37"/>
      <c r="AA36" s="3"/>
      <c r="AB36" s="3"/>
      <c r="AC36" s="3"/>
      <c r="AD36" s="3"/>
      <c r="AE36" s="3"/>
      <c r="AF36" s="3"/>
      <c r="AG36" s="3"/>
      <c r="AH36" s="3"/>
    </row>
    <row r="37">
      <c r="A37" s="38"/>
      <c r="B37" s="28"/>
      <c r="C37" s="28"/>
      <c r="D37" s="29"/>
      <c r="E37" s="30"/>
      <c r="F37" s="30"/>
      <c r="G37" s="31"/>
      <c r="H37" s="32">
        <v>52.0</v>
      </c>
      <c r="I37" s="33"/>
      <c r="J37" s="13" t="s">
        <v>127</v>
      </c>
      <c r="K37" s="13">
        <v>0.0</v>
      </c>
      <c r="L37" s="13">
        <v>0.0</v>
      </c>
      <c r="M37" s="13">
        <v>0.0</v>
      </c>
      <c r="N37" s="13">
        <v>-59.0</v>
      </c>
      <c r="O37" s="13">
        <v>0.0</v>
      </c>
      <c r="P37" s="13">
        <v>0.0</v>
      </c>
      <c r="Q37" s="3"/>
      <c r="R37" s="35"/>
      <c r="S37" s="36"/>
      <c r="T37" s="36"/>
      <c r="U37" s="36"/>
      <c r="V37" s="35"/>
      <c r="W37" s="35"/>
      <c r="X37" s="37"/>
      <c r="Y37" s="37"/>
      <c r="Z37" s="37"/>
      <c r="AA37" s="3"/>
      <c r="AB37" s="3"/>
      <c r="AC37" s="3"/>
      <c r="AD37" s="3"/>
      <c r="AE37" s="3"/>
      <c r="AF37" s="3"/>
      <c r="AG37" s="3"/>
      <c r="AH37" s="3"/>
    </row>
    <row r="38">
      <c r="A38" s="38"/>
      <c r="B38" s="28"/>
      <c r="C38" s="28"/>
      <c r="D38" s="29"/>
      <c r="E38" s="30"/>
      <c r="F38" s="30"/>
      <c r="G38" s="31"/>
      <c r="H38" s="32">
        <v>42.0</v>
      </c>
      <c r="I38" s="33"/>
      <c r="J38" s="13" t="s">
        <v>129</v>
      </c>
      <c r="K38" s="13">
        <v>0.0</v>
      </c>
      <c r="L38" s="13">
        <v>0.0</v>
      </c>
      <c r="M38" s="13">
        <v>0.0</v>
      </c>
      <c r="N38" s="13">
        <v>-61.0</v>
      </c>
      <c r="O38" s="13">
        <v>0.0</v>
      </c>
      <c r="P38" s="13">
        <v>0.0</v>
      </c>
      <c r="Q38" s="3"/>
      <c r="R38" s="35"/>
      <c r="S38" s="36"/>
      <c r="T38" s="36"/>
      <c r="U38" s="36"/>
      <c r="V38" s="35"/>
      <c r="W38" s="35"/>
      <c r="X38" s="37"/>
      <c r="Y38" s="37"/>
      <c r="Z38" s="37"/>
      <c r="AA38" s="3"/>
      <c r="AB38" s="3"/>
      <c r="AC38" s="3"/>
      <c r="AD38" s="3"/>
      <c r="AE38" s="3"/>
      <c r="AF38" s="3"/>
      <c r="AG38" s="3"/>
      <c r="AH38" s="3"/>
    </row>
    <row r="39">
      <c r="A39" s="38"/>
      <c r="B39" s="28"/>
      <c r="C39" s="28"/>
      <c r="D39" s="29"/>
      <c r="E39" s="30"/>
      <c r="F39" s="30"/>
      <c r="G39" s="31"/>
      <c r="H39" s="32">
        <v>52.0</v>
      </c>
      <c r="I39" s="33"/>
      <c r="J39" s="13" t="s">
        <v>131</v>
      </c>
      <c r="K39" s="13">
        <v>0.0</v>
      </c>
      <c r="L39" s="13">
        <v>0.0</v>
      </c>
      <c r="M39" s="13">
        <v>0.0</v>
      </c>
      <c r="N39" s="13">
        <v>-65.0</v>
      </c>
      <c r="O39" s="13">
        <v>0.0</v>
      </c>
      <c r="P39" s="13">
        <v>0.0</v>
      </c>
      <c r="Q39" s="3"/>
      <c r="R39" s="35"/>
      <c r="S39" s="36"/>
      <c r="T39" s="36"/>
      <c r="U39" s="36"/>
      <c r="V39" s="35"/>
      <c r="W39" s="35"/>
      <c r="X39" s="37"/>
      <c r="Y39" s="37"/>
      <c r="Z39" s="37"/>
      <c r="AA39" s="3"/>
      <c r="AB39" s="3"/>
      <c r="AC39" s="3"/>
      <c r="AD39" s="3"/>
      <c r="AE39" s="3"/>
      <c r="AF39" s="3"/>
      <c r="AG39" s="3"/>
      <c r="AH39" s="3"/>
    </row>
    <row r="40">
      <c r="A40" s="38"/>
      <c r="B40" s="28"/>
      <c r="C40" s="28"/>
      <c r="D40" s="29"/>
      <c r="E40" s="30"/>
      <c r="F40" s="30"/>
      <c r="G40" s="31"/>
      <c r="H40" s="32">
        <v>31.0</v>
      </c>
      <c r="I40" s="33"/>
      <c r="J40" s="13" t="s">
        <v>134</v>
      </c>
      <c r="K40" s="13">
        <v>0.0</v>
      </c>
      <c r="L40" s="13">
        <v>0.0</v>
      </c>
      <c r="M40" s="13">
        <v>0.0</v>
      </c>
      <c r="N40" s="13">
        <v>-68.0</v>
      </c>
      <c r="O40" s="13">
        <v>0.0</v>
      </c>
      <c r="P40" s="13">
        <v>0.0</v>
      </c>
      <c r="Q40" s="3"/>
      <c r="R40" s="35"/>
      <c r="S40" s="36"/>
      <c r="T40" s="36"/>
      <c r="U40" s="36"/>
      <c r="V40" s="35"/>
      <c r="W40" s="35"/>
      <c r="X40" s="37"/>
      <c r="Y40" s="37"/>
      <c r="Z40" s="37"/>
      <c r="AA40" s="3"/>
      <c r="AB40" s="3"/>
      <c r="AC40" s="3"/>
      <c r="AD40" s="3"/>
      <c r="AE40" s="3"/>
      <c r="AF40" s="3"/>
      <c r="AG40" s="3"/>
      <c r="AH40" s="3"/>
    </row>
    <row r="41">
      <c r="A41" s="38"/>
      <c r="B41" s="28"/>
      <c r="C41" s="28"/>
      <c r="D41" s="29"/>
      <c r="E41" s="30"/>
      <c r="F41" s="30"/>
      <c r="G41" s="31"/>
      <c r="H41" s="32">
        <v>33.0</v>
      </c>
      <c r="I41" s="33"/>
      <c r="J41" s="13" t="s">
        <v>136</v>
      </c>
      <c r="K41" s="13">
        <v>0.0</v>
      </c>
      <c r="L41" s="13">
        <v>0.0</v>
      </c>
      <c r="M41" s="13">
        <v>0.0</v>
      </c>
      <c r="N41" s="13">
        <v>-71.0</v>
      </c>
      <c r="O41" s="13">
        <v>0.0</v>
      </c>
      <c r="P41" s="13">
        <v>0.0</v>
      </c>
      <c r="Q41" s="3"/>
      <c r="R41" s="35"/>
      <c r="S41" s="36"/>
      <c r="T41" s="36"/>
      <c r="U41" s="36"/>
      <c r="V41" s="35"/>
      <c r="W41" s="35"/>
      <c r="X41" s="37"/>
      <c r="Y41" s="37"/>
      <c r="Z41" s="37"/>
      <c r="AA41" s="3"/>
      <c r="AB41" s="3"/>
      <c r="AC41" s="3"/>
      <c r="AD41" s="3"/>
      <c r="AE41" s="3"/>
      <c r="AF41" s="3"/>
      <c r="AG41" s="3"/>
      <c r="AH41" s="3"/>
    </row>
    <row r="42">
      <c r="A42" s="38"/>
      <c r="B42" s="28"/>
      <c r="C42" s="28"/>
      <c r="D42" s="29"/>
      <c r="E42" s="30"/>
      <c r="F42" s="30"/>
      <c r="G42" s="31"/>
      <c r="H42" s="32">
        <v>48.0</v>
      </c>
      <c r="I42" s="33"/>
      <c r="J42" s="13" t="s">
        <v>138</v>
      </c>
      <c r="K42" s="13">
        <v>0.0</v>
      </c>
      <c r="L42" s="13">
        <v>0.0</v>
      </c>
      <c r="M42" s="13">
        <v>0.0</v>
      </c>
      <c r="N42" s="13">
        <v>0.0</v>
      </c>
      <c r="O42" s="13">
        <v>-137.0</v>
      </c>
      <c r="P42" s="13">
        <v>0.0</v>
      </c>
      <c r="Q42" s="3"/>
      <c r="R42" s="35"/>
      <c r="S42" s="36"/>
      <c r="T42" s="36"/>
      <c r="U42" s="36"/>
      <c r="V42" s="35"/>
      <c r="W42" s="35"/>
      <c r="X42" s="37"/>
      <c r="Y42" s="37"/>
      <c r="Z42" s="37"/>
      <c r="AA42" s="3"/>
      <c r="AB42" s="3"/>
      <c r="AC42" s="3"/>
      <c r="AD42" s="3"/>
      <c r="AE42" s="3"/>
      <c r="AF42" s="3"/>
      <c r="AG42" s="3"/>
      <c r="AH42" s="3"/>
    </row>
    <row r="43">
      <c r="A43" s="38"/>
      <c r="B43" s="28"/>
      <c r="C43" s="28"/>
      <c r="D43" s="29"/>
      <c r="E43" s="30"/>
      <c r="F43" s="30"/>
      <c r="G43" s="31"/>
      <c r="H43" s="32">
        <v>52.0</v>
      </c>
      <c r="I43" s="33"/>
      <c r="J43" s="13" t="s">
        <v>140</v>
      </c>
      <c r="K43" s="13">
        <v>0.0</v>
      </c>
      <c r="L43" s="13">
        <v>0.0</v>
      </c>
      <c r="M43" s="13">
        <v>0.0</v>
      </c>
      <c r="N43" s="13">
        <v>0.0</v>
      </c>
      <c r="O43" s="13">
        <v>-158.0</v>
      </c>
      <c r="P43" s="13">
        <v>0.0</v>
      </c>
      <c r="Q43" s="3"/>
      <c r="R43" s="35"/>
      <c r="S43" s="36"/>
      <c r="T43" s="36"/>
      <c r="U43" s="36"/>
      <c r="V43" s="35"/>
      <c r="W43" s="35"/>
      <c r="X43" s="37"/>
      <c r="Y43" s="37"/>
      <c r="Z43" s="37"/>
      <c r="AA43" s="3"/>
      <c r="AB43" s="3"/>
      <c r="AC43" s="3"/>
      <c r="AD43" s="3"/>
      <c r="AE43" s="3"/>
      <c r="AF43" s="3"/>
      <c r="AG43" s="3"/>
      <c r="AH43" s="3"/>
    </row>
    <row r="44">
      <c r="A44" s="38"/>
      <c r="B44" s="28"/>
      <c r="C44" s="28"/>
      <c r="D44" s="29"/>
      <c r="E44" s="30"/>
      <c r="F44" s="30"/>
      <c r="G44" s="31"/>
      <c r="H44" s="32">
        <v>34.0</v>
      </c>
      <c r="I44" s="33"/>
      <c r="J44" s="13" t="s">
        <v>142</v>
      </c>
      <c r="K44" s="13">
        <v>0.0</v>
      </c>
      <c r="L44" s="13">
        <v>0.0</v>
      </c>
      <c r="M44" s="13">
        <v>0.0</v>
      </c>
      <c r="N44" s="13">
        <v>0.0</v>
      </c>
      <c r="O44" s="13">
        <v>-169.0</v>
      </c>
      <c r="P44" s="13">
        <v>0.0</v>
      </c>
      <c r="Q44" s="3"/>
      <c r="R44" s="35"/>
      <c r="S44" s="36"/>
      <c r="T44" s="36"/>
      <c r="U44" s="36"/>
      <c r="V44" s="35"/>
      <c r="W44" s="35"/>
      <c r="X44" s="37"/>
      <c r="Y44" s="37"/>
      <c r="Z44" s="37"/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28"/>
      <c r="C45" s="28"/>
      <c r="D45" s="29"/>
      <c r="E45" s="30"/>
      <c r="F45" s="30"/>
      <c r="G45" s="31"/>
      <c r="H45" s="32">
        <v>37.0</v>
      </c>
      <c r="I45" s="33"/>
      <c r="J45" s="13" t="s">
        <v>144</v>
      </c>
      <c r="K45" s="13">
        <v>0.0</v>
      </c>
      <c r="L45" s="13">
        <v>0.0</v>
      </c>
      <c r="M45" s="13">
        <v>0.0</v>
      </c>
      <c r="N45" s="13">
        <v>0.0</v>
      </c>
      <c r="O45" s="13">
        <v>-198.0</v>
      </c>
      <c r="P45" s="13">
        <v>0.0</v>
      </c>
      <c r="Q45" s="3"/>
      <c r="R45" s="35"/>
      <c r="S45" s="36"/>
      <c r="T45" s="36"/>
      <c r="U45" s="36"/>
      <c r="V45" s="35"/>
      <c r="W45" s="35"/>
      <c r="X45" s="37"/>
      <c r="Y45" s="37"/>
      <c r="Z45" s="37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28"/>
      <c r="C46" s="28"/>
      <c r="D46" s="29"/>
      <c r="E46" s="30"/>
      <c r="F46" s="30"/>
      <c r="G46" s="31"/>
      <c r="H46" s="32">
        <v>30.0</v>
      </c>
      <c r="I46" s="33"/>
      <c r="J46" s="8"/>
      <c r="K46" s="8"/>
      <c r="L46" s="8"/>
      <c r="M46" s="8"/>
      <c r="N46" s="8"/>
      <c r="O46" s="8"/>
      <c r="P46" s="8"/>
      <c r="Q46" s="3"/>
      <c r="R46" s="35"/>
      <c r="S46" s="36"/>
      <c r="T46" s="36"/>
      <c r="U46" s="36"/>
      <c r="V46" s="35"/>
      <c r="W46" s="35"/>
      <c r="X46" s="37"/>
      <c r="Y46" s="37"/>
      <c r="Z46" s="37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28"/>
      <c r="C47" s="28"/>
      <c r="D47" s="29"/>
      <c r="E47" s="30"/>
      <c r="F47" s="30"/>
      <c r="G47" s="31"/>
      <c r="H47" s="32">
        <v>41.0</v>
      </c>
      <c r="I47" s="33"/>
      <c r="J47" s="8"/>
      <c r="K47" s="8"/>
      <c r="L47" s="8"/>
      <c r="M47" s="8"/>
      <c r="N47" s="8"/>
      <c r="O47" s="8"/>
      <c r="P47" s="8"/>
      <c r="Q47" s="3"/>
      <c r="R47" s="35"/>
      <c r="S47" s="36"/>
      <c r="T47" s="36"/>
      <c r="U47" s="36"/>
      <c r="V47" s="35"/>
      <c r="W47" s="35"/>
      <c r="X47" s="37"/>
      <c r="Y47" s="37"/>
      <c r="Z47" s="37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28"/>
      <c r="C48" s="28"/>
      <c r="D48" s="29"/>
      <c r="E48" s="30"/>
      <c r="F48" s="30"/>
      <c r="G48" s="31"/>
      <c r="H48" s="32">
        <v>34.0</v>
      </c>
      <c r="I48" s="33"/>
      <c r="J48" s="8"/>
      <c r="K48" s="8"/>
      <c r="L48" s="8"/>
      <c r="M48" s="8"/>
      <c r="N48" s="8"/>
      <c r="O48" s="8"/>
      <c r="P48" s="8"/>
      <c r="Q48" s="3"/>
      <c r="R48" s="35"/>
      <c r="S48" s="36"/>
      <c r="T48" s="36"/>
      <c r="U48" s="36"/>
      <c r="V48" s="35"/>
      <c r="W48" s="35"/>
      <c r="X48" s="37"/>
      <c r="Y48" s="37"/>
      <c r="Z48" s="37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28"/>
      <c r="C49" s="28"/>
      <c r="D49" s="29"/>
      <c r="E49" s="30"/>
      <c r="F49" s="30"/>
      <c r="G49" s="31"/>
      <c r="H49" s="32">
        <v>41.0</v>
      </c>
      <c r="I49" s="33"/>
      <c r="J49" s="8"/>
      <c r="K49" s="8"/>
      <c r="L49" s="8"/>
      <c r="M49" s="8"/>
      <c r="N49" s="8"/>
      <c r="O49" s="8"/>
      <c r="P49" s="8"/>
      <c r="Q49" s="3"/>
      <c r="R49" s="35"/>
      <c r="S49" s="36"/>
      <c r="T49" s="36"/>
      <c r="U49" s="36"/>
      <c r="V49" s="35"/>
      <c r="W49" s="35"/>
      <c r="X49" s="37"/>
      <c r="Y49" s="37"/>
      <c r="Z49" s="37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28"/>
      <c r="C50" s="28"/>
      <c r="D50" s="29"/>
      <c r="E50" s="30"/>
      <c r="F50" s="30"/>
      <c r="G50" s="31"/>
      <c r="H50" s="32">
        <v>24.0</v>
      </c>
      <c r="I50" s="33"/>
      <c r="J50" s="8"/>
      <c r="K50" s="8"/>
      <c r="L50" s="8"/>
      <c r="M50" s="8"/>
      <c r="N50" s="8"/>
      <c r="O50" s="8"/>
      <c r="P50" s="8"/>
      <c r="Q50" s="3"/>
      <c r="R50" s="35"/>
      <c r="S50" s="36"/>
      <c r="T50" s="36"/>
      <c r="U50" s="36"/>
      <c r="V50" s="35"/>
      <c r="W50" s="35"/>
      <c r="X50" s="37"/>
      <c r="Y50" s="37"/>
      <c r="Z50" s="37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28"/>
      <c r="C51" s="28"/>
      <c r="D51" s="29"/>
      <c r="E51" s="30"/>
      <c r="F51" s="30"/>
      <c r="G51" s="31"/>
      <c r="H51" s="32">
        <v>17.0</v>
      </c>
      <c r="I51" s="33"/>
      <c r="J51" s="8"/>
      <c r="K51" s="8"/>
      <c r="L51" s="8"/>
      <c r="M51" s="8"/>
      <c r="N51" s="8"/>
      <c r="O51" s="8"/>
      <c r="P51" s="8"/>
      <c r="Q51" s="3"/>
      <c r="R51" s="35"/>
      <c r="S51" s="36"/>
      <c r="T51" s="36"/>
      <c r="U51" s="36"/>
      <c r="V51" s="35"/>
      <c r="W51" s="35"/>
      <c r="X51" s="37"/>
      <c r="Y51" s="37"/>
      <c r="Z51" s="37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28"/>
      <c r="C52" s="28"/>
      <c r="D52" s="29"/>
      <c r="E52" s="30"/>
      <c r="F52" s="30"/>
      <c r="G52" s="31"/>
      <c r="H52" s="32">
        <v>36.0</v>
      </c>
      <c r="I52" s="33"/>
      <c r="J52" s="8"/>
      <c r="K52" s="8"/>
      <c r="L52" s="8"/>
      <c r="M52" s="8"/>
      <c r="N52" s="8"/>
      <c r="O52" s="8"/>
      <c r="P52" s="8"/>
      <c r="Q52" s="3"/>
      <c r="R52" s="35"/>
      <c r="S52" s="36"/>
      <c r="T52" s="36"/>
      <c r="U52" s="36"/>
      <c r="V52" s="35"/>
      <c r="W52" s="35"/>
      <c r="X52" s="37"/>
      <c r="Y52" s="37"/>
      <c r="Z52" s="37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27"/>
      <c r="C53" s="28"/>
      <c r="D53" s="29"/>
      <c r="E53" s="39"/>
      <c r="F53" s="39"/>
      <c r="G53" s="40"/>
      <c r="H53" s="32">
        <v>34.0</v>
      </c>
      <c r="I53" s="41"/>
      <c r="J53" s="8"/>
      <c r="K53" s="8"/>
      <c r="L53" s="8"/>
      <c r="M53" s="8"/>
      <c r="N53" s="8"/>
      <c r="O53" s="8"/>
      <c r="P53" s="8"/>
      <c r="Q53" s="3"/>
      <c r="R53" s="35"/>
      <c r="S53" s="42"/>
      <c r="T53" s="42"/>
      <c r="U53" s="42"/>
      <c r="V53" s="35"/>
      <c r="W53" s="35"/>
      <c r="X53" s="43"/>
      <c r="Y53" s="37"/>
      <c r="Z53" s="37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27"/>
      <c r="C54" s="28"/>
      <c r="D54" s="29"/>
      <c r="E54" s="39"/>
      <c r="F54" s="39"/>
      <c r="G54" s="40"/>
      <c r="H54" s="35"/>
      <c r="I54" s="41"/>
      <c r="J54" s="8"/>
      <c r="K54" s="8"/>
      <c r="L54" s="8"/>
      <c r="M54" s="8"/>
      <c r="N54" s="8"/>
      <c r="O54" s="8"/>
      <c r="P54" s="8"/>
      <c r="Q54" s="3"/>
      <c r="R54" s="35"/>
      <c r="S54" s="42"/>
      <c r="T54" s="42"/>
      <c r="U54" s="42"/>
      <c r="V54" s="35"/>
      <c r="W54" s="35"/>
      <c r="X54" s="43"/>
      <c r="Y54" s="37"/>
      <c r="Z54" s="37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27"/>
      <c r="C55" s="28"/>
      <c r="D55" s="29"/>
      <c r="E55" s="39"/>
      <c r="F55" s="39"/>
      <c r="G55" s="40"/>
      <c r="H55" s="35"/>
      <c r="I55" s="41"/>
      <c r="J55" s="8"/>
      <c r="K55" s="8"/>
      <c r="L55" s="8"/>
      <c r="M55" s="8"/>
      <c r="N55" s="8"/>
      <c r="O55" s="8"/>
      <c r="P55" s="8"/>
      <c r="Q55" s="3"/>
      <c r="R55" s="35"/>
      <c r="S55" s="42"/>
      <c r="T55" s="42"/>
      <c r="U55" s="42"/>
      <c r="V55" s="35"/>
      <c r="W55" s="35"/>
      <c r="X55" s="43"/>
      <c r="Y55" s="37"/>
      <c r="Z55" s="37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27"/>
      <c r="C56" s="28"/>
      <c r="D56" s="29"/>
      <c r="E56" s="39"/>
      <c r="F56" s="39"/>
      <c r="G56" s="40"/>
      <c r="H56" s="35"/>
      <c r="I56" s="41"/>
      <c r="J56" s="8"/>
      <c r="K56" s="8"/>
      <c r="L56" s="8"/>
      <c r="M56" s="8"/>
      <c r="N56" s="8"/>
      <c r="O56" s="8"/>
      <c r="P56" s="8"/>
      <c r="Q56" s="3"/>
      <c r="R56" s="35"/>
      <c r="S56" s="42"/>
      <c r="T56" s="42"/>
      <c r="U56" s="42"/>
      <c r="V56" s="35"/>
      <c r="W56" s="35"/>
      <c r="X56" s="43"/>
      <c r="Y56" s="37"/>
      <c r="Z56" s="37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27"/>
      <c r="C57" s="28"/>
      <c r="D57" s="29"/>
      <c r="E57" s="39"/>
      <c r="F57" s="39"/>
      <c r="G57" s="40"/>
      <c r="H57" s="35"/>
      <c r="I57" s="41"/>
      <c r="J57" s="8"/>
      <c r="K57" s="8"/>
      <c r="L57" s="8"/>
      <c r="M57" s="8"/>
      <c r="N57" s="8"/>
      <c r="O57" s="8"/>
      <c r="P57" s="8"/>
      <c r="Q57" s="3"/>
      <c r="R57" s="35"/>
      <c r="S57" s="42"/>
      <c r="T57" s="42"/>
      <c r="U57" s="42"/>
      <c r="V57" s="35"/>
      <c r="W57" s="35"/>
      <c r="X57" s="43"/>
      <c r="Y57" s="37"/>
      <c r="Z57" s="37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27"/>
      <c r="C58" s="28"/>
      <c r="D58" s="29"/>
      <c r="E58" s="39"/>
      <c r="F58" s="39"/>
      <c r="G58" s="40"/>
      <c r="H58" s="35"/>
      <c r="I58" s="41"/>
      <c r="J58" s="8"/>
      <c r="K58" s="8"/>
      <c r="L58" s="8"/>
      <c r="M58" s="8"/>
      <c r="N58" s="8"/>
      <c r="O58" s="8"/>
      <c r="P58" s="8"/>
      <c r="Q58" s="3"/>
      <c r="R58" s="35"/>
      <c r="S58" s="42"/>
      <c r="T58" s="42"/>
      <c r="U58" s="42"/>
      <c r="V58" s="35"/>
      <c r="W58" s="35"/>
      <c r="X58" s="43"/>
      <c r="Y58" s="37"/>
      <c r="Z58" s="37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7"/>
      <c r="C59" s="28"/>
      <c r="D59" s="29"/>
      <c r="E59" s="39"/>
      <c r="F59" s="39"/>
      <c r="G59" s="40"/>
      <c r="H59" s="35"/>
      <c r="I59" s="41"/>
      <c r="J59" s="8"/>
      <c r="K59" s="8"/>
      <c r="L59" s="8"/>
      <c r="M59" s="8"/>
      <c r="N59" s="8"/>
      <c r="O59" s="8"/>
      <c r="P59" s="8"/>
      <c r="Q59" s="3"/>
      <c r="R59" s="35"/>
      <c r="S59" s="42"/>
      <c r="T59" s="42"/>
      <c r="U59" s="42"/>
      <c r="V59" s="35"/>
      <c r="W59" s="35"/>
      <c r="X59" s="43"/>
      <c r="Y59" s="37"/>
      <c r="Z59" s="37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7"/>
      <c r="C60" s="28"/>
      <c r="D60" s="29"/>
      <c r="E60" s="39"/>
      <c r="F60" s="39"/>
      <c r="G60" s="40"/>
      <c r="H60" s="35"/>
      <c r="I60" s="41"/>
      <c r="J60" s="8"/>
      <c r="K60" s="8"/>
      <c r="L60" s="8"/>
      <c r="M60" s="8"/>
      <c r="N60" s="8"/>
      <c r="O60" s="8"/>
      <c r="P60" s="8"/>
      <c r="Q60" s="3"/>
      <c r="R60" s="35"/>
      <c r="S60" s="42"/>
      <c r="T60" s="42"/>
      <c r="U60" s="42"/>
      <c r="V60" s="35"/>
      <c r="W60" s="35"/>
      <c r="X60" s="43"/>
      <c r="Y60" s="37"/>
      <c r="Z60" s="37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7"/>
      <c r="C61" s="28"/>
      <c r="D61" s="29"/>
      <c r="E61" s="39"/>
      <c r="F61" s="39"/>
      <c r="G61" s="40"/>
      <c r="H61" s="35"/>
      <c r="I61" s="41"/>
      <c r="J61" s="8"/>
      <c r="K61" s="8"/>
      <c r="L61" s="8"/>
      <c r="M61" s="8"/>
      <c r="N61" s="8"/>
      <c r="O61" s="8"/>
      <c r="P61" s="8"/>
      <c r="Q61" s="3"/>
      <c r="R61" s="35"/>
      <c r="S61" s="42"/>
      <c r="T61" s="42"/>
      <c r="U61" s="42"/>
      <c r="V61" s="35"/>
      <c r="W61" s="35"/>
      <c r="X61" s="43"/>
      <c r="Y61" s="37"/>
      <c r="Z61" s="37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7"/>
      <c r="C62" s="28"/>
      <c r="D62" s="29"/>
      <c r="E62" s="39"/>
      <c r="F62" s="39"/>
      <c r="G62" s="40"/>
      <c r="H62" s="35"/>
      <c r="I62" s="41"/>
      <c r="J62" s="8"/>
      <c r="K62" s="8"/>
      <c r="L62" s="8"/>
      <c r="M62" s="8"/>
      <c r="N62" s="8"/>
      <c r="O62" s="8"/>
      <c r="P62" s="8"/>
      <c r="Q62" s="3"/>
      <c r="R62" s="35"/>
      <c r="S62" s="42"/>
      <c r="T62" s="42"/>
      <c r="U62" s="42"/>
      <c r="V62" s="35"/>
      <c r="W62" s="35"/>
      <c r="X62" s="43"/>
      <c r="Y62" s="37"/>
      <c r="Z62" s="37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7"/>
      <c r="C63" s="28"/>
      <c r="D63" s="29"/>
      <c r="E63" s="39"/>
      <c r="F63" s="39"/>
      <c r="G63" s="40"/>
      <c r="H63" s="35"/>
      <c r="I63" s="41"/>
      <c r="J63" s="8"/>
      <c r="K63" s="8"/>
      <c r="L63" s="8"/>
      <c r="M63" s="8"/>
      <c r="N63" s="8"/>
      <c r="O63" s="8"/>
      <c r="P63" s="8"/>
      <c r="Q63" s="3"/>
      <c r="R63" s="35"/>
      <c r="S63" s="42"/>
      <c r="T63" s="42"/>
      <c r="U63" s="42"/>
      <c r="V63" s="35"/>
      <c r="W63" s="35"/>
      <c r="X63" s="43"/>
      <c r="Y63" s="37"/>
      <c r="Z63" s="37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7"/>
      <c r="C64" s="28"/>
      <c r="D64" s="29"/>
      <c r="E64" s="39"/>
      <c r="F64" s="39"/>
      <c r="G64" s="40"/>
      <c r="H64" s="35"/>
      <c r="I64" s="41"/>
      <c r="J64" s="8"/>
      <c r="K64" s="8"/>
      <c r="L64" s="8"/>
      <c r="M64" s="8"/>
      <c r="N64" s="8"/>
      <c r="O64" s="8"/>
      <c r="P64" s="8"/>
      <c r="Q64" s="3"/>
      <c r="R64" s="35"/>
      <c r="S64" s="42"/>
      <c r="T64" s="42"/>
      <c r="U64" s="42"/>
      <c r="V64" s="35"/>
      <c r="W64" s="35"/>
      <c r="X64" s="43"/>
      <c r="Y64" s="37"/>
      <c r="Z64" s="37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7"/>
      <c r="C65" s="28"/>
      <c r="D65" s="29"/>
      <c r="E65" s="39"/>
      <c r="F65" s="39"/>
      <c r="G65" s="40"/>
      <c r="H65" s="35"/>
      <c r="I65" s="41"/>
      <c r="J65" s="8"/>
      <c r="K65" s="8"/>
      <c r="L65" s="8"/>
      <c r="M65" s="8"/>
      <c r="N65" s="8"/>
      <c r="O65" s="8"/>
      <c r="P65" s="8"/>
      <c r="Q65" s="3"/>
      <c r="R65" s="35"/>
      <c r="S65" s="42"/>
      <c r="T65" s="42"/>
      <c r="U65" s="42"/>
      <c r="V65" s="35"/>
      <c r="W65" s="35"/>
      <c r="X65" s="43"/>
      <c r="Y65" s="37"/>
      <c r="Z65" s="37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7"/>
      <c r="C66" s="28"/>
      <c r="D66" s="29"/>
      <c r="E66" s="39"/>
      <c r="F66" s="39"/>
      <c r="G66" s="40"/>
      <c r="H66" s="35"/>
      <c r="I66" s="41"/>
      <c r="J66" s="8"/>
      <c r="K66" s="8"/>
      <c r="L66" s="8"/>
      <c r="M66" s="8"/>
      <c r="N66" s="8"/>
      <c r="O66" s="8"/>
      <c r="P66" s="8"/>
      <c r="Q66" s="3"/>
      <c r="R66" s="35"/>
      <c r="S66" s="42"/>
      <c r="T66" s="42"/>
      <c r="U66" s="42"/>
      <c r="V66" s="35"/>
      <c r="W66" s="35"/>
      <c r="X66" s="43"/>
      <c r="Y66" s="37"/>
      <c r="Z66" s="37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7"/>
      <c r="C67" s="28"/>
      <c r="D67" s="29"/>
      <c r="E67" s="39"/>
      <c r="F67" s="39"/>
      <c r="G67" s="40"/>
      <c r="H67" s="35"/>
      <c r="I67" s="41"/>
      <c r="J67" s="8"/>
      <c r="K67" s="8"/>
      <c r="L67" s="8"/>
      <c r="M67" s="8"/>
      <c r="N67" s="8"/>
      <c r="O67" s="8"/>
      <c r="P67" s="8"/>
      <c r="Q67" s="3"/>
      <c r="R67" s="35"/>
      <c r="S67" s="42"/>
      <c r="T67" s="42"/>
      <c r="U67" s="42"/>
      <c r="V67" s="35"/>
      <c r="W67" s="35"/>
      <c r="X67" s="43"/>
      <c r="Y67" s="37"/>
      <c r="Z67" s="37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7"/>
      <c r="C68" s="28"/>
      <c r="D68" s="29"/>
      <c r="E68" s="39"/>
      <c r="F68" s="39"/>
      <c r="G68" s="40"/>
      <c r="H68" s="35"/>
      <c r="I68" s="41"/>
      <c r="J68" s="8"/>
      <c r="K68" s="8"/>
      <c r="L68" s="8"/>
      <c r="M68" s="8"/>
      <c r="N68" s="8"/>
      <c r="O68" s="8"/>
      <c r="P68" s="8"/>
      <c r="Q68" s="3"/>
      <c r="R68" s="35"/>
      <c r="S68" s="42"/>
      <c r="T68" s="42"/>
      <c r="U68" s="42"/>
      <c r="V68" s="35"/>
      <c r="W68" s="35"/>
      <c r="X68" s="43"/>
      <c r="Y68" s="37"/>
      <c r="Z68" s="37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7"/>
      <c r="C69" s="28"/>
      <c r="D69" s="29"/>
      <c r="E69" s="39"/>
      <c r="F69" s="39"/>
      <c r="G69" s="40"/>
      <c r="H69" s="35"/>
      <c r="I69" s="41"/>
      <c r="J69" s="8"/>
      <c r="K69" s="8"/>
      <c r="L69" s="8"/>
      <c r="M69" s="8"/>
      <c r="N69" s="8"/>
      <c r="O69" s="8"/>
      <c r="P69" s="8"/>
      <c r="Q69" s="3"/>
      <c r="R69" s="35"/>
      <c r="S69" s="42"/>
      <c r="T69" s="42"/>
      <c r="U69" s="42"/>
      <c r="V69" s="35"/>
      <c r="W69" s="35"/>
      <c r="X69" s="43"/>
      <c r="Y69" s="37"/>
      <c r="Z69" s="37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7"/>
      <c r="C70" s="28"/>
      <c r="D70" s="29"/>
      <c r="E70" s="39"/>
      <c r="F70" s="39"/>
      <c r="G70" s="40"/>
      <c r="H70" s="35"/>
      <c r="I70" s="41"/>
      <c r="J70" s="8"/>
      <c r="K70" s="8"/>
      <c r="L70" s="8"/>
      <c r="M70" s="8"/>
      <c r="N70" s="8"/>
      <c r="O70" s="8"/>
      <c r="P70" s="8"/>
      <c r="Q70" s="3"/>
      <c r="R70" s="35"/>
      <c r="S70" s="42"/>
      <c r="T70" s="42"/>
      <c r="U70" s="42"/>
      <c r="V70" s="35"/>
      <c r="W70" s="35"/>
      <c r="X70" s="43"/>
      <c r="Y70" s="37"/>
      <c r="Z70" s="37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7"/>
      <c r="C71" s="28"/>
      <c r="D71" s="29"/>
      <c r="E71" s="39"/>
      <c r="F71" s="39"/>
      <c r="G71" s="40"/>
      <c r="H71" s="35"/>
      <c r="I71" s="41"/>
      <c r="J71" s="8"/>
      <c r="K71" s="8"/>
      <c r="L71" s="8"/>
      <c r="M71" s="8"/>
      <c r="N71" s="8"/>
      <c r="O71" s="8"/>
      <c r="P71" s="8"/>
      <c r="Q71" s="3"/>
      <c r="R71" s="35"/>
      <c r="S71" s="42"/>
      <c r="T71" s="42"/>
      <c r="U71" s="42"/>
      <c r="V71" s="35"/>
      <c r="W71" s="35"/>
      <c r="X71" s="43"/>
      <c r="Y71" s="37"/>
      <c r="Z71" s="37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7"/>
      <c r="C72" s="28"/>
      <c r="D72" s="29"/>
      <c r="E72" s="39"/>
      <c r="F72" s="39"/>
      <c r="G72" s="40"/>
      <c r="H72" s="35"/>
      <c r="I72" s="41"/>
      <c r="J72" s="8"/>
      <c r="K72" s="8"/>
      <c r="L72" s="8"/>
      <c r="M72" s="8"/>
      <c r="N72" s="8"/>
      <c r="O72" s="8"/>
      <c r="P72" s="8"/>
      <c r="Q72" s="3"/>
      <c r="R72" s="35"/>
      <c r="S72" s="42"/>
      <c r="T72" s="42"/>
      <c r="U72" s="42"/>
      <c r="V72" s="35"/>
      <c r="W72" s="35"/>
      <c r="X72" s="43"/>
      <c r="Y72" s="37"/>
      <c r="Z72" s="37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7"/>
      <c r="C73" s="28"/>
      <c r="D73" s="29"/>
      <c r="E73" s="39"/>
      <c r="F73" s="39"/>
      <c r="G73" s="40"/>
      <c r="H73" s="35"/>
      <c r="I73" s="41"/>
      <c r="J73" s="8"/>
      <c r="K73" s="8"/>
      <c r="L73" s="8"/>
      <c r="M73" s="8"/>
      <c r="N73" s="8"/>
      <c r="O73" s="8"/>
      <c r="P73" s="8"/>
      <c r="Q73" s="3"/>
      <c r="R73" s="35"/>
      <c r="S73" s="42"/>
      <c r="T73" s="42"/>
      <c r="U73" s="42"/>
      <c r="V73" s="35"/>
      <c r="W73" s="35"/>
      <c r="X73" s="43"/>
      <c r="Y73" s="37"/>
      <c r="Z73" s="37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7"/>
      <c r="C74" s="28"/>
      <c r="D74" s="29"/>
      <c r="E74" s="39"/>
      <c r="F74" s="39"/>
      <c r="G74" s="40"/>
      <c r="H74" s="35"/>
      <c r="I74" s="41"/>
      <c r="J74" s="8"/>
      <c r="K74" s="8"/>
      <c r="L74" s="8"/>
      <c r="M74" s="8"/>
      <c r="N74" s="8"/>
      <c r="O74" s="8"/>
      <c r="P74" s="8"/>
      <c r="Q74" s="3"/>
      <c r="R74" s="35"/>
      <c r="S74" s="42"/>
      <c r="T74" s="42"/>
      <c r="U74" s="42"/>
      <c r="V74" s="35"/>
      <c r="W74" s="35"/>
      <c r="X74" s="43"/>
      <c r="Y74" s="37"/>
      <c r="Z74" s="37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7"/>
      <c r="C75" s="28"/>
      <c r="D75" s="29"/>
      <c r="E75" s="39"/>
      <c r="F75" s="39"/>
      <c r="G75" s="40"/>
      <c r="H75" s="35"/>
      <c r="I75" s="41"/>
      <c r="J75" s="8"/>
      <c r="K75" s="8"/>
      <c r="L75" s="8"/>
      <c r="M75" s="8"/>
      <c r="N75" s="8"/>
      <c r="O75" s="8"/>
      <c r="P75" s="8"/>
      <c r="Q75" s="3"/>
      <c r="R75" s="35"/>
      <c r="S75" s="42"/>
      <c r="T75" s="42"/>
      <c r="U75" s="42"/>
      <c r="V75" s="35"/>
      <c r="W75" s="35"/>
      <c r="X75" s="43"/>
      <c r="Y75" s="37"/>
      <c r="Z75" s="37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7"/>
      <c r="C76" s="28"/>
      <c r="D76" s="29"/>
      <c r="E76" s="39"/>
      <c r="F76" s="39"/>
      <c r="G76" s="40"/>
      <c r="H76" s="35"/>
      <c r="I76" s="41"/>
      <c r="J76" s="8"/>
      <c r="K76" s="8"/>
      <c r="L76" s="8"/>
      <c r="M76" s="8"/>
      <c r="N76" s="8"/>
      <c r="O76" s="8"/>
      <c r="P76" s="8"/>
      <c r="Q76" s="3"/>
      <c r="R76" s="35"/>
      <c r="S76" s="42"/>
      <c r="T76" s="42"/>
      <c r="U76" s="42"/>
      <c r="V76" s="35"/>
      <c r="W76" s="35"/>
      <c r="X76" s="43"/>
      <c r="Y76" s="37"/>
      <c r="Z76" s="37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7"/>
      <c r="C77" s="28"/>
      <c r="D77" s="29"/>
      <c r="E77" s="39"/>
      <c r="F77" s="39"/>
      <c r="G77" s="40"/>
      <c r="H77" s="35"/>
      <c r="I77" s="41"/>
      <c r="J77" s="8"/>
      <c r="K77" s="8"/>
      <c r="L77" s="8"/>
      <c r="M77" s="8"/>
      <c r="N77" s="8"/>
      <c r="O77" s="8"/>
      <c r="P77" s="8"/>
      <c r="Q77" s="3"/>
      <c r="R77" s="35"/>
      <c r="S77" s="42"/>
      <c r="T77" s="42"/>
      <c r="U77" s="42"/>
      <c r="V77" s="35"/>
      <c r="W77" s="35"/>
      <c r="X77" s="43"/>
      <c r="Y77" s="37"/>
      <c r="Z77" s="37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7"/>
      <c r="C78" s="28"/>
      <c r="D78" s="29"/>
      <c r="E78" s="39"/>
      <c r="F78" s="39"/>
      <c r="G78" s="40"/>
      <c r="H78" s="35"/>
      <c r="I78" s="41"/>
      <c r="J78" s="8"/>
      <c r="K78" s="8"/>
      <c r="L78" s="8"/>
      <c r="M78" s="8"/>
      <c r="N78" s="8"/>
      <c r="O78" s="8"/>
      <c r="P78" s="8"/>
      <c r="Q78" s="3"/>
      <c r="R78" s="35"/>
      <c r="S78" s="42"/>
      <c r="T78" s="42"/>
      <c r="U78" s="42"/>
      <c r="V78" s="35"/>
      <c r="W78" s="35"/>
      <c r="X78" s="43"/>
      <c r="Y78" s="37"/>
      <c r="Z78" s="37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7"/>
      <c r="C79" s="28"/>
      <c r="D79" s="29"/>
      <c r="E79" s="39"/>
      <c r="F79" s="39"/>
      <c r="G79" s="40"/>
      <c r="H79" s="35"/>
      <c r="I79" s="41"/>
      <c r="J79" s="8"/>
      <c r="K79" s="8"/>
      <c r="L79" s="8"/>
      <c r="M79" s="8"/>
      <c r="N79" s="8"/>
      <c r="O79" s="8"/>
      <c r="P79" s="8"/>
      <c r="Q79" s="3"/>
      <c r="R79" s="35"/>
      <c r="S79" s="42"/>
      <c r="T79" s="42"/>
      <c r="U79" s="42"/>
      <c r="V79" s="35"/>
      <c r="W79" s="35"/>
      <c r="X79" s="43"/>
      <c r="Y79" s="37"/>
      <c r="Z79" s="37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7"/>
      <c r="C80" s="28"/>
      <c r="D80" s="29"/>
      <c r="E80" s="39"/>
      <c r="F80" s="39"/>
      <c r="G80" s="40"/>
      <c r="H80" s="35"/>
      <c r="I80" s="41"/>
      <c r="J80" s="8"/>
      <c r="K80" s="8"/>
      <c r="L80" s="8"/>
      <c r="M80" s="8"/>
      <c r="N80" s="8"/>
      <c r="O80" s="8"/>
      <c r="P80" s="8"/>
      <c r="Q80" s="3"/>
      <c r="R80" s="35"/>
      <c r="S80" s="42"/>
      <c r="T80" s="42"/>
      <c r="U80" s="42"/>
      <c r="V80" s="35"/>
      <c r="W80" s="35"/>
      <c r="X80" s="43"/>
      <c r="Y80" s="37"/>
      <c r="Z80" s="37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7"/>
      <c r="C81" s="28"/>
      <c r="D81" s="29"/>
      <c r="E81" s="39"/>
      <c r="F81" s="39"/>
      <c r="G81" s="40"/>
      <c r="H81" s="35"/>
      <c r="I81" s="41"/>
      <c r="J81" s="8"/>
      <c r="K81" s="8"/>
      <c r="L81" s="8"/>
      <c r="M81" s="8"/>
      <c r="N81" s="8"/>
      <c r="O81" s="8"/>
      <c r="P81" s="8"/>
      <c r="Q81" s="3"/>
      <c r="R81" s="35"/>
      <c r="S81" s="42"/>
      <c r="T81" s="42"/>
      <c r="U81" s="42"/>
      <c r="V81" s="35"/>
      <c r="W81" s="35"/>
      <c r="X81" s="43"/>
      <c r="Y81" s="37"/>
      <c r="Z81" s="37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7"/>
      <c r="C82" s="28"/>
      <c r="D82" s="29"/>
      <c r="E82" s="39"/>
      <c r="F82" s="39"/>
      <c r="G82" s="40"/>
      <c r="H82" s="35"/>
      <c r="I82" s="41"/>
      <c r="J82" s="8"/>
      <c r="K82" s="8"/>
      <c r="L82" s="8"/>
      <c r="M82" s="8"/>
      <c r="N82" s="8"/>
      <c r="O82" s="8"/>
      <c r="P82" s="8"/>
      <c r="Q82" s="3"/>
      <c r="R82" s="35"/>
      <c r="S82" s="42"/>
      <c r="T82" s="42"/>
      <c r="U82" s="42"/>
      <c r="V82" s="35"/>
      <c r="W82" s="35"/>
      <c r="X82" s="43"/>
      <c r="Y82" s="37"/>
      <c r="Z82" s="37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7"/>
      <c r="C83" s="28"/>
      <c r="D83" s="29"/>
      <c r="E83" s="39"/>
      <c r="F83" s="39"/>
      <c r="G83" s="40"/>
      <c r="H83" s="35"/>
      <c r="I83" s="41"/>
      <c r="J83" s="8"/>
      <c r="K83" s="8"/>
      <c r="L83" s="8"/>
      <c r="M83" s="8"/>
      <c r="N83" s="8"/>
      <c r="O83" s="8"/>
      <c r="P83" s="8"/>
      <c r="Q83" s="3"/>
      <c r="R83" s="35"/>
      <c r="S83" s="42"/>
      <c r="T83" s="42"/>
      <c r="U83" s="42"/>
      <c r="V83" s="35"/>
      <c r="W83" s="35"/>
      <c r="X83" s="43"/>
      <c r="Y83" s="37"/>
      <c r="Z83" s="37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7"/>
      <c r="C84" s="28"/>
      <c r="D84" s="29"/>
      <c r="E84" s="39"/>
      <c r="F84" s="39"/>
      <c r="G84" s="40"/>
      <c r="H84" s="35"/>
      <c r="I84" s="41"/>
      <c r="J84" s="8"/>
      <c r="K84" s="8"/>
      <c r="L84" s="8"/>
      <c r="M84" s="8"/>
      <c r="N84" s="8"/>
      <c r="O84" s="8"/>
      <c r="P84" s="8"/>
      <c r="Q84" s="3"/>
      <c r="R84" s="35"/>
      <c r="S84" s="42"/>
      <c r="T84" s="42"/>
      <c r="U84" s="42"/>
      <c r="V84" s="35"/>
      <c r="W84" s="35"/>
      <c r="X84" s="43"/>
      <c r="Y84" s="37"/>
      <c r="Z84" s="37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7"/>
      <c r="C85" s="28"/>
      <c r="D85" s="29"/>
      <c r="E85" s="39"/>
      <c r="F85" s="39"/>
      <c r="G85" s="40"/>
      <c r="H85" s="35"/>
      <c r="I85" s="41"/>
      <c r="J85" s="8"/>
      <c r="K85" s="8"/>
      <c r="L85" s="8"/>
      <c r="M85" s="8"/>
      <c r="N85" s="8"/>
      <c r="O85" s="8"/>
      <c r="P85" s="8"/>
      <c r="Q85" s="3"/>
      <c r="R85" s="35"/>
      <c r="S85" s="42"/>
      <c r="T85" s="42"/>
      <c r="U85" s="42"/>
      <c r="V85" s="35"/>
      <c r="W85" s="35"/>
      <c r="X85" s="43"/>
      <c r="Y85" s="37"/>
      <c r="Z85" s="37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7"/>
      <c r="C86" s="28"/>
      <c r="D86" s="29"/>
      <c r="E86" s="39"/>
      <c r="F86" s="39"/>
      <c r="G86" s="40"/>
      <c r="H86" s="35"/>
      <c r="I86" s="41"/>
      <c r="J86" s="8"/>
      <c r="K86" s="8"/>
      <c r="L86" s="8"/>
      <c r="M86" s="8"/>
      <c r="N86" s="8"/>
      <c r="O86" s="8"/>
      <c r="P86" s="8"/>
      <c r="Q86" s="3"/>
      <c r="R86" s="35"/>
      <c r="S86" s="42"/>
      <c r="T86" s="42"/>
      <c r="U86" s="42"/>
      <c r="V86" s="35"/>
      <c r="W86" s="35"/>
      <c r="X86" s="43"/>
      <c r="Y86" s="37"/>
      <c r="Z86" s="37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7"/>
      <c r="C87" s="28"/>
      <c r="D87" s="29"/>
      <c r="E87" s="39"/>
      <c r="F87" s="39"/>
      <c r="G87" s="40"/>
      <c r="H87" s="35"/>
      <c r="I87" s="41"/>
      <c r="J87" s="8"/>
      <c r="K87" s="8"/>
      <c r="L87" s="8"/>
      <c r="M87" s="8"/>
      <c r="N87" s="8"/>
      <c r="O87" s="8"/>
      <c r="P87" s="8"/>
      <c r="Q87" s="3"/>
      <c r="R87" s="35"/>
      <c r="S87" s="42"/>
      <c r="T87" s="42"/>
      <c r="U87" s="42"/>
      <c r="V87" s="35"/>
      <c r="W87" s="35"/>
      <c r="X87" s="43"/>
      <c r="Y87" s="37"/>
      <c r="Z87" s="37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7"/>
      <c r="C88" s="28"/>
      <c r="D88" s="29"/>
      <c r="E88" s="39"/>
      <c r="F88" s="39"/>
      <c r="G88" s="40"/>
      <c r="H88" s="35"/>
      <c r="I88" s="41"/>
      <c r="J88" s="8"/>
      <c r="K88" s="8"/>
      <c r="L88" s="8"/>
      <c r="M88" s="8"/>
      <c r="N88" s="8"/>
      <c r="O88" s="8"/>
      <c r="P88" s="8"/>
      <c r="Q88" s="3"/>
      <c r="R88" s="35"/>
      <c r="S88" s="42"/>
      <c r="T88" s="42"/>
      <c r="U88" s="42"/>
      <c r="V88" s="35"/>
      <c r="W88" s="35"/>
      <c r="X88" s="43"/>
      <c r="Y88" s="37"/>
      <c r="Z88" s="37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7"/>
      <c r="C89" s="28"/>
      <c r="D89" s="29"/>
      <c r="E89" s="39"/>
      <c r="F89" s="39"/>
      <c r="G89" s="40"/>
      <c r="H89" s="35"/>
      <c r="I89" s="41"/>
      <c r="J89" s="8"/>
      <c r="K89" s="8"/>
      <c r="L89" s="8"/>
      <c r="M89" s="8"/>
      <c r="N89" s="8"/>
      <c r="O89" s="8"/>
      <c r="P89" s="8"/>
      <c r="Q89" s="3"/>
      <c r="R89" s="35"/>
      <c r="S89" s="42"/>
      <c r="T89" s="42"/>
      <c r="U89" s="42"/>
      <c r="V89" s="35"/>
      <c r="W89" s="35"/>
      <c r="X89" s="43"/>
      <c r="Y89" s="37"/>
      <c r="Z89" s="37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7"/>
      <c r="C90" s="28"/>
      <c r="D90" s="29"/>
      <c r="E90" s="39"/>
      <c r="F90" s="39"/>
      <c r="G90" s="40"/>
      <c r="H90" s="35"/>
      <c r="I90" s="41"/>
      <c r="J90" s="8"/>
      <c r="K90" s="8"/>
      <c r="L90" s="8"/>
      <c r="M90" s="8"/>
      <c r="N90" s="8"/>
      <c r="O90" s="8"/>
      <c r="P90" s="8"/>
      <c r="Q90" s="3"/>
      <c r="R90" s="35"/>
      <c r="S90" s="42"/>
      <c r="T90" s="42"/>
      <c r="U90" s="42"/>
      <c r="V90" s="35"/>
      <c r="W90" s="35"/>
      <c r="X90" s="43"/>
      <c r="Y90" s="37"/>
      <c r="Z90" s="37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7"/>
      <c r="C91" s="28"/>
      <c r="D91" s="29"/>
      <c r="E91" s="39"/>
      <c r="F91" s="39"/>
      <c r="G91" s="40"/>
      <c r="H91" s="35"/>
      <c r="I91" s="41"/>
      <c r="J91" s="8"/>
      <c r="K91" s="8"/>
      <c r="L91" s="8"/>
      <c r="M91" s="8"/>
      <c r="N91" s="8"/>
      <c r="O91" s="8"/>
      <c r="P91" s="8"/>
      <c r="Q91" s="3"/>
      <c r="R91" s="35"/>
      <c r="S91" s="42"/>
      <c r="T91" s="42"/>
      <c r="U91" s="42"/>
      <c r="V91" s="35"/>
      <c r="W91" s="35"/>
      <c r="X91" s="43"/>
      <c r="Y91" s="37"/>
      <c r="Z91" s="37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7"/>
      <c r="C92" s="28"/>
      <c r="D92" s="29"/>
      <c r="E92" s="39"/>
      <c r="F92" s="39"/>
      <c r="G92" s="40"/>
      <c r="H92" s="35"/>
      <c r="I92" s="41"/>
      <c r="J92" s="8"/>
      <c r="K92" s="8"/>
      <c r="L92" s="8"/>
      <c r="M92" s="8"/>
      <c r="N92" s="8"/>
      <c r="O92" s="8"/>
      <c r="P92" s="8"/>
      <c r="Q92" s="3"/>
      <c r="R92" s="35"/>
      <c r="S92" s="42"/>
      <c r="T92" s="42"/>
      <c r="U92" s="42"/>
      <c r="V92" s="35"/>
      <c r="W92" s="35"/>
      <c r="X92" s="43"/>
      <c r="Y92" s="37"/>
      <c r="Z92" s="37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7"/>
      <c r="C93" s="28"/>
      <c r="D93" s="29"/>
      <c r="E93" s="39"/>
      <c r="F93" s="39"/>
      <c r="G93" s="40"/>
      <c r="H93" s="35"/>
      <c r="I93" s="41"/>
      <c r="J93" s="8"/>
      <c r="K93" s="8"/>
      <c r="L93" s="8"/>
      <c r="M93" s="8"/>
      <c r="N93" s="8"/>
      <c r="O93" s="8"/>
      <c r="P93" s="8"/>
      <c r="Q93" s="3"/>
      <c r="R93" s="35"/>
      <c r="S93" s="42"/>
      <c r="T93" s="42"/>
      <c r="U93" s="42"/>
      <c r="V93" s="35"/>
      <c r="W93" s="35"/>
      <c r="X93" s="43"/>
      <c r="Y93" s="37"/>
      <c r="Z93" s="37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7"/>
      <c r="C94" s="28"/>
      <c r="D94" s="29"/>
      <c r="E94" s="39"/>
      <c r="F94" s="39"/>
      <c r="G94" s="40"/>
      <c r="H94" s="35"/>
      <c r="I94" s="41"/>
      <c r="J94" s="8"/>
      <c r="K94" s="8"/>
      <c r="L94" s="8"/>
      <c r="M94" s="8"/>
      <c r="N94" s="8"/>
      <c r="O94" s="8"/>
      <c r="P94" s="8"/>
      <c r="Q94" s="3"/>
      <c r="R94" s="35"/>
      <c r="S94" s="42"/>
      <c r="T94" s="42"/>
      <c r="U94" s="42"/>
      <c r="V94" s="35"/>
      <c r="W94" s="35"/>
      <c r="X94" s="43"/>
      <c r="Y94" s="37"/>
      <c r="Z94" s="37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7"/>
      <c r="C95" s="28"/>
      <c r="D95" s="29"/>
      <c r="E95" s="39"/>
      <c r="F95" s="39"/>
      <c r="G95" s="40"/>
      <c r="H95" s="35"/>
      <c r="I95" s="41"/>
      <c r="J95" s="8"/>
      <c r="K95" s="8"/>
      <c r="L95" s="8"/>
      <c r="M95" s="8"/>
      <c r="N95" s="8"/>
      <c r="O95" s="8"/>
      <c r="P95" s="8"/>
      <c r="Q95" s="3"/>
      <c r="R95" s="35"/>
      <c r="S95" s="42"/>
      <c r="T95" s="42"/>
      <c r="U95" s="42"/>
      <c r="V95" s="35"/>
      <c r="W95" s="35"/>
      <c r="X95" s="43"/>
      <c r="Y95" s="37"/>
      <c r="Z95" s="37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7"/>
      <c r="C96" s="28"/>
      <c r="D96" s="29"/>
      <c r="E96" s="39"/>
      <c r="F96" s="39"/>
      <c r="G96" s="40"/>
      <c r="H96" s="35"/>
      <c r="I96" s="41"/>
      <c r="J96" s="8"/>
      <c r="K96" s="8"/>
      <c r="L96" s="8"/>
      <c r="M96" s="8"/>
      <c r="N96" s="8"/>
      <c r="O96" s="8"/>
      <c r="P96" s="8"/>
      <c r="Q96" s="3"/>
      <c r="R96" s="35"/>
      <c r="S96" s="42"/>
      <c r="T96" s="42"/>
      <c r="U96" s="42"/>
      <c r="V96" s="35"/>
      <c r="W96" s="35"/>
      <c r="X96" s="43"/>
      <c r="Y96" s="37"/>
      <c r="Z96" s="37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7"/>
      <c r="C97" s="28"/>
      <c r="D97" s="29"/>
      <c r="E97" s="39"/>
      <c r="F97" s="39"/>
      <c r="G97" s="40"/>
      <c r="H97" s="35"/>
      <c r="I97" s="41"/>
      <c r="J97" s="8"/>
      <c r="K97" s="8"/>
      <c r="L97" s="8"/>
      <c r="M97" s="8"/>
      <c r="N97" s="8"/>
      <c r="O97" s="8"/>
      <c r="P97" s="8"/>
      <c r="Q97" s="3"/>
      <c r="R97" s="35"/>
      <c r="S97" s="42"/>
      <c r="T97" s="42"/>
      <c r="U97" s="42"/>
      <c r="V97" s="35"/>
      <c r="W97" s="35"/>
      <c r="X97" s="43"/>
      <c r="Y97" s="37"/>
      <c r="Z97" s="37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7"/>
      <c r="C98" s="28"/>
      <c r="D98" s="29"/>
      <c r="E98" s="39"/>
      <c r="F98" s="39"/>
      <c r="G98" s="40"/>
      <c r="H98" s="35"/>
      <c r="I98" s="41"/>
      <c r="J98" s="8"/>
      <c r="K98" s="8"/>
      <c r="L98" s="8"/>
      <c r="M98" s="8"/>
      <c r="N98" s="8"/>
      <c r="O98" s="8"/>
      <c r="P98" s="8"/>
      <c r="Q98" s="3"/>
      <c r="R98" s="35"/>
      <c r="S98" s="42"/>
      <c r="T98" s="42"/>
      <c r="U98" s="42"/>
      <c r="V98" s="35"/>
      <c r="W98" s="35"/>
      <c r="X98" s="43"/>
      <c r="Y98" s="37"/>
      <c r="Z98" s="37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7"/>
      <c r="C99" s="28"/>
      <c r="D99" s="29"/>
      <c r="E99" s="39"/>
      <c r="F99" s="39"/>
      <c r="G99" s="40"/>
      <c r="H99" s="35"/>
      <c r="I99" s="41"/>
      <c r="J99" s="8"/>
      <c r="K99" s="8"/>
      <c r="L99" s="8"/>
      <c r="M99" s="8"/>
      <c r="N99" s="8"/>
      <c r="O99" s="8"/>
      <c r="P99" s="8"/>
      <c r="Q99" s="3"/>
      <c r="R99" s="35"/>
      <c r="S99" s="42"/>
      <c r="T99" s="42"/>
      <c r="U99" s="42"/>
      <c r="V99" s="35"/>
      <c r="W99" s="35"/>
      <c r="X99" s="43"/>
      <c r="Y99" s="37"/>
      <c r="Z99" s="37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7"/>
      <c r="C100" s="28"/>
      <c r="D100" s="29"/>
      <c r="E100" s="39"/>
      <c r="F100" s="39"/>
      <c r="G100" s="40"/>
      <c r="H100" s="35"/>
      <c r="I100" s="41"/>
      <c r="J100" s="8"/>
      <c r="K100" s="8"/>
      <c r="L100" s="8"/>
      <c r="M100" s="8"/>
      <c r="N100" s="8"/>
      <c r="O100" s="8"/>
      <c r="P100" s="8"/>
      <c r="Q100" s="3"/>
      <c r="R100" s="35"/>
      <c r="S100" s="42"/>
      <c r="T100" s="42"/>
      <c r="U100" s="42"/>
      <c r="V100" s="35"/>
      <c r="W100" s="35"/>
      <c r="X100" s="43"/>
      <c r="Y100" s="37"/>
      <c r="Z100" s="37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7"/>
      <c r="C101" s="28"/>
      <c r="D101" s="29"/>
      <c r="E101" s="39"/>
      <c r="F101" s="39"/>
      <c r="G101" s="40"/>
      <c r="H101" s="35"/>
      <c r="I101" s="41"/>
      <c r="J101" s="8"/>
      <c r="K101" s="8"/>
      <c r="L101" s="8"/>
      <c r="M101" s="8"/>
      <c r="N101" s="8"/>
      <c r="O101" s="8"/>
      <c r="P101" s="8"/>
      <c r="Q101" s="3"/>
      <c r="R101" s="35"/>
      <c r="S101" s="42"/>
      <c r="T101" s="42"/>
      <c r="U101" s="42"/>
      <c r="V101" s="35"/>
      <c r="W101" s="35"/>
      <c r="X101" s="43"/>
      <c r="Y101" s="37"/>
      <c r="Z101" s="37"/>
      <c r="AA101" s="3"/>
      <c r="AB101" s="3"/>
      <c r="AC101" s="3"/>
      <c r="AD101" s="3"/>
      <c r="AE101" s="3"/>
      <c r="AF101" s="3"/>
      <c r="AG101" s="3"/>
      <c r="AH101" s="3"/>
    </row>
  </sheetData>
  <conditionalFormatting sqref="A6:A44 B6:D101">
    <cfRule type="cellIs" dxfId="0" priority="1" operator="equal">
      <formula>"S+"</formula>
    </cfRule>
  </conditionalFormatting>
  <conditionalFormatting sqref="A6:A44 B6:D101">
    <cfRule type="cellIs" dxfId="1" priority="2" operator="equal">
      <formula>"S"</formula>
    </cfRule>
  </conditionalFormatting>
  <conditionalFormatting sqref="A6:A44 B6:D101">
    <cfRule type="cellIs" dxfId="2" priority="3" operator="equal">
      <formula>"A"</formula>
    </cfRule>
  </conditionalFormatting>
  <conditionalFormatting sqref="A6:A44 B6:D101">
    <cfRule type="cellIs" dxfId="3" priority="4" operator="equal">
      <formula>"B"</formula>
    </cfRule>
  </conditionalFormatting>
  <conditionalFormatting sqref="A6:A44 B6:D101">
    <cfRule type="cellIs" dxfId="4" priority="5" operator="equal">
      <formula>"C"</formula>
    </cfRule>
  </conditionalFormatting>
  <conditionalFormatting sqref="A6:A44 B6:D101">
    <cfRule type="cellIs" dxfId="5" priority="6" operator="equal">
      <formula>"D"</formula>
    </cfRule>
  </conditionalFormatting>
  <conditionalFormatting sqref="A6:A44 B6:D101">
    <cfRule type="cellIs" dxfId="6" priority="7" operator="equal">
      <formula>"F"</formula>
    </cfRule>
  </conditionalFormatting>
  <conditionalFormatting sqref="E6:F101">
    <cfRule type="expression" dxfId="7" priority="8">
      <formula>$B6="S+"</formula>
    </cfRule>
  </conditionalFormatting>
  <conditionalFormatting sqref="E6:F101">
    <cfRule type="expression" dxfId="8" priority="9">
      <formula>$B6="S"</formula>
    </cfRule>
  </conditionalFormatting>
  <conditionalFormatting sqref="E6:F101">
    <cfRule type="expression" dxfId="9" priority="10">
      <formula>$B6="A"</formula>
    </cfRule>
  </conditionalFormatting>
  <conditionalFormatting sqref="E6:F101">
    <cfRule type="expression" dxfId="10" priority="11">
      <formula>$B6="B"</formula>
    </cfRule>
  </conditionalFormatting>
  <conditionalFormatting sqref="E6:F101">
    <cfRule type="expression" dxfId="11" priority="12">
      <formula>$B6="C"</formula>
    </cfRule>
  </conditionalFormatting>
  <conditionalFormatting sqref="E6:F101">
    <cfRule type="expression" dxfId="12" priority="13">
      <formula>$B6="F"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88"/>
    <col customWidth="1" hidden="1" min="3" max="3" width="16.75"/>
    <col customWidth="1" min="4" max="4" width="3.25"/>
    <col customWidth="1" hidden="1" min="5" max="5" width="22.63"/>
    <col customWidth="1" min="6" max="6" width="22.63"/>
    <col hidden="1" min="8" max="8" width="12.63"/>
    <col customWidth="1" min="9" max="9" width="8.5"/>
    <col hidden="1" min="10" max="10" width="12.63"/>
    <col customWidth="1" hidden="1" min="11" max="15" width="5.25"/>
    <col customWidth="1" hidden="1" min="16" max="16" width="0.38"/>
    <col customWidth="1" hidden="1" min="17" max="17" width="3.88"/>
    <col customWidth="1" min="22" max="22" width="3.88"/>
  </cols>
  <sheetData>
    <row r="1" hidden="1">
      <c r="A1" s="3"/>
      <c r="B1" s="3"/>
      <c r="C1" s="3"/>
      <c r="D1" s="4"/>
      <c r="E1" s="5"/>
      <c r="F1" s="5"/>
      <c r="G1" s="6"/>
      <c r="H1" s="3"/>
      <c r="I1" s="7"/>
      <c r="J1" s="8"/>
      <c r="K1" s="8"/>
      <c r="L1" s="8"/>
      <c r="M1" s="8"/>
      <c r="N1" s="8"/>
      <c r="O1" s="8"/>
      <c r="P1" s="8"/>
      <c r="Q1" s="3"/>
      <c r="R1" s="3"/>
      <c r="S1" s="9"/>
      <c r="T1" s="9"/>
      <c r="U1" s="9"/>
      <c r="V1" s="3"/>
      <c r="W1" s="3"/>
      <c r="X1" s="10"/>
      <c r="Y1" s="10"/>
      <c r="Z1" s="10"/>
      <c r="AA1" s="3"/>
      <c r="AB1" s="3"/>
      <c r="AC1" s="3"/>
      <c r="AD1" s="3"/>
      <c r="AE1" s="3"/>
      <c r="AF1" s="3"/>
      <c r="AG1" s="3"/>
      <c r="AH1" s="3"/>
    </row>
    <row r="2" hidden="1">
      <c r="A2" s="3"/>
      <c r="B2" s="3"/>
      <c r="C2" s="11" t="s">
        <v>329</v>
      </c>
      <c r="D2" s="4"/>
      <c r="E2" s="12" t="s">
        <v>329</v>
      </c>
      <c r="F2" s="12" t="s">
        <v>329</v>
      </c>
      <c r="G2" s="6"/>
      <c r="H2" s="3"/>
      <c r="I2" s="7"/>
      <c r="J2" s="8"/>
      <c r="K2" s="8"/>
      <c r="L2" s="8"/>
      <c r="M2" s="8"/>
      <c r="N2" s="8"/>
      <c r="O2" s="8"/>
      <c r="P2" s="13"/>
      <c r="Q2" s="3"/>
      <c r="R2" s="3"/>
      <c r="S2" s="9"/>
      <c r="T2" s="9"/>
      <c r="U2" s="9"/>
      <c r="V2" s="3"/>
      <c r="W2" s="3"/>
      <c r="X2" s="10"/>
      <c r="Y2" s="10"/>
      <c r="Z2" s="10"/>
      <c r="AA2" s="3"/>
      <c r="AB2" s="3"/>
      <c r="AC2" s="3"/>
      <c r="AD2" s="3"/>
      <c r="AE2" s="3"/>
      <c r="AF2" s="3"/>
      <c r="AG2" s="3"/>
      <c r="AH2" s="3"/>
    </row>
    <row r="3">
      <c r="A3" s="3"/>
      <c r="B3" s="3"/>
      <c r="C3" s="3"/>
      <c r="D3" s="4"/>
      <c r="E3" s="5"/>
      <c r="F3" s="5"/>
      <c r="G3" s="6"/>
      <c r="H3" s="3"/>
      <c r="I3" s="7"/>
      <c r="J3" s="8"/>
      <c r="K3" s="8"/>
      <c r="L3" s="8"/>
      <c r="M3" s="8"/>
      <c r="N3" s="8"/>
      <c r="O3" s="8"/>
      <c r="P3" s="13"/>
      <c r="Q3" s="3"/>
      <c r="R3" s="3"/>
      <c r="S3" s="9"/>
      <c r="T3" s="9"/>
      <c r="U3" s="9"/>
      <c r="V3" s="3"/>
      <c r="W3" s="3"/>
      <c r="X3" s="10"/>
      <c r="Y3" s="10"/>
      <c r="Z3" s="10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4"/>
      <c r="E4" s="14" t="s">
        <v>1</v>
      </c>
      <c r="F4" s="14" t="s">
        <v>1</v>
      </c>
      <c r="G4" s="15" t="s">
        <v>2</v>
      </c>
      <c r="H4" s="11" t="s">
        <v>3</v>
      </c>
      <c r="I4" s="16" t="s">
        <v>4</v>
      </c>
      <c r="J4" s="8"/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3"/>
      <c r="R4" s="3"/>
      <c r="S4" s="17"/>
      <c r="T4" s="17" t="s">
        <v>11</v>
      </c>
      <c r="U4" s="17"/>
      <c r="V4" s="3"/>
      <c r="W4" s="3"/>
      <c r="X4" s="18"/>
      <c r="Y4" s="18" t="s">
        <v>12</v>
      </c>
      <c r="Z4" s="18"/>
      <c r="AA4" s="3"/>
      <c r="AB4" s="3"/>
      <c r="AC4" s="3"/>
      <c r="AD4" s="3"/>
      <c r="AE4" s="3"/>
      <c r="AF4" s="3"/>
      <c r="AG4" s="3"/>
      <c r="AH4" s="3"/>
    </row>
    <row r="5" ht="12.0" customHeight="1">
      <c r="A5" s="19"/>
      <c r="B5" s="19"/>
      <c r="C5" s="19"/>
      <c r="D5" s="20"/>
      <c r="E5" s="21"/>
      <c r="F5" s="21"/>
      <c r="G5" s="22"/>
      <c r="H5" s="19"/>
      <c r="I5" s="23"/>
      <c r="J5" s="24"/>
      <c r="K5" s="24"/>
      <c r="L5" s="24"/>
      <c r="M5" s="24"/>
      <c r="N5" s="24"/>
      <c r="O5" s="24"/>
      <c r="P5" s="24"/>
      <c r="Q5" s="19"/>
      <c r="R5" s="19"/>
      <c r="S5" s="25"/>
      <c r="T5" s="25"/>
      <c r="U5" s="25"/>
      <c r="V5" s="19"/>
      <c r="W5" s="19"/>
      <c r="X5" s="26"/>
      <c r="Y5" s="26"/>
      <c r="Z5" s="26"/>
      <c r="AA5" s="3"/>
      <c r="AB5" s="3"/>
      <c r="AC5" s="3"/>
      <c r="AD5" s="3"/>
      <c r="AE5" s="3"/>
      <c r="AF5" s="3"/>
      <c r="AG5" s="3"/>
      <c r="AH5" s="3"/>
    </row>
    <row r="6" ht="22.5" customHeight="1">
      <c r="A6" s="27"/>
      <c r="B6" s="28" t="s">
        <v>5</v>
      </c>
      <c r="C6" s="28" t="s">
        <v>329</v>
      </c>
      <c r="D6" s="29" t="s">
        <v>13</v>
      </c>
      <c r="E6" s="30" t="s">
        <v>16</v>
      </c>
      <c r="F6" s="30" t="s">
        <v>251</v>
      </c>
      <c r="G6" s="31">
        <v>393.0</v>
      </c>
      <c r="H6" s="32">
        <v>20.0</v>
      </c>
      <c r="I6" s="33">
        <v>0.53</v>
      </c>
      <c r="J6" s="34" t="s">
        <v>16</v>
      </c>
      <c r="K6" s="34">
        <v>393.0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5"/>
      <c r="R6" s="35"/>
      <c r="S6" s="36" t="s">
        <v>91</v>
      </c>
      <c r="T6" s="36" t="s">
        <v>39</v>
      </c>
      <c r="U6" s="36" t="s">
        <v>131</v>
      </c>
      <c r="V6" s="35"/>
      <c r="W6" s="35"/>
      <c r="X6" s="37" t="s">
        <v>330</v>
      </c>
      <c r="Y6" s="37" t="s">
        <v>110</v>
      </c>
      <c r="Z6" s="37" t="s">
        <v>129</v>
      </c>
      <c r="AA6" s="35"/>
      <c r="AB6" s="35"/>
      <c r="AC6" s="35"/>
      <c r="AD6" s="35"/>
      <c r="AE6" s="35"/>
      <c r="AF6" s="35"/>
      <c r="AG6" s="35"/>
      <c r="AH6" s="35"/>
    </row>
    <row r="7">
      <c r="A7" s="27"/>
      <c r="B7" s="28" t="s">
        <v>5</v>
      </c>
      <c r="C7" s="28" t="s">
        <v>329</v>
      </c>
      <c r="D7" s="29"/>
      <c r="E7" s="30" t="s">
        <v>25</v>
      </c>
      <c r="F7" s="30" t="s">
        <v>106</v>
      </c>
      <c r="G7" s="31">
        <v>371.0</v>
      </c>
      <c r="H7" s="32">
        <v>32.0</v>
      </c>
      <c r="I7" s="33">
        <v>1.24</v>
      </c>
      <c r="J7" s="34" t="s">
        <v>25</v>
      </c>
      <c r="K7" s="34">
        <v>371.0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5"/>
      <c r="R7" s="35"/>
      <c r="S7" s="36" t="s">
        <v>117</v>
      </c>
      <c r="T7" s="36" t="s">
        <v>119</v>
      </c>
      <c r="U7" s="36" t="s">
        <v>129</v>
      </c>
      <c r="V7" s="35"/>
      <c r="W7" s="35"/>
      <c r="X7" s="37" t="s">
        <v>88</v>
      </c>
      <c r="Y7" s="37" t="s">
        <v>50</v>
      </c>
      <c r="Z7" s="37" t="s">
        <v>182</v>
      </c>
      <c r="AA7" s="35"/>
      <c r="AB7" s="35"/>
      <c r="AC7" s="35"/>
      <c r="AD7" s="35"/>
      <c r="AE7" s="35"/>
      <c r="AF7" s="35"/>
      <c r="AG7" s="35"/>
      <c r="AH7" s="35"/>
    </row>
    <row r="8">
      <c r="A8" s="27"/>
      <c r="B8" s="28" t="s">
        <v>5</v>
      </c>
      <c r="C8" s="28" t="s">
        <v>329</v>
      </c>
      <c r="D8" s="29"/>
      <c r="E8" s="30" t="s">
        <v>32</v>
      </c>
      <c r="F8" s="30" t="s">
        <v>331</v>
      </c>
      <c r="G8" s="31">
        <v>363.0</v>
      </c>
      <c r="H8" s="32">
        <v>33.0</v>
      </c>
      <c r="I8" s="33">
        <v>1.3</v>
      </c>
      <c r="J8" s="34" t="s">
        <v>32</v>
      </c>
      <c r="K8" s="34">
        <v>363.0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5"/>
      <c r="R8" s="35"/>
      <c r="S8" s="36" t="s">
        <v>100</v>
      </c>
      <c r="T8" s="36" t="s">
        <v>45</v>
      </c>
      <c r="U8" s="36" t="s">
        <v>127</v>
      </c>
      <c r="V8" s="35"/>
      <c r="W8" s="35"/>
      <c r="X8" s="37" t="s">
        <v>67</v>
      </c>
      <c r="Y8" s="37" t="s">
        <v>110</v>
      </c>
      <c r="Z8" s="37" t="s">
        <v>88</v>
      </c>
      <c r="AA8" s="35"/>
      <c r="AB8" s="35"/>
      <c r="AC8" s="35"/>
      <c r="AD8" s="35"/>
      <c r="AE8" s="35"/>
      <c r="AF8" s="35"/>
      <c r="AG8" s="35"/>
      <c r="AH8" s="35"/>
    </row>
    <row r="9">
      <c r="A9" s="27"/>
      <c r="B9" s="28" t="s">
        <v>5</v>
      </c>
      <c r="C9" s="28" t="s">
        <v>329</v>
      </c>
      <c r="D9" s="29"/>
      <c r="E9" s="30" t="s">
        <v>39</v>
      </c>
      <c r="F9" s="30" t="s">
        <v>332</v>
      </c>
      <c r="G9" s="31">
        <v>353.0</v>
      </c>
      <c r="H9" s="32">
        <v>61.0</v>
      </c>
      <c r="I9" s="33">
        <v>13.3</v>
      </c>
      <c r="J9" s="34" t="s">
        <v>39</v>
      </c>
      <c r="K9" s="34">
        <v>353.0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/>
      <c r="R9" s="35"/>
      <c r="S9" s="36" t="s">
        <v>131</v>
      </c>
      <c r="T9" s="36" t="s">
        <v>127</v>
      </c>
      <c r="U9" s="36" t="s">
        <v>105</v>
      </c>
      <c r="V9" s="35"/>
      <c r="W9" s="35"/>
      <c r="X9" s="37" t="s">
        <v>50</v>
      </c>
      <c r="Y9" s="37" t="s">
        <v>119</v>
      </c>
      <c r="Z9" s="37" t="s">
        <v>144</v>
      </c>
      <c r="AA9" s="35"/>
      <c r="AB9" s="35"/>
      <c r="AC9" s="35"/>
      <c r="AD9" s="35"/>
      <c r="AE9" s="35"/>
      <c r="AF9" s="35"/>
      <c r="AG9" s="35"/>
      <c r="AH9" s="35"/>
    </row>
    <row r="10">
      <c r="A10" s="27"/>
      <c r="B10" s="28" t="s">
        <v>5</v>
      </c>
      <c r="C10" s="28" t="s">
        <v>329</v>
      </c>
      <c r="D10" s="29"/>
      <c r="E10" s="30" t="s">
        <v>45</v>
      </c>
      <c r="F10" s="30" t="s">
        <v>95</v>
      </c>
      <c r="G10" s="31">
        <v>323.0</v>
      </c>
      <c r="H10" s="32">
        <v>39.0</v>
      </c>
      <c r="I10" s="33">
        <v>2.63</v>
      </c>
      <c r="J10" s="34" t="s">
        <v>45</v>
      </c>
      <c r="K10" s="34">
        <v>323.0</v>
      </c>
      <c r="L10" s="34">
        <v>0.0</v>
      </c>
      <c r="M10" s="34">
        <v>0.0</v>
      </c>
      <c r="N10" s="34">
        <v>0.0</v>
      </c>
      <c r="O10" s="34">
        <v>0.0</v>
      </c>
      <c r="P10" s="34">
        <v>0.0</v>
      </c>
      <c r="Q10" s="35"/>
      <c r="R10" s="35"/>
      <c r="S10" s="36" t="s">
        <v>129</v>
      </c>
      <c r="T10" s="36" t="s">
        <v>182</v>
      </c>
      <c r="U10" s="36" t="s">
        <v>132</v>
      </c>
      <c r="V10" s="35"/>
      <c r="W10" s="35"/>
      <c r="X10" s="37" t="s">
        <v>67</v>
      </c>
      <c r="Y10" s="37" t="s">
        <v>131</v>
      </c>
      <c r="Z10" s="37" t="s">
        <v>50</v>
      </c>
      <c r="AA10" s="35"/>
      <c r="AB10" s="35"/>
      <c r="AC10" s="35"/>
      <c r="AD10" s="35"/>
      <c r="AE10" s="35"/>
      <c r="AF10" s="35"/>
      <c r="AG10" s="35"/>
      <c r="AH10" s="35"/>
    </row>
    <row r="11">
      <c r="A11" s="27"/>
      <c r="B11" s="28" t="s">
        <v>6</v>
      </c>
      <c r="C11" s="28" t="s">
        <v>329</v>
      </c>
      <c r="D11" s="29"/>
      <c r="E11" s="30" t="s">
        <v>50</v>
      </c>
      <c r="F11" s="30" t="s">
        <v>333</v>
      </c>
      <c r="G11" s="31">
        <v>284.0</v>
      </c>
      <c r="H11" s="32">
        <v>41.0</v>
      </c>
      <c r="I11" s="33">
        <v>5.2</v>
      </c>
      <c r="J11" s="34" t="s">
        <v>50</v>
      </c>
      <c r="K11" s="34">
        <v>0.0</v>
      </c>
      <c r="L11" s="34">
        <v>284.0</v>
      </c>
      <c r="M11" s="34">
        <v>0.0</v>
      </c>
      <c r="N11" s="34">
        <v>0.0</v>
      </c>
      <c r="O11" s="34">
        <v>0.0</v>
      </c>
      <c r="P11" s="34">
        <v>0.0</v>
      </c>
      <c r="Q11" s="35"/>
      <c r="R11" s="35"/>
      <c r="S11" s="36" t="s">
        <v>182</v>
      </c>
      <c r="T11" s="36" t="s">
        <v>39</v>
      </c>
      <c r="U11" s="36" t="s">
        <v>105</v>
      </c>
      <c r="V11" s="35"/>
      <c r="W11" s="35"/>
      <c r="X11" s="37" t="s">
        <v>119</v>
      </c>
      <c r="Y11" s="37" t="s">
        <v>67</v>
      </c>
      <c r="Z11" s="37" t="s">
        <v>103</v>
      </c>
      <c r="AA11" s="35"/>
      <c r="AB11" s="35"/>
      <c r="AC11" s="35"/>
      <c r="AD11" s="35"/>
      <c r="AE11" s="35"/>
      <c r="AF11" s="35"/>
      <c r="AG11" s="35"/>
      <c r="AH11" s="35"/>
    </row>
    <row r="12">
      <c r="A12" s="27"/>
      <c r="B12" s="28" t="s">
        <v>6</v>
      </c>
      <c r="C12" s="28" t="s">
        <v>329</v>
      </c>
      <c r="D12" s="29"/>
      <c r="E12" s="30" t="s">
        <v>54</v>
      </c>
      <c r="F12" s="30" t="s">
        <v>334</v>
      </c>
      <c r="G12" s="31">
        <v>255.0</v>
      </c>
      <c r="H12" s="32">
        <v>51.0</v>
      </c>
      <c r="I12" s="33">
        <v>11.16</v>
      </c>
      <c r="J12" s="34" t="s">
        <v>54</v>
      </c>
      <c r="K12" s="34">
        <v>0.0</v>
      </c>
      <c r="L12" s="34">
        <v>255.0</v>
      </c>
      <c r="M12" s="34">
        <v>0.0</v>
      </c>
      <c r="N12" s="34">
        <v>0.0</v>
      </c>
      <c r="O12" s="34">
        <v>0.0</v>
      </c>
      <c r="P12" s="34">
        <v>0.0</v>
      </c>
      <c r="Q12" s="35"/>
      <c r="R12" s="35"/>
      <c r="S12" s="36" t="s">
        <v>144</v>
      </c>
      <c r="T12" s="36" t="s">
        <v>105</v>
      </c>
      <c r="U12" s="36" t="s">
        <v>67</v>
      </c>
      <c r="V12" s="35"/>
      <c r="W12" s="35"/>
      <c r="X12" s="37" t="s">
        <v>119</v>
      </c>
      <c r="Y12" s="37" t="s">
        <v>122</v>
      </c>
      <c r="Z12" s="37" t="s">
        <v>131</v>
      </c>
      <c r="AA12" s="35"/>
      <c r="AB12" s="35"/>
      <c r="AC12" s="35"/>
      <c r="AD12" s="35"/>
      <c r="AE12" s="35"/>
      <c r="AF12" s="35"/>
      <c r="AG12" s="35"/>
      <c r="AH12" s="35"/>
    </row>
    <row r="13">
      <c r="A13" s="27"/>
      <c r="B13" s="28" t="s">
        <v>6</v>
      </c>
      <c r="C13" s="28" t="s">
        <v>329</v>
      </c>
      <c r="D13" s="29" t="s">
        <v>13</v>
      </c>
      <c r="E13" s="30" t="s">
        <v>59</v>
      </c>
      <c r="F13" s="30" t="s">
        <v>193</v>
      </c>
      <c r="G13" s="31">
        <v>252.0</v>
      </c>
      <c r="H13" s="32">
        <v>20.0</v>
      </c>
      <c r="I13" s="33">
        <v>0.52</v>
      </c>
      <c r="J13" s="34" t="s">
        <v>59</v>
      </c>
      <c r="K13" s="34">
        <v>0.0</v>
      </c>
      <c r="L13" s="34">
        <v>252.0</v>
      </c>
      <c r="M13" s="34">
        <v>0.0</v>
      </c>
      <c r="N13" s="34">
        <v>0.0</v>
      </c>
      <c r="O13" s="34">
        <v>0.0</v>
      </c>
      <c r="P13" s="34">
        <v>0.0</v>
      </c>
      <c r="Q13" s="35"/>
      <c r="R13" s="35"/>
      <c r="S13" s="36" t="s">
        <v>88</v>
      </c>
      <c r="T13" s="36" t="s">
        <v>113</v>
      </c>
      <c r="U13" s="36" t="s">
        <v>50</v>
      </c>
      <c r="V13" s="35"/>
      <c r="W13" s="35"/>
      <c r="X13" s="37" t="s">
        <v>82</v>
      </c>
      <c r="Y13" s="37" t="s">
        <v>64</v>
      </c>
      <c r="Z13" s="37" t="s">
        <v>79</v>
      </c>
      <c r="AA13" s="35"/>
      <c r="AB13" s="35"/>
      <c r="AC13" s="35"/>
      <c r="AD13" s="35"/>
      <c r="AE13" s="35"/>
      <c r="AF13" s="35"/>
      <c r="AG13" s="35"/>
      <c r="AH13" s="35"/>
    </row>
    <row r="14">
      <c r="A14" s="27"/>
      <c r="B14" s="28" t="s">
        <v>6</v>
      </c>
      <c r="C14" s="28" t="s">
        <v>329</v>
      </c>
      <c r="D14" s="29"/>
      <c r="E14" s="30" t="s">
        <v>64</v>
      </c>
      <c r="F14" s="30" t="s">
        <v>335</v>
      </c>
      <c r="G14" s="31">
        <v>223.0</v>
      </c>
      <c r="H14" s="32">
        <v>38.0</v>
      </c>
      <c r="I14" s="33">
        <v>5.99</v>
      </c>
      <c r="J14" s="34" t="s">
        <v>64</v>
      </c>
      <c r="K14" s="34">
        <v>0.0</v>
      </c>
      <c r="L14" s="34">
        <v>223.0</v>
      </c>
      <c r="M14" s="34">
        <v>0.0</v>
      </c>
      <c r="N14" s="34">
        <v>0.0</v>
      </c>
      <c r="O14" s="34">
        <v>0.0</v>
      </c>
      <c r="P14" s="34">
        <v>0.0</v>
      </c>
      <c r="Q14" s="35"/>
      <c r="R14" s="35"/>
      <c r="S14" s="36" t="s">
        <v>131</v>
      </c>
      <c r="T14" s="36" t="s">
        <v>127</v>
      </c>
      <c r="U14" s="36" t="s">
        <v>110</v>
      </c>
      <c r="V14" s="35"/>
      <c r="W14" s="35"/>
      <c r="X14" s="37" t="s">
        <v>113</v>
      </c>
      <c r="Y14" s="37" t="s">
        <v>76</v>
      </c>
      <c r="Z14" s="37" t="s">
        <v>79</v>
      </c>
      <c r="AA14" s="35"/>
      <c r="AB14" s="35"/>
      <c r="AC14" s="35"/>
      <c r="AD14" s="35"/>
      <c r="AE14" s="35"/>
      <c r="AF14" s="35"/>
      <c r="AG14" s="35"/>
      <c r="AH14" s="35"/>
    </row>
    <row r="15">
      <c r="A15" s="27"/>
      <c r="B15" s="28" t="s">
        <v>6</v>
      </c>
      <c r="C15" s="28" t="s">
        <v>329</v>
      </c>
      <c r="D15" s="29"/>
      <c r="E15" s="30" t="s">
        <v>67</v>
      </c>
      <c r="F15" s="30" t="s">
        <v>336</v>
      </c>
      <c r="G15" s="31">
        <v>190.0</v>
      </c>
      <c r="H15" s="32">
        <v>35.0</v>
      </c>
      <c r="I15" s="33">
        <v>2.85</v>
      </c>
      <c r="J15" s="34" t="s">
        <v>67</v>
      </c>
      <c r="K15" s="34">
        <v>0.0</v>
      </c>
      <c r="L15" s="34">
        <v>190.0</v>
      </c>
      <c r="M15" s="34">
        <v>0.0</v>
      </c>
      <c r="N15" s="34">
        <v>0.0</v>
      </c>
      <c r="O15" s="34">
        <v>0.0</v>
      </c>
      <c r="P15" s="34">
        <v>0.0</v>
      </c>
      <c r="Q15" s="35"/>
      <c r="R15" s="35"/>
      <c r="S15" s="36" t="s">
        <v>144</v>
      </c>
      <c r="T15" s="36" t="s">
        <v>45</v>
      </c>
      <c r="U15" s="36" t="s">
        <v>140</v>
      </c>
      <c r="V15" s="35"/>
      <c r="W15" s="35"/>
      <c r="X15" s="37" t="s">
        <v>76</v>
      </c>
      <c r="Y15" s="37" t="s">
        <v>182</v>
      </c>
      <c r="Z15" s="37" t="s">
        <v>131</v>
      </c>
      <c r="AA15" s="35"/>
      <c r="AB15" s="35"/>
      <c r="AC15" s="35"/>
      <c r="AD15" s="35"/>
      <c r="AE15" s="35"/>
      <c r="AF15" s="35"/>
      <c r="AG15" s="35"/>
      <c r="AH15" s="35"/>
    </row>
    <row r="16">
      <c r="A16" s="27"/>
      <c r="B16" s="28" t="s">
        <v>6</v>
      </c>
      <c r="C16" s="28" t="s">
        <v>329</v>
      </c>
      <c r="D16" s="29" t="s">
        <v>13</v>
      </c>
      <c r="E16" s="30" t="s">
        <v>72</v>
      </c>
      <c r="F16" s="30" t="s">
        <v>272</v>
      </c>
      <c r="G16" s="31">
        <v>166.0</v>
      </c>
      <c r="H16" s="32">
        <v>18.0</v>
      </c>
      <c r="I16" s="33">
        <v>0.34</v>
      </c>
      <c r="J16" s="34" t="s">
        <v>72</v>
      </c>
      <c r="K16" s="34">
        <v>0.0</v>
      </c>
      <c r="L16" s="34">
        <v>166.0</v>
      </c>
      <c r="M16" s="34">
        <v>0.0</v>
      </c>
      <c r="N16" s="34">
        <v>0.0</v>
      </c>
      <c r="O16" s="34">
        <v>0.0</v>
      </c>
      <c r="P16" s="34">
        <v>0.0</v>
      </c>
      <c r="Q16" s="35"/>
      <c r="R16" s="35"/>
      <c r="S16" s="36" t="s">
        <v>79</v>
      </c>
      <c r="T16" s="36" t="s">
        <v>330</v>
      </c>
      <c r="U16" s="36" t="s">
        <v>129</v>
      </c>
      <c r="V16" s="35"/>
      <c r="W16" s="35"/>
      <c r="X16" s="37" t="s">
        <v>127</v>
      </c>
      <c r="Y16" s="37" t="s">
        <v>64</v>
      </c>
      <c r="Z16" s="37" t="s">
        <v>131</v>
      </c>
      <c r="AA16" s="35"/>
      <c r="AB16" s="35"/>
      <c r="AC16" s="35"/>
      <c r="AD16" s="35"/>
      <c r="AE16" s="35"/>
      <c r="AF16" s="35"/>
      <c r="AG16" s="35"/>
      <c r="AH16" s="35"/>
    </row>
    <row r="17">
      <c r="A17" s="27"/>
      <c r="B17" s="28" t="s">
        <v>7</v>
      </c>
      <c r="C17" s="28" t="s">
        <v>329</v>
      </c>
      <c r="D17" s="29"/>
      <c r="E17" s="30" t="s">
        <v>76</v>
      </c>
      <c r="F17" s="30" t="s">
        <v>337</v>
      </c>
      <c r="G17" s="31">
        <v>151.0</v>
      </c>
      <c r="H17" s="32">
        <v>42.0</v>
      </c>
      <c r="I17" s="33">
        <v>5.44</v>
      </c>
      <c r="J17" s="34" t="s">
        <v>76</v>
      </c>
      <c r="K17" s="34">
        <v>0.0</v>
      </c>
      <c r="L17" s="34">
        <v>0.0</v>
      </c>
      <c r="M17" s="34">
        <v>151.0</v>
      </c>
      <c r="N17" s="34">
        <v>0.0</v>
      </c>
      <c r="O17" s="34">
        <v>0.0</v>
      </c>
      <c r="P17" s="34">
        <v>0.0</v>
      </c>
      <c r="Q17" s="35"/>
      <c r="R17" s="35"/>
      <c r="S17" s="36" t="s">
        <v>67</v>
      </c>
      <c r="T17" s="36" t="s">
        <v>127</v>
      </c>
      <c r="U17" s="36" t="s">
        <v>138</v>
      </c>
      <c r="V17" s="35"/>
      <c r="W17" s="35"/>
      <c r="X17" s="37" t="s">
        <v>45</v>
      </c>
      <c r="Y17" s="37" t="s">
        <v>50</v>
      </c>
      <c r="Z17" s="37" t="s">
        <v>82</v>
      </c>
      <c r="AA17" s="35"/>
      <c r="AB17" s="35"/>
      <c r="AC17" s="35"/>
      <c r="AD17" s="35"/>
      <c r="AE17" s="35"/>
      <c r="AF17" s="35"/>
      <c r="AG17" s="35"/>
      <c r="AH17" s="35"/>
    </row>
    <row r="18">
      <c r="A18" s="27"/>
      <c r="B18" s="28" t="s">
        <v>7</v>
      </c>
      <c r="C18" s="28" t="s">
        <v>329</v>
      </c>
      <c r="D18" s="29"/>
      <c r="E18" s="30" t="s">
        <v>79</v>
      </c>
      <c r="F18" s="30" t="s">
        <v>338</v>
      </c>
      <c r="G18" s="31">
        <v>147.0</v>
      </c>
      <c r="H18" s="32">
        <v>37.0</v>
      </c>
      <c r="I18" s="33">
        <v>4.74</v>
      </c>
      <c r="J18" s="34" t="s">
        <v>79</v>
      </c>
      <c r="K18" s="34">
        <v>0.0</v>
      </c>
      <c r="L18" s="34">
        <v>0.0</v>
      </c>
      <c r="M18" s="34">
        <v>147.0</v>
      </c>
      <c r="N18" s="34">
        <v>0.0</v>
      </c>
      <c r="O18" s="34">
        <v>0.0</v>
      </c>
      <c r="P18" s="34">
        <v>0.0</v>
      </c>
      <c r="Q18" s="35"/>
      <c r="R18" s="35"/>
      <c r="S18" s="36" t="s">
        <v>129</v>
      </c>
      <c r="T18" s="36" t="s">
        <v>64</v>
      </c>
      <c r="U18" s="36" t="s">
        <v>330</v>
      </c>
      <c r="V18" s="35"/>
      <c r="W18" s="35"/>
      <c r="X18" s="37" t="s">
        <v>138</v>
      </c>
      <c r="Y18" s="37" t="s">
        <v>82</v>
      </c>
      <c r="Z18" s="37" t="s">
        <v>110</v>
      </c>
      <c r="AA18" s="35"/>
      <c r="AB18" s="35"/>
      <c r="AC18" s="35"/>
      <c r="AD18" s="35"/>
      <c r="AE18" s="35"/>
      <c r="AF18" s="35"/>
      <c r="AG18" s="35"/>
      <c r="AH18" s="35"/>
    </row>
    <row r="19">
      <c r="A19" s="27"/>
      <c r="B19" s="28" t="s">
        <v>7</v>
      </c>
      <c r="C19" s="28" t="s">
        <v>329</v>
      </c>
      <c r="D19" s="29"/>
      <c r="E19" s="30" t="s">
        <v>82</v>
      </c>
      <c r="F19" s="30" t="s">
        <v>339</v>
      </c>
      <c r="G19" s="31">
        <v>143.0</v>
      </c>
      <c r="H19" s="32">
        <v>42.0</v>
      </c>
      <c r="I19" s="33">
        <v>6.53</v>
      </c>
      <c r="J19" s="34" t="s">
        <v>82</v>
      </c>
      <c r="K19" s="34">
        <v>0.0</v>
      </c>
      <c r="L19" s="34">
        <v>0.0</v>
      </c>
      <c r="M19" s="34">
        <v>143.0</v>
      </c>
      <c r="N19" s="34">
        <v>0.0</v>
      </c>
      <c r="O19" s="34">
        <v>0.0</v>
      </c>
      <c r="P19" s="34">
        <v>0.0</v>
      </c>
      <c r="Q19" s="35"/>
      <c r="R19" s="35"/>
      <c r="S19" s="36" t="s">
        <v>138</v>
      </c>
      <c r="T19" s="36" t="s">
        <v>79</v>
      </c>
      <c r="U19" s="36" t="s">
        <v>96</v>
      </c>
      <c r="V19" s="35"/>
      <c r="W19" s="35"/>
      <c r="X19" s="37" t="s">
        <v>113</v>
      </c>
      <c r="Y19" s="37" t="s">
        <v>45</v>
      </c>
      <c r="Z19" s="37" t="s">
        <v>117</v>
      </c>
      <c r="AA19" s="35"/>
      <c r="AB19" s="35"/>
      <c r="AC19" s="35"/>
      <c r="AD19" s="35"/>
      <c r="AE19" s="35"/>
      <c r="AF19" s="35"/>
      <c r="AG19" s="35"/>
      <c r="AH19" s="35"/>
    </row>
    <row r="20">
      <c r="A20" s="27"/>
      <c r="B20" s="28" t="s">
        <v>7</v>
      </c>
      <c r="C20" s="28" t="s">
        <v>329</v>
      </c>
      <c r="D20" s="29" t="s">
        <v>13</v>
      </c>
      <c r="E20" s="30" t="s">
        <v>85</v>
      </c>
      <c r="F20" s="30" t="s">
        <v>184</v>
      </c>
      <c r="G20" s="31">
        <v>125.0</v>
      </c>
      <c r="H20" s="32">
        <v>18.0</v>
      </c>
      <c r="I20" s="33">
        <v>0.39</v>
      </c>
      <c r="J20" s="34" t="s">
        <v>85</v>
      </c>
      <c r="K20" s="34">
        <v>0.0</v>
      </c>
      <c r="L20" s="34">
        <v>0.0</v>
      </c>
      <c r="M20" s="34">
        <v>125.0</v>
      </c>
      <c r="N20" s="34">
        <v>0.0</v>
      </c>
      <c r="O20" s="34">
        <v>0.0</v>
      </c>
      <c r="P20" s="34">
        <v>0.0</v>
      </c>
      <c r="Q20" s="35"/>
      <c r="R20" s="35"/>
      <c r="S20" s="36" t="s">
        <v>144</v>
      </c>
      <c r="T20" s="36" t="s">
        <v>88</v>
      </c>
      <c r="U20" s="36" t="s">
        <v>96</v>
      </c>
      <c r="V20" s="35"/>
      <c r="W20" s="35"/>
      <c r="X20" s="37" t="s">
        <v>113</v>
      </c>
      <c r="Y20" s="37" t="s">
        <v>79</v>
      </c>
      <c r="Z20" s="37" t="s">
        <v>330</v>
      </c>
      <c r="AA20" s="35"/>
      <c r="AB20" s="35"/>
      <c r="AC20" s="35"/>
      <c r="AD20" s="35"/>
      <c r="AE20" s="35"/>
      <c r="AF20" s="35"/>
      <c r="AG20" s="35"/>
      <c r="AH20" s="35"/>
    </row>
    <row r="21">
      <c r="A21" s="27"/>
      <c r="B21" s="28" t="s">
        <v>7</v>
      </c>
      <c r="C21" s="28" t="s">
        <v>329</v>
      </c>
      <c r="D21" s="29"/>
      <c r="E21" s="30" t="s">
        <v>88</v>
      </c>
      <c r="F21" s="30" t="s">
        <v>310</v>
      </c>
      <c r="G21" s="31">
        <v>123.0</v>
      </c>
      <c r="H21" s="32">
        <v>39.0</v>
      </c>
      <c r="I21" s="33">
        <v>4.78</v>
      </c>
      <c r="J21" s="34" t="s">
        <v>88</v>
      </c>
      <c r="K21" s="34">
        <v>0.0</v>
      </c>
      <c r="L21" s="34">
        <v>0.0</v>
      </c>
      <c r="M21" s="34">
        <v>123.0</v>
      </c>
      <c r="N21" s="34">
        <v>0.0</v>
      </c>
      <c r="O21" s="34">
        <v>0.0</v>
      </c>
      <c r="P21" s="34">
        <v>0.0</v>
      </c>
      <c r="Q21" s="35"/>
      <c r="R21" s="35"/>
      <c r="S21" s="36" t="s">
        <v>113</v>
      </c>
      <c r="T21" s="36" t="s">
        <v>330</v>
      </c>
      <c r="U21" s="36" t="s">
        <v>107</v>
      </c>
      <c r="V21" s="35"/>
      <c r="W21" s="35"/>
      <c r="X21" s="37" t="s">
        <v>138</v>
      </c>
      <c r="Y21" s="37" t="s">
        <v>105</v>
      </c>
      <c r="Z21" s="37" t="s">
        <v>299</v>
      </c>
      <c r="AA21" s="35"/>
      <c r="AB21" s="35"/>
      <c r="AC21" s="35"/>
      <c r="AD21" s="35"/>
      <c r="AE21" s="35"/>
      <c r="AF21" s="35"/>
      <c r="AG21" s="35"/>
      <c r="AH21" s="35"/>
    </row>
    <row r="22">
      <c r="A22" s="27"/>
      <c r="B22" s="28" t="s">
        <v>7</v>
      </c>
      <c r="C22" s="28" t="s">
        <v>329</v>
      </c>
      <c r="D22" s="29"/>
      <c r="E22" s="30" t="s">
        <v>91</v>
      </c>
      <c r="F22" s="30" t="s">
        <v>340</v>
      </c>
      <c r="G22" s="31">
        <v>109.0</v>
      </c>
      <c r="H22" s="32">
        <v>36.0</v>
      </c>
      <c r="I22" s="33">
        <v>2.39</v>
      </c>
      <c r="J22" s="34" t="s">
        <v>91</v>
      </c>
      <c r="K22" s="34">
        <v>0.0</v>
      </c>
      <c r="L22" s="34">
        <v>0.0</v>
      </c>
      <c r="M22" s="34">
        <v>109.0</v>
      </c>
      <c r="N22" s="34">
        <v>0.0</v>
      </c>
      <c r="O22" s="34">
        <v>0.0</v>
      </c>
      <c r="P22" s="34">
        <v>0.0</v>
      </c>
      <c r="Q22" s="35"/>
      <c r="R22" s="35"/>
      <c r="S22" s="36" t="s">
        <v>182</v>
      </c>
      <c r="T22" s="36" t="s">
        <v>144</v>
      </c>
      <c r="U22" s="36" t="s">
        <v>96</v>
      </c>
      <c r="V22" s="35"/>
      <c r="W22" s="35"/>
      <c r="X22" s="37" t="s">
        <v>64</v>
      </c>
      <c r="Y22" s="37" t="s">
        <v>67</v>
      </c>
      <c r="Z22" s="37" t="s">
        <v>82</v>
      </c>
      <c r="AA22" s="35"/>
      <c r="AB22" s="35"/>
      <c r="AC22" s="35"/>
      <c r="AD22" s="35"/>
      <c r="AE22" s="35"/>
      <c r="AF22" s="35"/>
      <c r="AG22" s="35"/>
      <c r="AH22" s="35"/>
    </row>
    <row r="23">
      <c r="A23" s="27"/>
      <c r="B23" s="28" t="s">
        <v>7</v>
      </c>
      <c r="C23" s="28" t="s">
        <v>329</v>
      </c>
      <c r="D23" s="29"/>
      <c r="E23" s="30" t="s">
        <v>96</v>
      </c>
      <c r="F23" s="30" t="s">
        <v>234</v>
      </c>
      <c r="G23" s="31">
        <v>94.0</v>
      </c>
      <c r="H23" s="32">
        <v>40.0</v>
      </c>
      <c r="I23" s="33">
        <v>4.2</v>
      </c>
      <c r="J23" s="34" t="s">
        <v>96</v>
      </c>
      <c r="K23" s="34">
        <v>0.0</v>
      </c>
      <c r="L23" s="34">
        <v>0.0</v>
      </c>
      <c r="M23" s="34">
        <v>94.0</v>
      </c>
      <c r="N23" s="34">
        <v>0.0</v>
      </c>
      <c r="O23" s="34">
        <v>0.0</v>
      </c>
      <c r="P23" s="34">
        <v>0.0</v>
      </c>
      <c r="Q23" s="35"/>
      <c r="R23" s="35"/>
      <c r="S23" s="36" t="s">
        <v>107</v>
      </c>
      <c r="T23" s="36" t="s">
        <v>140</v>
      </c>
      <c r="U23" s="36" t="s">
        <v>144</v>
      </c>
      <c r="V23" s="35"/>
      <c r="W23" s="35"/>
      <c r="X23" s="37" t="s">
        <v>138</v>
      </c>
      <c r="Y23" s="37" t="s">
        <v>76</v>
      </c>
      <c r="Z23" s="37" t="s">
        <v>67</v>
      </c>
      <c r="AA23" s="35"/>
      <c r="AB23" s="35"/>
      <c r="AC23" s="35"/>
      <c r="AD23" s="35"/>
      <c r="AE23" s="35"/>
      <c r="AF23" s="35"/>
      <c r="AG23" s="35"/>
      <c r="AH23" s="35"/>
    </row>
    <row r="24">
      <c r="A24" s="27"/>
      <c r="B24" s="28" t="s">
        <v>7</v>
      </c>
      <c r="C24" s="28" t="s">
        <v>329</v>
      </c>
      <c r="D24" s="29"/>
      <c r="E24" s="30" t="s">
        <v>100</v>
      </c>
      <c r="F24" s="30" t="s">
        <v>116</v>
      </c>
      <c r="G24" s="31">
        <v>91.0</v>
      </c>
      <c r="H24" s="32">
        <v>34.0</v>
      </c>
      <c r="I24" s="33">
        <v>1.96</v>
      </c>
      <c r="J24" s="34" t="s">
        <v>100</v>
      </c>
      <c r="K24" s="34">
        <v>0.0</v>
      </c>
      <c r="L24" s="34">
        <v>0.0</v>
      </c>
      <c r="M24" s="34">
        <v>91.0</v>
      </c>
      <c r="N24" s="34">
        <v>0.0</v>
      </c>
      <c r="O24" s="34">
        <v>0.0</v>
      </c>
      <c r="P24" s="34">
        <v>0.0</v>
      </c>
      <c r="Q24" s="35"/>
      <c r="R24" s="35"/>
      <c r="S24" s="36" t="s">
        <v>182</v>
      </c>
      <c r="T24" s="36" t="s">
        <v>117</v>
      </c>
      <c r="U24" s="36" t="s">
        <v>140</v>
      </c>
      <c r="V24" s="35"/>
      <c r="W24" s="35"/>
      <c r="X24" s="37" t="s">
        <v>144</v>
      </c>
      <c r="Y24" s="37" t="s">
        <v>107</v>
      </c>
      <c r="Z24" s="37" t="s">
        <v>103</v>
      </c>
      <c r="AA24" s="35"/>
      <c r="AB24" s="35"/>
      <c r="AC24" s="35"/>
      <c r="AD24" s="35"/>
      <c r="AE24" s="35"/>
      <c r="AF24" s="35"/>
      <c r="AG24" s="35"/>
      <c r="AH24" s="35"/>
    </row>
    <row r="25">
      <c r="A25" s="27"/>
      <c r="B25" s="28" t="s">
        <v>7</v>
      </c>
      <c r="C25" s="28" t="s">
        <v>329</v>
      </c>
      <c r="D25" s="29" t="s">
        <v>13</v>
      </c>
      <c r="E25" s="30" t="s">
        <v>19</v>
      </c>
      <c r="F25" s="30" t="s">
        <v>49</v>
      </c>
      <c r="G25" s="31">
        <v>67.0</v>
      </c>
      <c r="H25" s="32">
        <v>22.0</v>
      </c>
      <c r="I25" s="33">
        <v>0.46</v>
      </c>
      <c r="J25" s="34" t="s">
        <v>19</v>
      </c>
      <c r="K25" s="34">
        <v>0.0</v>
      </c>
      <c r="L25" s="34">
        <v>0.0</v>
      </c>
      <c r="M25" s="34">
        <v>67.0</v>
      </c>
      <c r="N25" s="34">
        <v>0.0</v>
      </c>
      <c r="O25" s="34">
        <v>0.0</v>
      </c>
      <c r="P25" s="34">
        <v>0.0</v>
      </c>
      <c r="Q25" s="35"/>
      <c r="R25" s="35"/>
      <c r="S25" s="36" t="s">
        <v>88</v>
      </c>
      <c r="T25" s="36" t="s">
        <v>140</v>
      </c>
      <c r="U25" s="36" t="s">
        <v>129</v>
      </c>
      <c r="V25" s="35"/>
      <c r="W25" s="35"/>
      <c r="X25" s="37" t="s">
        <v>64</v>
      </c>
      <c r="Y25" s="37" t="s">
        <v>330</v>
      </c>
      <c r="Z25" s="37" t="s">
        <v>45</v>
      </c>
      <c r="AA25" s="35"/>
      <c r="AB25" s="35"/>
      <c r="AC25" s="35"/>
      <c r="AD25" s="35"/>
      <c r="AE25" s="35"/>
      <c r="AF25" s="35"/>
      <c r="AG25" s="35"/>
      <c r="AH25" s="35"/>
    </row>
    <row r="26">
      <c r="A26" s="27"/>
      <c r="B26" s="28" t="s">
        <v>7</v>
      </c>
      <c r="C26" s="28" t="s">
        <v>329</v>
      </c>
      <c r="D26" s="29"/>
      <c r="E26" s="30" t="s">
        <v>103</v>
      </c>
      <c r="F26" s="30" t="s">
        <v>341</v>
      </c>
      <c r="G26" s="31">
        <v>67.0</v>
      </c>
      <c r="H26" s="32">
        <v>51.0</v>
      </c>
      <c r="I26" s="33">
        <v>11.09</v>
      </c>
      <c r="J26" s="34" t="s">
        <v>103</v>
      </c>
      <c r="K26" s="34">
        <v>0.0</v>
      </c>
      <c r="L26" s="34">
        <v>0.0</v>
      </c>
      <c r="M26" s="34">
        <v>67.0</v>
      </c>
      <c r="N26" s="34">
        <v>0.0</v>
      </c>
      <c r="O26" s="34">
        <v>0.0</v>
      </c>
      <c r="P26" s="34">
        <v>0.0</v>
      </c>
      <c r="Q26" s="35"/>
      <c r="R26" s="35"/>
      <c r="S26" s="36" t="s">
        <v>182</v>
      </c>
      <c r="T26" s="36" t="s">
        <v>144</v>
      </c>
      <c r="U26" s="36" t="s">
        <v>129</v>
      </c>
      <c r="V26" s="35"/>
      <c r="W26" s="35"/>
      <c r="X26" s="37" t="s">
        <v>39</v>
      </c>
      <c r="Y26" s="37" t="s">
        <v>76</v>
      </c>
      <c r="Z26" s="37" t="s">
        <v>110</v>
      </c>
      <c r="AA26" s="35"/>
      <c r="AB26" s="35"/>
      <c r="AC26" s="35"/>
      <c r="AD26" s="35"/>
      <c r="AE26" s="35"/>
      <c r="AF26" s="35"/>
      <c r="AG26" s="35"/>
      <c r="AH26" s="35"/>
    </row>
    <row r="27">
      <c r="A27" s="27"/>
      <c r="B27" s="28" t="s">
        <v>7</v>
      </c>
      <c r="C27" s="28" t="s">
        <v>329</v>
      </c>
      <c r="D27" s="29"/>
      <c r="E27" s="30" t="s">
        <v>105</v>
      </c>
      <c r="F27" s="30" t="s">
        <v>269</v>
      </c>
      <c r="G27" s="31">
        <v>53.0</v>
      </c>
      <c r="H27" s="32">
        <v>31.0</v>
      </c>
      <c r="I27" s="33">
        <v>2.16</v>
      </c>
      <c r="J27" s="34" t="s">
        <v>105</v>
      </c>
      <c r="K27" s="34">
        <v>0.0</v>
      </c>
      <c r="L27" s="34">
        <v>0.0</v>
      </c>
      <c r="M27" s="34">
        <v>53.0</v>
      </c>
      <c r="N27" s="34">
        <v>0.0</v>
      </c>
      <c r="O27" s="34">
        <v>0.0</v>
      </c>
      <c r="P27" s="34">
        <v>0.0</v>
      </c>
      <c r="Q27" s="35"/>
      <c r="R27" s="35"/>
      <c r="S27" s="36" t="s">
        <v>140</v>
      </c>
      <c r="T27" s="36" t="s">
        <v>144</v>
      </c>
      <c r="U27" s="36" t="s">
        <v>252</v>
      </c>
      <c r="V27" s="35"/>
      <c r="W27" s="35"/>
      <c r="X27" s="37" t="s">
        <v>67</v>
      </c>
      <c r="Y27" s="37" t="s">
        <v>138</v>
      </c>
      <c r="Z27" s="37" t="s">
        <v>131</v>
      </c>
      <c r="AA27" s="35"/>
      <c r="AB27" s="35"/>
      <c r="AC27" s="35"/>
      <c r="AD27" s="35"/>
      <c r="AE27" s="35"/>
      <c r="AF27" s="35"/>
      <c r="AG27" s="35"/>
      <c r="AH27" s="35"/>
    </row>
    <row r="28">
      <c r="A28" s="27"/>
      <c r="B28" s="28" t="s">
        <v>7</v>
      </c>
      <c r="C28" s="28" t="s">
        <v>329</v>
      </c>
      <c r="D28" s="29"/>
      <c r="E28" s="30" t="s">
        <v>107</v>
      </c>
      <c r="F28" s="30" t="s">
        <v>342</v>
      </c>
      <c r="G28" s="31">
        <v>37.0</v>
      </c>
      <c r="H28" s="32">
        <v>55.0</v>
      </c>
      <c r="I28" s="33">
        <v>13.33</v>
      </c>
      <c r="J28" s="34" t="s">
        <v>107</v>
      </c>
      <c r="K28" s="34">
        <v>0.0</v>
      </c>
      <c r="L28" s="34">
        <v>0.0</v>
      </c>
      <c r="M28" s="34">
        <v>37.0</v>
      </c>
      <c r="N28" s="34">
        <v>0.0</v>
      </c>
      <c r="O28" s="34">
        <v>0.0</v>
      </c>
      <c r="P28" s="34">
        <v>0.0</v>
      </c>
      <c r="Q28" s="35"/>
      <c r="R28" s="35"/>
      <c r="S28" s="36" t="s">
        <v>138</v>
      </c>
      <c r="T28" s="36" t="s">
        <v>100</v>
      </c>
      <c r="U28" s="36" t="s">
        <v>127</v>
      </c>
      <c r="V28" s="35"/>
      <c r="W28" s="35"/>
      <c r="X28" s="37" t="s">
        <v>91</v>
      </c>
      <c r="Y28" s="37" t="s">
        <v>119</v>
      </c>
      <c r="Z28" s="37" t="s">
        <v>96</v>
      </c>
      <c r="AA28" s="35"/>
      <c r="AB28" s="35"/>
      <c r="AC28" s="35"/>
      <c r="AD28" s="35"/>
      <c r="AE28" s="35"/>
      <c r="AF28" s="35"/>
      <c r="AG28" s="35"/>
      <c r="AH28" s="35"/>
    </row>
    <row r="29">
      <c r="A29" s="27"/>
      <c r="B29" s="28" t="s">
        <v>8</v>
      </c>
      <c r="C29" s="28" t="s">
        <v>329</v>
      </c>
      <c r="D29" s="29"/>
      <c r="E29" s="30" t="s">
        <v>110</v>
      </c>
      <c r="F29" s="30" t="s">
        <v>343</v>
      </c>
      <c r="G29" s="31">
        <v>8.0</v>
      </c>
      <c r="H29" s="32">
        <v>51.0</v>
      </c>
      <c r="I29" s="33">
        <v>7.41</v>
      </c>
      <c r="J29" s="34" t="s">
        <v>110</v>
      </c>
      <c r="K29" s="34">
        <v>0.0</v>
      </c>
      <c r="L29" s="34">
        <v>0.0</v>
      </c>
      <c r="M29" s="34">
        <v>0.0</v>
      </c>
      <c r="N29" s="34">
        <v>8.0</v>
      </c>
      <c r="O29" s="34">
        <v>0.0</v>
      </c>
      <c r="P29" s="34">
        <v>0.0</v>
      </c>
      <c r="Q29" s="35"/>
      <c r="R29" s="35"/>
      <c r="S29" s="36" t="s">
        <v>129</v>
      </c>
      <c r="T29" s="36" t="s">
        <v>79</v>
      </c>
      <c r="U29" s="36" t="s">
        <v>182</v>
      </c>
      <c r="V29" s="35"/>
      <c r="W29" s="35"/>
      <c r="X29" s="37" t="s">
        <v>76</v>
      </c>
      <c r="Y29" s="37" t="s">
        <v>132</v>
      </c>
      <c r="Z29" s="37" t="s">
        <v>131</v>
      </c>
      <c r="AA29" s="35"/>
      <c r="AB29" s="35"/>
      <c r="AC29" s="35"/>
      <c r="AD29" s="35"/>
      <c r="AE29" s="35"/>
      <c r="AF29" s="35"/>
      <c r="AG29" s="35"/>
      <c r="AH29" s="35"/>
    </row>
    <row r="30">
      <c r="A30" s="27"/>
      <c r="B30" s="28" t="s">
        <v>8</v>
      </c>
      <c r="C30" s="28" t="s">
        <v>329</v>
      </c>
      <c r="D30" s="29" t="s">
        <v>13</v>
      </c>
      <c r="E30" s="30" t="s">
        <v>55</v>
      </c>
      <c r="F30" s="30" t="s">
        <v>81</v>
      </c>
      <c r="G30" s="31">
        <v>-5.0</v>
      </c>
      <c r="H30" s="32">
        <v>21.0</v>
      </c>
      <c r="I30" s="33">
        <v>0.63</v>
      </c>
      <c r="J30" s="34" t="s">
        <v>55</v>
      </c>
      <c r="K30" s="34">
        <v>0.0</v>
      </c>
      <c r="L30" s="34">
        <v>0.0</v>
      </c>
      <c r="M30" s="34">
        <v>0.0</v>
      </c>
      <c r="N30" s="34">
        <v>-5.0</v>
      </c>
      <c r="O30" s="34">
        <v>0.0</v>
      </c>
      <c r="P30" s="34">
        <v>0.0</v>
      </c>
      <c r="Q30" s="35"/>
      <c r="R30" s="35"/>
      <c r="S30" s="36" t="s">
        <v>129</v>
      </c>
      <c r="T30" s="36" t="s">
        <v>131</v>
      </c>
      <c r="U30" s="36" t="s">
        <v>119</v>
      </c>
      <c r="V30" s="35"/>
      <c r="W30" s="35"/>
      <c r="X30" s="37" t="s">
        <v>76</v>
      </c>
      <c r="Y30" s="37" t="s">
        <v>88</v>
      </c>
      <c r="Z30" s="37" t="s">
        <v>45</v>
      </c>
      <c r="AA30" s="35"/>
      <c r="AB30" s="35"/>
      <c r="AC30" s="35"/>
      <c r="AD30" s="35"/>
      <c r="AE30" s="35"/>
      <c r="AF30" s="35"/>
      <c r="AG30" s="35"/>
      <c r="AH30" s="35"/>
    </row>
    <row r="31">
      <c r="A31" s="27"/>
      <c r="B31" s="28" t="s">
        <v>8</v>
      </c>
      <c r="C31" s="28" t="s">
        <v>329</v>
      </c>
      <c r="D31" s="29"/>
      <c r="E31" s="30" t="s">
        <v>113</v>
      </c>
      <c r="F31" s="30" t="s">
        <v>344</v>
      </c>
      <c r="G31" s="31">
        <v>-9.0</v>
      </c>
      <c r="H31" s="32">
        <v>43.0</v>
      </c>
      <c r="I31" s="33">
        <v>4.92</v>
      </c>
      <c r="J31" s="34" t="s">
        <v>113</v>
      </c>
      <c r="K31" s="34">
        <v>0.0</v>
      </c>
      <c r="L31" s="34">
        <v>0.0</v>
      </c>
      <c r="M31" s="34">
        <v>0.0</v>
      </c>
      <c r="N31" s="34">
        <v>-9.0</v>
      </c>
      <c r="O31" s="34">
        <v>0.0</v>
      </c>
      <c r="P31" s="34">
        <v>0.0</v>
      </c>
      <c r="Q31" s="35"/>
      <c r="R31" s="35"/>
      <c r="S31" s="36" t="s">
        <v>182</v>
      </c>
      <c r="T31" s="36" t="s">
        <v>129</v>
      </c>
      <c r="U31" s="36" t="s">
        <v>131</v>
      </c>
      <c r="V31" s="35"/>
      <c r="W31" s="35"/>
      <c r="X31" s="37" t="s">
        <v>91</v>
      </c>
      <c r="Y31" s="37" t="s">
        <v>76</v>
      </c>
      <c r="Z31" s="37" t="s">
        <v>67</v>
      </c>
      <c r="AA31" s="35"/>
      <c r="AB31" s="35"/>
      <c r="AC31" s="35"/>
      <c r="AD31" s="35"/>
      <c r="AE31" s="35"/>
      <c r="AF31" s="35"/>
      <c r="AG31" s="35"/>
      <c r="AH31" s="35"/>
    </row>
    <row r="32">
      <c r="A32" s="27"/>
      <c r="B32" s="28" t="s">
        <v>8</v>
      </c>
      <c r="C32" s="28" t="s">
        <v>329</v>
      </c>
      <c r="D32" s="29"/>
      <c r="E32" s="30" t="s">
        <v>115</v>
      </c>
      <c r="F32" s="30" t="s">
        <v>265</v>
      </c>
      <c r="G32" s="31">
        <v>-13.0</v>
      </c>
      <c r="H32" s="32">
        <v>28.0</v>
      </c>
      <c r="I32" s="33">
        <v>1.6</v>
      </c>
      <c r="J32" s="34" t="s">
        <v>115</v>
      </c>
      <c r="K32" s="34">
        <v>0.0</v>
      </c>
      <c r="L32" s="34">
        <v>0.0</v>
      </c>
      <c r="M32" s="34">
        <v>0.0</v>
      </c>
      <c r="N32" s="34">
        <v>-13.0</v>
      </c>
      <c r="O32" s="34">
        <v>0.0</v>
      </c>
      <c r="P32" s="34">
        <v>0.0</v>
      </c>
      <c r="Q32" s="35"/>
      <c r="R32" s="35"/>
      <c r="S32" s="36" t="s">
        <v>96</v>
      </c>
      <c r="T32" s="36" t="s">
        <v>330</v>
      </c>
      <c r="U32" s="36" t="s">
        <v>144</v>
      </c>
      <c r="V32" s="35"/>
      <c r="W32" s="35"/>
      <c r="X32" s="37" t="s">
        <v>91</v>
      </c>
      <c r="Y32" s="37" t="s">
        <v>252</v>
      </c>
      <c r="Z32" s="37" t="s">
        <v>129</v>
      </c>
      <c r="AA32" s="35"/>
      <c r="AB32" s="35"/>
      <c r="AC32" s="35"/>
      <c r="AD32" s="35"/>
      <c r="AE32" s="35"/>
      <c r="AF32" s="35"/>
      <c r="AG32" s="35"/>
      <c r="AH32" s="35"/>
    </row>
    <row r="33">
      <c r="A33" s="27"/>
      <c r="B33" s="28" t="s">
        <v>8</v>
      </c>
      <c r="C33" s="28" t="s">
        <v>329</v>
      </c>
      <c r="D33" s="29"/>
      <c r="E33" s="30" t="s">
        <v>117</v>
      </c>
      <c r="F33" s="30" t="s">
        <v>276</v>
      </c>
      <c r="G33" s="31">
        <v>-13.0</v>
      </c>
      <c r="H33" s="32">
        <v>52.0</v>
      </c>
      <c r="I33" s="33">
        <v>8.25</v>
      </c>
      <c r="J33" s="34" t="s">
        <v>117</v>
      </c>
      <c r="K33" s="34">
        <v>0.0</v>
      </c>
      <c r="L33" s="34">
        <v>0.0</v>
      </c>
      <c r="M33" s="34">
        <v>0.0</v>
      </c>
      <c r="N33" s="34">
        <v>-13.0</v>
      </c>
      <c r="O33" s="34">
        <v>0.0</v>
      </c>
      <c r="P33" s="34">
        <v>0.0</v>
      </c>
      <c r="Q33" s="35"/>
      <c r="R33" s="35"/>
      <c r="S33" s="36" t="s">
        <v>182</v>
      </c>
      <c r="T33" s="36" t="s">
        <v>105</v>
      </c>
      <c r="U33" s="36" t="s">
        <v>144</v>
      </c>
      <c r="V33" s="35"/>
      <c r="W33" s="35"/>
      <c r="X33" s="37" t="s">
        <v>100</v>
      </c>
      <c r="Y33" s="37" t="s">
        <v>67</v>
      </c>
      <c r="Z33" s="37" t="s">
        <v>138</v>
      </c>
      <c r="AA33" s="35"/>
      <c r="AB33" s="35"/>
      <c r="AC33" s="35"/>
      <c r="AD33" s="35"/>
      <c r="AE33" s="35"/>
      <c r="AF33" s="35"/>
      <c r="AG33" s="35"/>
      <c r="AH33" s="35"/>
    </row>
    <row r="34">
      <c r="A34" s="27"/>
      <c r="B34" s="28" t="s">
        <v>8</v>
      </c>
      <c r="C34" s="28" t="s">
        <v>329</v>
      </c>
      <c r="D34" s="29"/>
      <c r="E34" s="30" t="s">
        <v>119</v>
      </c>
      <c r="F34" s="30" t="s">
        <v>345</v>
      </c>
      <c r="G34" s="31">
        <v>-23.0</v>
      </c>
      <c r="H34" s="32">
        <v>39.0</v>
      </c>
      <c r="I34" s="33">
        <v>2.97</v>
      </c>
      <c r="J34" s="34" t="s">
        <v>119</v>
      </c>
      <c r="K34" s="34">
        <v>0.0</v>
      </c>
      <c r="L34" s="34">
        <v>0.0</v>
      </c>
      <c r="M34" s="34">
        <v>0.0</v>
      </c>
      <c r="N34" s="34">
        <v>-23.0</v>
      </c>
      <c r="O34" s="34">
        <v>0.0</v>
      </c>
      <c r="P34" s="34">
        <v>0.0</v>
      </c>
      <c r="Q34" s="35"/>
      <c r="R34" s="35"/>
      <c r="S34" s="36" t="s">
        <v>144</v>
      </c>
      <c r="T34" s="36" t="s">
        <v>50</v>
      </c>
      <c r="U34" s="36" t="s">
        <v>64</v>
      </c>
      <c r="V34" s="35"/>
      <c r="W34" s="35"/>
      <c r="X34" s="37" t="s">
        <v>91</v>
      </c>
      <c r="Y34" s="37" t="s">
        <v>131</v>
      </c>
      <c r="Z34" s="37" t="s">
        <v>79</v>
      </c>
      <c r="AA34" s="35"/>
      <c r="AB34" s="35"/>
      <c r="AC34" s="35"/>
      <c r="AD34" s="35"/>
      <c r="AE34" s="35"/>
      <c r="AF34" s="35"/>
      <c r="AG34" s="35"/>
      <c r="AH34" s="35"/>
    </row>
    <row r="35">
      <c r="A35" s="27"/>
      <c r="B35" s="28" t="s">
        <v>8</v>
      </c>
      <c r="C35" s="28" t="s">
        <v>329</v>
      </c>
      <c r="D35" s="29"/>
      <c r="E35" s="30" t="s">
        <v>122</v>
      </c>
      <c r="F35" s="30" t="s">
        <v>346</v>
      </c>
      <c r="G35" s="31">
        <v>-35.0</v>
      </c>
      <c r="H35" s="32">
        <v>47.0</v>
      </c>
      <c r="I35" s="33">
        <v>8.08</v>
      </c>
      <c r="J35" s="34" t="s">
        <v>122</v>
      </c>
      <c r="K35" s="34">
        <v>0.0</v>
      </c>
      <c r="L35" s="34">
        <v>0.0</v>
      </c>
      <c r="M35" s="34">
        <v>0.0</v>
      </c>
      <c r="N35" s="34">
        <v>-35.0</v>
      </c>
      <c r="O35" s="34">
        <v>0.0</v>
      </c>
      <c r="P35" s="34">
        <v>0.0</v>
      </c>
      <c r="Q35" s="35"/>
      <c r="R35" s="35"/>
      <c r="S35" s="36" t="s">
        <v>144</v>
      </c>
      <c r="T35" s="36" t="s">
        <v>299</v>
      </c>
      <c r="U35" s="36" t="s">
        <v>96</v>
      </c>
      <c r="V35" s="35"/>
      <c r="W35" s="35"/>
      <c r="X35" s="37" t="s">
        <v>131</v>
      </c>
      <c r="Y35" s="37" t="s">
        <v>117</v>
      </c>
      <c r="Z35" s="37" t="s">
        <v>50</v>
      </c>
      <c r="AA35" s="35"/>
      <c r="AB35" s="35"/>
      <c r="AC35" s="35"/>
      <c r="AD35" s="35"/>
      <c r="AE35" s="35"/>
      <c r="AF35" s="35"/>
      <c r="AG35" s="35"/>
      <c r="AH35" s="35"/>
    </row>
    <row r="36">
      <c r="A36" s="38"/>
      <c r="B36" s="28" t="s">
        <v>8</v>
      </c>
      <c r="C36" s="28" t="s">
        <v>329</v>
      </c>
      <c r="D36" s="29" t="s">
        <v>13</v>
      </c>
      <c r="E36" s="30" t="s">
        <v>125</v>
      </c>
      <c r="F36" s="30" t="s">
        <v>281</v>
      </c>
      <c r="G36" s="31">
        <v>-50.0</v>
      </c>
      <c r="H36" s="32">
        <v>23.0</v>
      </c>
      <c r="I36" s="33">
        <v>0.69</v>
      </c>
      <c r="J36" s="13" t="s">
        <v>125</v>
      </c>
      <c r="K36" s="13">
        <v>0.0</v>
      </c>
      <c r="L36" s="13">
        <v>0.0</v>
      </c>
      <c r="M36" s="13">
        <v>0.0</v>
      </c>
      <c r="N36" s="13">
        <v>-50.0</v>
      </c>
      <c r="O36" s="13">
        <v>0.0</v>
      </c>
      <c r="P36" s="13">
        <v>0.0</v>
      </c>
      <c r="Q36" s="3"/>
      <c r="R36" s="35"/>
      <c r="S36" s="36" t="s">
        <v>182</v>
      </c>
      <c r="T36" s="36" t="s">
        <v>117</v>
      </c>
      <c r="U36" s="36" t="s">
        <v>91</v>
      </c>
      <c r="V36" s="35"/>
      <c r="W36" s="35"/>
      <c r="X36" s="37" t="s">
        <v>113</v>
      </c>
      <c r="Y36" s="37" t="s">
        <v>127</v>
      </c>
      <c r="Z36" s="37" t="s">
        <v>54</v>
      </c>
      <c r="AA36" s="3"/>
      <c r="AB36" s="3"/>
      <c r="AC36" s="3"/>
      <c r="AD36" s="3"/>
      <c r="AE36" s="3"/>
      <c r="AF36" s="3"/>
      <c r="AG36" s="3"/>
      <c r="AH36" s="3"/>
    </row>
    <row r="37">
      <c r="A37" s="38"/>
      <c r="B37" s="28" t="s">
        <v>8</v>
      </c>
      <c r="C37" s="28" t="s">
        <v>329</v>
      </c>
      <c r="D37" s="29"/>
      <c r="E37" s="30" t="s">
        <v>127</v>
      </c>
      <c r="F37" s="30" t="s">
        <v>347</v>
      </c>
      <c r="G37" s="31">
        <v>-59.0</v>
      </c>
      <c r="H37" s="32">
        <v>52.0</v>
      </c>
      <c r="I37" s="33">
        <v>13.7</v>
      </c>
      <c r="J37" s="13" t="s">
        <v>127</v>
      </c>
      <c r="K37" s="13">
        <v>0.0</v>
      </c>
      <c r="L37" s="13">
        <v>0.0</v>
      </c>
      <c r="M37" s="13">
        <v>0.0</v>
      </c>
      <c r="N37" s="13">
        <v>-59.0</v>
      </c>
      <c r="O37" s="13">
        <v>0.0</v>
      </c>
      <c r="P37" s="13">
        <v>0.0</v>
      </c>
      <c r="Q37" s="3"/>
      <c r="R37" s="35"/>
      <c r="S37" s="36" t="s">
        <v>138</v>
      </c>
      <c r="T37" s="36" t="s">
        <v>131</v>
      </c>
      <c r="U37" s="36" t="s">
        <v>117</v>
      </c>
      <c r="V37" s="35"/>
      <c r="W37" s="35"/>
      <c r="X37" s="37" t="s">
        <v>76</v>
      </c>
      <c r="Y37" s="37" t="s">
        <v>39</v>
      </c>
      <c r="Z37" s="37" t="s">
        <v>82</v>
      </c>
      <c r="AA37" s="3"/>
      <c r="AB37" s="3"/>
      <c r="AC37" s="3"/>
      <c r="AD37" s="3"/>
      <c r="AE37" s="3"/>
      <c r="AF37" s="3"/>
      <c r="AG37" s="3"/>
      <c r="AH37" s="3"/>
    </row>
    <row r="38">
      <c r="A38" s="38"/>
      <c r="B38" s="28" t="s">
        <v>8</v>
      </c>
      <c r="C38" s="28" t="s">
        <v>329</v>
      </c>
      <c r="D38" s="29"/>
      <c r="E38" s="30" t="s">
        <v>129</v>
      </c>
      <c r="F38" s="30" t="s">
        <v>274</v>
      </c>
      <c r="G38" s="31">
        <v>-61.0</v>
      </c>
      <c r="H38" s="32">
        <v>42.0</v>
      </c>
      <c r="I38" s="33">
        <v>4.22</v>
      </c>
      <c r="J38" s="13" t="s">
        <v>129</v>
      </c>
      <c r="K38" s="13">
        <v>0.0</v>
      </c>
      <c r="L38" s="13">
        <v>0.0</v>
      </c>
      <c r="M38" s="13">
        <v>0.0</v>
      </c>
      <c r="N38" s="13">
        <v>-61.0</v>
      </c>
      <c r="O38" s="13">
        <v>0.0</v>
      </c>
      <c r="P38" s="13">
        <v>0.0</v>
      </c>
      <c r="Q38" s="3"/>
      <c r="R38" s="35"/>
      <c r="S38" s="36" t="s">
        <v>144</v>
      </c>
      <c r="T38" s="36" t="s">
        <v>140</v>
      </c>
      <c r="U38" s="36" t="s">
        <v>330</v>
      </c>
      <c r="V38" s="35"/>
      <c r="W38" s="35"/>
      <c r="X38" s="37" t="s">
        <v>138</v>
      </c>
      <c r="Y38" s="37" t="s">
        <v>100</v>
      </c>
      <c r="Z38" s="37" t="s">
        <v>110</v>
      </c>
      <c r="AA38" s="3"/>
      <c r="AB38" s="3"/>
      <c r="AC38" s="3"/>
      <c r="AD38" s="3"/>
      <c r="AE38" s="3"/>
      <c r="AF38" s="3"/>
      <c r="AG38" s="3"/>
      <c r="AH38" s="3"/>
    </row>
    <row r="39">
      <c r="A39" s="38"/>
      <c r="B39" s="28" t="s">
        <v>8</v>
      </c>
      <c r="C39" s="28" t="s">
        <v>329</v>
      </c>
      <c r="D39" s="29"/>
      <c r="E39" s="30" t="s">
        <v>131</v>
      </c>
      <c r="F39" s="30" t="s">
        <v>348</v>
      </c>
      <c r="G39" s="31">
        <v>-65.0</v>
      </c>
      <c r="H39" s="32">
        <v>52.0</v>
      </c>
      <c r="I39" s="33">
        <v>6.86</v>
      </c>
      <c r="J39" s="13" t="s">
        <v>131</v>
      </c>
      <c r="K39" s="13">
        <v>0.0</v>
      </c>
      <c r="L39" s="13">
        <v>0.0</v>
      </c>
      <c r="M39" s="13">
        <v>0.0</v>
      </c>
      <c r="N39" s="13">
        <v>-65.0</v>
      </c>
      <c r="O39" s="13">
        <v>0.0</v>
      </c>
      <c r="P39" s="13">
        <v>0.0</v>
      </c>
      <c r="Q39" s="3"/>
      <c r="R39" s="35"/>
      <c r="S39" s="36" t="s">
        <v>105</v>
      </c>
      <c r="T39" s="36" t="s">
        <v>119</v>
      </c>
      <c r="U39" s="36" t="s">
        <v>110</v>
      </c>
      <c r="V39" s="35"/>
      <c r="W39" s="35"/>
      <c r="X39" s="37" t="s">
        <v>113</v>
      </c>
      <c r="Y39" s="37" t="s">
        <v>39</v>
      </c>
      <c r="Z39" s="37" t="s">
        <v>127</v>
      </c>
      <c r="AA39" s="3"/>
      <c r="AB39" s="3"/>
      <c r="AC39" s="3"/>
      <c r="AD39" s="3"/>
      <c r="AE39" s="3"/>
      <c r="AF39" s="3"/>
      <c r="AG39" s="3"/>
      <c r="AH39" s="3"/>
    </row>
    <row r="40">
      <c r="A40" s="38"/>
      <c r="B40" s="28" t="s">
        <v>8</v>
      </c>
      <c r="C40" s="28" t="s">
        <v>329</v>
      </c>
      <c r="D40" s="29"/>
      <c r="E40" s="30" t="s">
        <v>134</v>
      </c>
      <c r="F40" s="30" t="s">
        <v>204</v>
      </c>
      <c r="G40" s="31">
        <v>-68.0</v>
      </c>
      <c r="H40" s="32">
        <v>31.0</v>
      </c>
      <c r="I40" s="33">
        <v>1.36</v>
      </c>
      <c r="J40" s="13" t="s">
        <v>134</v>
      </c>
      <c r="K40" s="13">
        <v>0.0</v>
      </c>
      <c r="L40" s="13">
        <v>0.0</v>
      </c>
      <c r="M40" s="13">
        <v>0.0</v>
      </c>
      <c r="N40" s="13">
        <v>-68.0</v>
      </c>
      <c r="O40" s="13">
        <v>0.0</v>
      </c>
      <c r="P40" s="13">
        <v>0.0</v>
      </c>
      <c r="Q40" s="3"/>
      <c r="R40" s="35"/>
      <c r="S40" s="36" t="s">
        <v>100</v>
      </c>
      <c r="T40" s="36" t="s">
        <v>64</v>
      </c>
      <c r="U40" s="36" t="s">
        <v>96</v>
      </c>
      <c r="V40" s="35"/>
      <c r="W40" s="35"/>
      <c r="X40" s="37" t="s">
        <v>138</v>
      </c>
      <c r="Y40" s="37" t="s">
        <v>79</v>
      </c>
      <c r="Z40" s="37" t="s">
        <v>330</v>
      </c>
      <c r="AA40" s="3"/>
      <c r="AB40" s="3"/>
      <c r="AC40" s="3"/>
      <c r="AD40" s="3"/>
      <c r="AE40" s="3"/>
      <c r="AF40" s="3"/>
      <c r="AG40" s="3"/>
      <c r="AH40" s="3"/>
    </row>
    <row r="41">
      <c r="A41" s="38"/>
      <c r="B41" s="28" t="s">
        <v>8</v>
      </c>
      <c r="C41" s="28" t="s">
        <v>329</v>
      </c>
      <c r="D41" s="29"/>
      <c r="E41" s="30" t="s">
        <v>136</v>
      </c>
      <c r="F41" s="30" t="s">
        <v>264</v>
      </c>
      <c r="G41" s="31">
        <v>-71.0</v>
      </c>
      <c r="H41" s="32">
        <v>33.0</v>
      </c>
      <c r="I41" s="33">
        <v>1.42</v>
      </c>
      <c r="J41" s="13" t="s">
        <v>136</v>
      </c>
      <c r="K41" s="13">
        <v>0.0</v>
      </c>
      <c r="L41" s="13">
        <v>0.0</v>
      </c>
      <c r="M41" s="13">
        <v>0.0</v>
      </c>
      <c r="N41" s="13">
        <v>-71.0</v>
      </c>
      <c r="O41" s="13">
        <v>0.0</v>
      </c>
      <c r="P41" s="13">
        <v>0.0</v>
      </c>
      <c r="Q41" s="3"/>
      <c r="R41" s="35"/>
      <c r="S41" s="36" t="s">
        <v>144</v>
      </c>
      <c r="T41" s="36" t="s">
        <v>64</v>
      </c>
      <c r="U41" s="36" t="s">
        <v>82</v>
      </c>
      <c r="V41" s="35"/>
      <c r="W41" s="35"/>
      <c r="X41" s="37" t="s">
        <v>105</v>
      </c>
      <c r="Y41" s="37" t="s">
        <v>252</v>
      </c>
      <c r="Z41" s="37" t="s">
        <v>54</v>
      </c>
      <c r="AA41" s="3"/>
      <c r="AB41" s="3"/>
      <c r="AC41" s="3"/>
      <c r="AD41" s="3"/>
      <c r="AE41" s="3"/>
      <c r="AF41" s="3"/>
      <c r="AG41" s="3"/>
      <c r="AH41" s="3"/>
    </row>
    <row r="42">
      <c r="A42" s="38"/>
      <c r="B42" s="28" t="s">
        <v>9</v>
      </c>
      <c r="C42" s="28" t="s">
        <v>329</v>
      </c>
      <c r="D42" s="29"/>
      <c r="E42" s="30" t="s">
        <v>138</v>
      </c>
      <c r="F42" s="30" t="s">
        <v>349</v>
      </c>
      <c r="G42" s="31">
        <v>-137.0</v>
      </c>
      <c r="H42" s="32">
        <v>48.0</v>
      </c>
      <c r="I42" s="33">
        <v>6.51</v>
      </c>
      <c r="J42" s="13" t="s">
        <v>138</v>
      </c>
      <c r="K42" s="13">
        <v>0.0</v>
      </c>
      <c r="L42" s="13">
        <v>0.0</v>
      </c>
      <c r="M42" s="13">
        <v>0.0</v>
      </c>
      <c r="N42" s="13">
        <v>0.0</v>
      </c>
      <c r="O42" s="13">
        <v>-137.0</v>
      </c>
      <c r="P42" s="13">
        <v>0.0</v>
      </c>
      <c r="Q42" s="3"/>
      <c r="R42" s="35"/>
      <c r="S42" s="36" t="s">
        <v>144</v>
      </c>
      <c r="T42" s="36" t="s">
        <v>129</v>
      </c>
      <c r="U42" s="36" t="s">
        <v>140</v>
      </c>
      <c r="V42" s="35"/>
      <c r="W42" s="35"/>
      <c r="X42" s="37" t="s">
        <v>127</v>
      </c>
      <c r="Y42" s="37" t="s">
        <v>76</v>
      </c>
      <c r="Z42" s="37" t="s">
        <v>82</v>
      </c>
      <c r="AA42" s="3"/>
      <c r="AB42" s="3"/>
      <c r="AC42" s="3"/>
      <c r="AD42" s="3"/>
      <c r="AE42" s="3"/>
      <c r="AF42" s="3"/>
      <c r="AG42" s="3"/>
      <c r="AH42" s="3"/>
    </row>
    <row r="43">
      <c r="A43" s="38"/>
      <c r="B43" s="28" t="s">
        <v>9</v>
      </c>
      <c r="C43" s="28" t="s">
        <v>329</v>
      </c>
      <c r="D43" s="29"/>
      <c r="E43" s="30" t="s">
        <v>140</v>
      </c>
      <c r="F43" s="30" t="s">
        <v>266</v>
      </c>
      <c r="G43" s="31">
        <v>-158.0</v>
      </c>
      <c r="H43" s="32">
        <v>52.0</v>
      </c>
      <c r="I43" s="33">
        <v>6.95</v>
      </c>
      <c r="J43" s="13" t="s">
        <v>140</v>
      </c>
      <c r="K43" s="13">
        <v>0.0</v>
      </c>
      <c r="L43" s="13">
        <v>0.0</v>
      </c>
      <c r="M43" s="13">
        <v>0.0</v>
      </c>
      <c r="N43" s="13">
        <v>0.0</v>
      </c>
      <c r="O43" s="13">
        <v>-158.0</v>
      </c>
      <c r="P43" s="13">
        <v>0.0</v>
      </c>
      <c r="Q43" s="3"/>
      <c r="R43" s="35"/>
      <c r="S43" s="36" t="s">
        <v>113</v>
      </c>
      <c r="T43" s="36" t="s">
        <v>144</v>
      </c>
      <c r="U43" s="36" t="s">
        <v>182</v>
      </c>
      <c r="V43" s="35"/>
      <c r="W43" s="35"/>
      <c r="X43" s="37" t="s">
        <v>67</v>
      </c>
      <c r="Y43" s="37" t="s">
        <v>138</v>
      </c>
      <c r="Z43" s="37" t="s">
        <v>105</v>
      </c>
      <c r="AA43" s="3"/>
      <c r="AB43" s="3"/>
      <c r="AC43" s="3"/>
      <c r="AD43" s="3"/>
      <c r="AE43" s="3"/>
      <c r="AF43" s="3"/>
      <c r="AG43" s="3"/>
      <c r="AH43" s="3"/>
    </row>
    <row r="44">
      <c r="A44" s="38"/>
      <c r="B44" s="28" t="s">
        <v>9</v>
      </c>
      <c r="C44" s="28" t="s">
        <v>329</v>
      </c>
      <c r="D44" s="29"/>
      <c r="E44" s="30" t="s">
        <v>142</v>
      </c>
      <c r="F44" s="30" t="s">
        <v>350</v>
      </c>
      <c r="G44" s="31">
        <v>-169.0</v>
      </c>
      <c r="H44" s="32">
        <v>34.0</v>
      </c>
      <c r="I44" s="33">
        <v>1.48</v>
      </c>
      <c r="J44" s="13" t="s">
        <v>142</v>
      </c>
      <c r="K44" s="13">
        <v>0.0</v>
      </c>
      <c r="L44" s="13">
        <v>0.0</v>
      </c>
      <c r="M44" s="13">
        <v>0.0</v>
      </c>
      <c r="N44" s="13">
        <v>0.0</v>
      </c>
      <c r="O44" s="13">
        <v>-169.0</v>
      </c>
      <c r="P44" s="13">
        <v>0.0</v>
      </c>
      <c r="Q44" s="3"/>
      <c r="R44" s="35"/>
      <c r="S44" s="36" t="s">
        <v>110</v>
      </c>
      <c r="T44" s="36" t="s">
        <v>76</v>
      </c>
      <c r="U44" s="36" t="s">
        <v>39</v>
      </c>
      <c r="V44" s="35"/>
      <c r="W44" s="35"/>
      <c r="X44" s="37" t="s">
        <v>299</v>
      </c>
      <c r="Y44" s="37" t="s">
        <v>79</v>
      </c>
      <c r="Z44" s="37" t="s">
        <v>50</v>
      </c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28" t="s">
        <v>9</v>
      </c>
      <c r="C45" s="28" t="s">
        <v>329</v>
      </c>
      <c r="D45" s="29"/>
      <c r="E45" s="30" t="s">
        <v>144</v>
      </c>
      <c r="F45" s="30" t="s">
        <v>210</v>
      </c>
      <c r="G45" s="31">
        <v>-198.0</v>
      </c>
      <c r="H45" s="32">
        <v>37.0</v>
      </c>
      <c r="I45" s="33">
        <v>3.79</v>
      </c>
      <c r="J45" s="13" t="s">
        <v>144</v>
      </c>
      <c r="K45" s="13">
        <v>0.0</v>
      </c>
      <c r="L45" s="13">
        <v>0.0</v>
      </c>
      <c r="M45" s="13">
        <v>0.0</v>
      </c>
      <c r="N45" s="13">
        <v>0.0</v>
      </c>
      <c r="O45" s="13">
        <v>-198.0</v>
      </c>
      <c r="P45" s="13">
        <v>0.0</v>
      </c>
      <c r="Q45" s="3"/>
      <c r="R45" s="35"/>
      <c r="S45" s="36" t="s">
        <v>79</v>
      </c>
      <c r="T45" s="36" t="s">
        <v>100</v>
      </c>
      <c r="U45" s="36" t="s">
        <v>113</v>
      </c>
      <c r="V45" s="35"/>
      <c r="W45" s="35"/>
      <c r="X45" s="37" t="s">
        <v>67</v>
      </c>
      <c r="Y45" s="37" t="s">
        <v>138</v>
      </c>
      <c r="Z45" s="37" t="s">
        <v>119</v>
      </c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28" t="s">
        <v>9</v>
      </c>
      <c r="C46" s="28" t="s">
        <v>329</v>
      </c>
      <c r="D46" s="29" t="s">
        <v>13</v>
      </c>
      <c r="E46" s="30" t="s">
        <v>93</v>
      </c>
      <c r="F46" s="30" t="s">
        <v>111</v>
      </c>
      <c r="G46" s="31">
        <v>-255.0</v>
      </c>
      <c r="H46" s="32">
        <v>30.0</v>
      </c>
      <c r="I46" s="33">
        <v>0.86</v>
      </c>
      <c r="J46" s="8"/>
      <c r="K46" s="8"/>
      <c r="L46" s="8"/>
      <c r="M46" s="8"/>
      <c r="N46" s="8"/>
      <c r="O46" s="8"/>
      <c r="P46" s="8"/>
      <c r="Q46" s="3"/>
      <c r="R46" s="35"/>
      <c r="S46" s="36" t="s">
        <v>299</v>
      </c>
      <c r="T46" s="36" t="s">
        <v>129</v>
      </c>
      <c r="U46" s="36" t="s">
        <v>330</v>
      </c>
      <c r="V46" s="35"/>
      <c r="W46" s="35"/>
      <c r="X46" s="37" t="s">
        <v>45</v>
      </c>
      <c r="Y46" s="37" t="s">
        <v>79</v>
      </c>
      <c r="Z46" s="37" t="s">
        <v>67</v>
      </c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28" t="s">
        <v>9</v>
      </c>
      <c r="C47" s="28" t="s">
        <v>329</v>
      </c>
      <c r="D47" s="29"/>
      <c r="E47" s="30" t="s">
        <v>182</v>
      </c>
      <c r="F47" s="30" t="s">
        <v>218</v>
      </c>
      <c r="G47" s="31">
        <v>-260.0</v>
      </c>
      <c r="H47" s="32">
        <v>41.0</v>
      </c>
      <c r="I47" s="33">
        <v>2.83</v>
      </c>
      <c r="J47" s="8"/>
      <c r="K47" s="8"/>
      <c r="L47" s="8"/>
      <c r="M47" s="8"/>
      <c r="N47" s="8"/>
      <c r="O47" s="8"/>
      <c r="P47" s="8"/>
      <c r="Q47" s="3"/>
      <c r="R47" s="35"/>
      <c r="S47" s="36" t="s">
        <v>67</v>
      </c>
      <c r="T47" s="36" t="s">
        <v>88</v>
      </c>
      <c r="U47" s="36" t="s">
        <v>330</v>
      </c>
      <c r="V47" s="35"/>
      <c r="W47" s="35"/>
      <c r="X47" s="37" t="s">
        <v>91</v>
      </c>
      <c r="Y47" s="37" t="s">
        <v>50</v>
      </c>
      <c r="Z47" s="37" t="s">
        <v>117</v>
      </c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28" t="s">
        <v>9</v>
      </c>
      <c r="C48" s="28" t="s">
        <v>329</v>
      </c>
      <c r="D48" s="29"/>
      <c r="E48" s="30" t="s">
        <v>132</v>
      </c>
      <c r="F48" s="30" t="s">
        <v>133</v>
      </c>
      <c r="G48" s="31">
        <v>-347.0</v>
      </c>
      <c r="H48" s="32">
        <v>34.0</v>
      </c>
      <c r="I48" s="33">
        <v>1.66</v>
      </c>
      <c r="J48" s="8"/>
      <c r="K48" s="8"/>
      <c r="L48" s="8"/>
      <c r="M48" s="8"/>
      <c r="N48" s="8"/>
      <c r="O48" s="8"/>
      <c r="P48" s="8"/>
      <c r="Q48" s="3"/>
      <c r="R48" s="35"/>
      <c r="S48" s="36" t="s">
        <v>119</v>
      </c>
      <c r="T48" s="36" t="s">
        <v>129</v>
      </c>
      <c r="U48" s="36" t="s">
        <v>252</v>
      </c>
      <c r="V48" s="35"/>
      <c r="W48" s="35"/>
      <c r="X48" s="37" t="s">
        <v>122</v>
      </c>
      <c r="Y48" s="37" t="s">
        <v>54</v>
      </c>
      <c r="Z48" s="37" t="s">
        <v>113</v>
      </c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28" t="s">
        <v>9</v>
      </c>
      <c r="C49" s="28" t="s">
        <v>329</v>
      </c>
      <c r="D49" s="29"/>
      <c r="E49" s="30" t="s">
        <v>330</v>
      </c>
      <c r="F49" s="30" t="s">
        <v>351</v>
      </c>
      <c r="G49" s="31">
        <v>-359.0</v>
      </c>
      <c r="H49" s="32">
        <v>41.0</v>
      </c>
      <c r="I49" s="33">
        <v>4.81</v>
      </c>
      <c r="J49" s="8"/>
      <c r="K49" s="8"/>
      <c r="L49" s="8"/>
      <c r="M49" s="8"/>
      <c r="N49" s="8"/>
      <c r="O49" s="8"/>
      <c r="P49" s="8"/>
      <c r="Q49" s="3"/>
      <c r="R49" s="35"/>
      <c r="S49" s="36" t="s">
        <v>144</v>
      </c>
      <c r="T49" s="36" t="s">
        <v>82</v>
      </c>
      <c r="U49" s="36" t="s">
        <v>64</v>
      </c>
      <c r="V49" s="35"/>
      <c r="W49" s="35"/>
      <c r="X49" s="37" t="s">
        <v>299</v>
      </c>
      <c r="Y49" s="37" t="s">
        <v>76</v>
      </c>
      <c r="Z49" s="37" t="s">
        <v>110</v>
      </c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28" t="s">
        <v>10</v>
      </c>
      <c r="C50" s="28" t="s">
        <v>329</v>
      </c>
      <c r="D50" s="29" t="s">
        <v>13</v>
      </c>
      <c r="E50" s="30" t="s">
        <v>86</v>
      </c>
      <c r="F50" s="30" t="s">
        <v>109</v>
      </c>
      <c r="G50" s="31">
        <v>-458.0</v>
      </c>
      <c r="H50" s="32">
        <v>24.0</v>
      </c>
      <c r="I50" s="33">
        <v>0.5</v>
      </c>
      <c r="J50" s="8"/>
      <c r="K50" s="8"/>
      <c r="L50" s="8"/>
      <c r="M50" s="8"/>
      <c r="N50" s="8"/>
      <c r="O50" s="8"/>
      <c r="P50" s="8"/>
      <c r="Q50" s="3"/>
      <c r="R50" s="35"/>
      <c r="S50" s="36" t="s">
        <v>88</v>
      </c>
      <c r="T50" s="36" t="s">
        <v>330</v>
      </c>
      <c r="U50" s="36" t="s">
        <v>96</v>
      </c>
      <c r="V50" s="35"/>
      <c r="W50" s="35"/>
      <c r="X50" s="37" t="s">
        <v>122</v>
      </c>
      <c r="Y50" s="37" t="s">
        <v>182</v>
      </c>
      <c r="Z50" s="37" t="s">
        <v>103</v>
      </c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28" t="s">
        <v>10</v>
      </c>
      <c r="C51" s="28" t="s">
        <v>329</v>
      </c>
      <c r="D51" s="29" t="s">
        <v>13</v>
      </c>
      <c r="E51" s="30" t="s">
        <v>21</v>
      </c>
      <c r="F51" s="30" t="s">
        <v>176</v>
      </c>
      <c r="G51" s="31">
        <v>-503.0</v>
      </c>
      <c r="H51" s="32">
        <v>17.0</v>
      </c>
      <c r="I51" s="33">
        <v>0.33</v>
      </c>
      <c r="J51" s="8"/>
      <c r="K51" s="8"/>
      <c r="L51" s="8"/>
      <c r="M51" s="8"/>
      <c r="N51" s="8"/>
      <c r="O51" s="8"/>
      <c r="P51" s="8"/>
      <c r="Q51" s="3"/>
      <c r="R51" s="35"/>
      <c r="S51" s="36" t="s">
        <v>54</v>
      </c>
      <c r="T51" s="36" t="s">
        <v>117</v>
      </c>
      <c r="U51" s="36" t="s">
        <v>113</v>
      </c>
      <c r="V51" s="35"/>
      <c r="W51" s="35"/>
      <c r="X51" s="37" t="s">
        <v>131</v>
      </c>
      <c r="Y51" s="37" t="s">
        <v>39</v>
      </c>
      <c r="Z51" s="37" t="s">
        <v>82</v>
      </c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28" t="s">
        <v>10</v>
      </c>
      <c r="C52" s="28" t="s">
        <v>329</v>
      </c>
      <c r="D52" s="29"/>
      <c r="E52" s="30" t="s">
        <v>299</v>
      </c>
      <c r="F52" s="30" t="s">
        <v>315</v>
      </c>
      <c r="G52" s="31">
        <v>-714.0</v>
      </c>
      <c r="H52" s="32">
        <v>36.0</v>
      </c>
      <c r="I52" s="33">
        <v>1.76</v>
      </c>
      <c r="J52" s="8"/>
      <c r="K52" s="8"/>
      <c r="L52" s="8"/>
      <c r="M52" s="8"/>
      <c r="N52" s="8"/>
      <c r="O52" s="8"/>
      <c r="P52" s="8"/>
      <c r="Q52" s="3"/>
      <c r="R52" s="35"/>
      <c r="S52" s="36" t="s">
        <v>252</v>
      </c>
      <c r="T52" s="36" t="s">
        <v>100</v>
      </c>
      <c r="U52" s="36" t="s">
        <v>91</v>
      </c>
      <c r="V52" s="35"/>
      <c r="W52" s="35"/>
      <c r="X52" s="37" t="s">
        <v>119</v>
      </c>
      <c r="Y52" s="37" t="s">
        <v>76</v>
      </c>
      <c r="Z52" s="37" t="s">
        <v>105</v>
      </c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28" t="s">
        <v>10</v>
      </c>
      <c r="C53" s="28" t="s">
        <v>329</v>
      </c>
      <c r="D53" s="29"/>
      <c r="E53" s="30" t="s">
        <v>252</v>
      </c>
      <c r="F53" s="30" t="s">
        <v>289</v>
      </c>
      <c r="G53" s="31">
        <v>-721.0</v>
      </c>
      <c r="H53" s="32">
        <v>34.0</v>
      </c>
      <c r="I53" s="33">
        <v>1.74</v>
      </c>
      <c r="J53" s="8"/>
      <c r="K53" s="8"/>
      <c r="L53" s="8"/>
      <c r="M53" s="8"/>
      <c r="N53" s="8"/>
      <c r="O53" s="8"/>
      <c r="P53" s="8"/>
      <c r="Q53" s="3"/>
      <c r="R53" s="35"/>
      <c r="S53" s="36" t="s">
        <v>115</v>
      </c>
      <c r="T53" s="36" t="s">
        <v>64</v>
      </c>
      <c r="U53" s="36" t="s">
        <v>182</v>
      </c>
      <c r="V53" s="35"/>
      <c r="W53" s="35"/>
      <c r="X53" s="37" t="s">
        <v>299</v>
      </c>
      <c r="Y53" s="37" t="s">
        <v>50</v>
      </c>
      <c r="Z53" s="37" t="s">
        <v>110</v>
      </c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27"/>
      <c r="C54" s="28"/>
      <c r="D54" s="29"/>
      <c r="E54" s="39"/>
      <c r="F54" s="39"/>
      <c r="G54" s="40"/>
      <c r="H54" s="35"/>
      <c r="I54" s="41"/>
      <c r="J54" s="8"/>
      <c r="K54" s="8"/>
      <c r="L54" s="8"/>
      <c r="M54" s="8"/>
      <c r="N54" s="8"/>
      <c r="O54" s="8"/>
      <c r="P54" s="8"/>
      <c r="Q54" s="3"/>
      <c r="R54" s="35"/>
      <c r="S54" s="42"/>
      <c r="T54" s="42"/>
      <c r="U54" s="42"/>
      <c r="V54" s="35"/>
      <c r="W54" s="35"/>
      <c r="X54" s="43"/>
      <c r="Y54" s="37"/>
      <c r="Z54" s="37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27"/>
      <c r="C55" s="28"/>
      <c r="D55" s="29"/>
      <c r="E55" s="39"/>
      <c r="F55" s="39"/>
      <c r="G55" s="40"/>
      <c r="H55" s="35"/>
      <c r="I55" s="41"/>
      <c r="J55" s="8"/>
      <c r="K55" s="8"/>
      <c r="L55" s="8"/>
      <c r="M55" s="8"/>
      <c r="N55" s="8"/>
      <c r="O55" s="8"/>
      <c r="P55" s="8"/>
      <c r="Q55" s="3"/>
      <c r="R55" s="35"/>
      <c r="S55" s="42"/>
      <c r="T55" s="42"/>
      <c r="U55" s="42"/>
      <c r="V55" s="35"/>
      <c r="W55" s="35"/>
      <c r="X55" s="43"/>
      <c r="Y55" s="37"/>
      <c r="Z55" s="37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27"/>
      <c r="C56" s="28"/>
      <c r="D56" s="29"/>
      <c r="E56" s="39"/>
      <c r="F56" s="39"/>
      <c r="G56" s="40"/>
      <c r="H56" s="35"/>
      <c r="I56" s="41"/>
      <c r="J56" s="8"/>
      <c r="K56" s="8"/>
      <c r="L56" s="8"/>
      <c r="M56" s="8"/>
      <c r="N56" s="8"/>
      <c r="O56" s="8"/>
      <c r="P56" s="8"/>
      <c r="Q56" s="3"/>
      <c r="R56" s="35"/>
      <c r="S56" s="42"/>
      <c r="T56" s="42"/>
      <c r="U56" s="42"/>
      <c r="V56" s="35"/>
      <c r="W56" s="35"/>
      <c r="X56" s="43"/>
      <c r="Y56" s="37"/>
      <c r="Z56" s="37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27"/>
      <c r="C57" s="28"/>
      <c r="D57" s="29"/>
      <c r="E57" s="39"/>
      <c r="F57" s="39"/>
      <c r="G57" s="40"/>
      <c r="H57" s="35"/>
      <c r="I57" s="41"/>
      <c r="J57" s="8"/>
      <c r="K57" s="8"/>
      <c r="L57" s="8"/>
      <c r="M57" s="8"/>
      <c r="N57" s="8"/>
      <c r="O57" s="8"/>
      <c r="P57" s="8"/>
      <c r="Q57" s="3"/>
      <c r="R57" s="35"/>
      <c r="S57" s="42"/>
      <c r="T57" s="42"/>
      <c r="U57" s="42"/>
      <c r="V57" s="35"/>
      <c r="W57" s="35"/>
      <c r="X57" s="43"/>
      <c r="Y57" s="37"/>
      <c r="Z57" s="37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27"/>
      <c r="C58" s="28"/>
      <c r="D58" s="29"/>
      <c r="E58" s="39"/>
      <c r="F58" s="39"/>
      <c r="G58" s="40"/>
      <c r="H58" s="35"/>
      <c r="I58" s="41"/>
      <c r="J58" s="8"/>
      <c r="K58" s="8"/>
      <c r="L58" s="8"/>
      <c r="M58" s="8"/>
      <c r="N58" s="8"/>
      <c r="O58" s="8"/>
      <c r="P58" s="8"/>
      <c r="Q58" s="3"/>
      <c r="R58" s="35"/>
      <c r="S58" s="42"/>
      <c r="T58" s="42"/>
      <c r="U58" s="42"/>
      <c r="V58" s="35"/>
      <c r="W58" s="35"/>
      <c r="X58" s="43"/>
      <c r="Y58" s="37"/>
      <c r="Z58" s="37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7"/>
      <c r="C59" s="28"/>
      <c r="D59" s="29"/>
      <c r="E59" s="39"/>
      <c r="F59" s="39"/>
      <c r="G59" s="40"/>
      <c r="H59" s="35"/>
      <c r="I59" s="41"/>
      <c r="J59" s="8"/>
      <c r="K59" s="8"/>
      <c r="L59" s="8"/>
      <c r="M59" s="8"/>
      <c r="N59" s="8"/>
      <c r="O59" s="8"/>
      <c r="P59" s="8"/>
      <c r="Q59" s="3"/>
      <c r="R59" s="35"/>
      <c r="S59" s="42"/>
      <c r="T59" s="42"/>
      <c r="U59" s="42"/>
      <c r="V59" s="35"/>
      <c r="W59" s="35"/>
      <c r="X59" s="43"/>
      <c r="Y59" s="37"/>
      <c r="Z59" s="37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7"/>
      <c r="C60" s="28"/>
      <c r="D60" s="29"/>
      <c r="E60" s="39"/>
      <c r="F60" s="39"/>
      <c r="G60" s="40"/>
      <c r="H60" s="35"/>
      <c r="I60" s="41"/>
      <c r="J60" s="8"/>
      <c r="K60" s="8"/>
      <c r="L60" s="8"/>
      <c r="M60" s="8"/>
      <c r="N60" s="8"/>
      <c r="O60" s="8"/>
      <c r="P60" s="8"/>
      <c r="Q60" s="3"/>
      <c r="R60" s="35"/>
      <c r="S60" s="42"/>
      <c r="T60" s="42"/>
      <c r="U60" s="42"/>
      <c r="V60" s="35"/>
      <c r="W60" s="35"/>
      <c r="X60" s="43"/>
      <c r="Y60" s="37"/>
      <c r="Z60" s="37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7"/>
      <c r="C61" s="28"/>
      <c r="D61" s="29"/>
      <c r="E61" s="39"/>
      <c r="F61" s="39"/>
      <c r="G61" s="40"/>
      <c r="H61" s="35"/>
      <c r="I61" s="41"/>
      <c r="J61" s="8"/>
      <c r="K61" s="8"/>
      <c r="L61" s="8"/>
      <c r="M61" s="8"/>
      <c r="N61" s="8"/>
      <c r="O61" s="8"/>
      <c r="P61" s="8"/>
      <c r="Q61" s="3"/>
      <c r="R61" s="35"/>
      <c r="S61" s="42"/>
      <c r="T61" s="42"/>
      <c r="U61" s="42"/>
      <c r="V61" s="35"/>
      <c r="W61" s="35"/>
      <c r="X61" s="43"/>
      <c r="Y61" s="37"/>
      <c r="Z61" s="37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7"/>
      <c r="C62" s="28"/>
      <c r="D62" s="29"/>
      <c r="E62" s="39"/>
      <c r="F62" s="39"/>
      <c r="G62" s="40"/>
      <c r="H62" s="35"/>
      <c r="I62" s="41"/>
      <c r="J62" s="8"/>
      <c r="K62" s="8"/>
      <c r="L62" s="8"/>
      <c r="M62" s="8"/>
      <c r="N62" s="8"/>
      <c r="O62" s="8"/>
      <c r="P62" s="8"/>
      <c r="Q62" s="3"/>
      <c r="R62" s="35"/>
      <c r="S62" s="42"/>
      <c r="T62" s="42"/>
      <c r="U62" s="42"/>
      <c r="V62" s="35"/>
      <c r="W62" s="35"/>
      <c r="X62" s="43"/>
      <c r="Y62" s="37"/>
      <c r="Z62" s="37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7"/>
      <c r="C63" s="28"/>
      <c r="D63" s="29"/>
      <c r="E63" s="39"/>
      <c r="F63" s="39"/>
      <c r="G63" s="40"/>
      <c r="H63" s="35"/>
      <c r="I63" s="41"/>
      <c r="J63" s="8"/>
      <c r="K63" s="8"/>
      <c r="L63" s="8"/>
      <c r="M63" s="8"/>
      <c r="N63" s="8"/>
      <c r="O63" s="8"/>
      <c r="P63" s="8"/>
      <c r="Q63" s="3"/>
      <c r="R63" s="35"/>
      <c r="S63" s="42"/>
      <c r="T63" s="42"/>
      <c r="U63" s="42"/>
      <c r="V63" s="35"/>
      <c r="W63" s="35"/>
      <c r="X63" s="43"/>
      <c r="Y63" s="37"/>
      <c r="Z63" s="37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7"/>
      <c r="C64" s="28"/>
      <c r="D64" s="29"/>
      <c r="E64" s="39"/>
      <c r="F64" s="39"/>
      <c r="G64" s="40"/>
      <c r="H64" s="35"/>
      <c r="I64" s="41"/>
      <c r="J64" s="8"/>
      <c r="K64" s="8"/>
      <c r="L64" s="8"/>
      <c r="M64" s="8"/>
      <c r="N64" s="8"/>
      <c r="O64" s="8"/>
      <c r="P64" s="8"/>
      <c r="Q64" s="3"/>
      <c r="R64" s="35"/>
      <c r="S64" s="42"/>
      <c r="T64" s="42"/>
      <c r="U64" s="42"/>
      <c r="V64" s="35"/>
      <c r="W64" s="35"/>
      <c r="X64" s="43"/>
      <c r="Y64" s="37"/>
      <c r="Z64" s="37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7"/>
      <c r="C65" s="28"/>
      <c r="D65" s="29"/>
      <c r="E65" s="39"/>
      <c r="F65" s="39"/>
      <c r="G65" s="40"/>
      <c r="H65" s="35"/>
      <c r="I65" s="41"/>
      <c r="J65" s="8"/>
      <c r="K65" s="8"/>
      <c r="L65" s="8"/>
      <c r="M65" s="8"/>
      <c r="N65" s="8"/>
      <c r="O65" s="8"/>
      <c r="P65" s="8"/>
      <c r="Q65" s="3"/>
      <c r="R65" s="35"/>
      <c r="S65" s="42"/>
      <c r="T65" s="42"/>
      <c r="U65" s="42"/>
      <c r="V65" s="35"/>
      <c r="W65" s="35"/>
      <c r="X65" s="43"/>
      <c r="Y65" s="37"/>
      <c r="Z65" s="37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7"/>
      <c r="C66" s="28"/>
      <c r="D66" s="29"/>
      <c r="E66" s="39"/>
      <c r="F66" s="39"/>
      <c r="G66" s="40"/>
      <c r="H66" s="35"/>
      <c r="I66" s="41"/>
      <c r="J66" s="8"/>
      <c r="K66" s="8"/>
      <c r="L66" s="8"/>
      <c r="M66" s="8"/>
      <c r="N66" s="8"/>
      <c r="O66" s="8"/>
      <c r="P66" s="8"/>
      <c r="Q66" s="3"/>
      <c r="R66" s="35"/>
      <c r="S66" s="42"/>
      <c r="T66" s="42"/>
      <c r="U66" s="42"/>
      <c r="V66" s="35"/>
      <c r="W66" s="35"/>
      <c r="X66" s="43"/>
      <c r="Y66" s="37"/>
      <c r="Z66" s="37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7"/>
      <c r="C67" s="28"/>
      <c r="D67" s="29"/>
      <c r="E67" s="39"/>
      <c r="F67" s="39"/>
      <c r="G67" s="40"/>
      <c r="H67" s="35"/>
      <c r="I67" s="41"/>
      <c r="J67" s="8"/>
      <c r="K67" s="8"/>
      <c r="L67" s="8"/>
      <c r="M67" s="8"/>
      <c r="N67" s="8"/>
      <c r="O67" s="8"/>
      <c r="P67" s="8"/>
      <c r="Q67" s="3"/>
      <c r="R67" s="35"/>
      <c r="S67" s="42"/>
      <c r="T67" s="42"/>
      <c r="U67" s="42"/>
      <c r="V67" s="35"/>
      <c r="W67" s="35"/>
      <c r="X67" s="43"/>
      <c r="Y67" s="37"/>
      <c r="Z67" s="37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7"/>
      <c r="C68" s="28"/>
      <c r="D68" s="29"/>
      <c r="E68" s="39"/>
      <c r="F68" s="39"/>
      <c r="G68" s="40"/>
      <c r="H68" s="35"/>
      <c r="I68" s="41"/>
      <c r="J68" s="8"/>
      <c r="K68" s="8"/>
      <c r="L68" s="8"/>
      <c r="M68" s="8"/>
      <c r="N68" s="8"/>
      <c r="O68" s="8"/>
      <c r="P68" s="8"/>
      <c r="Q68" s="3"/>
      <c r="R68" s="35"/>
      <c r="S68" s="42"/>
      <c r="T68" s="42"/>
      <c r="U68" s="42"/>
      <c r="V68" s="35"/>
      <c r="W68" s="35"/>
      <c r="X68" s="43"/>
      <c r="Y68" s="37"/>
      <c r="Z68" s="37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7"/>
      <c r="C69" s="28"/>
      <c r="D69" s="29"/>
      <c r="E69" s="39"/>
      <c r="F69" s="39"/>
      <c r="G69" s="40"/>
      <c r="H69" s="35"/>
      <c r="I69" s="41"/>
      <c r="J69" s="8"/>
      <c r="K69" s="8"/>
      <c r="L69" s="8"/>
      <c r="M69" s="8"/>
      <c r="N69" s="8"/>
      <c r="O69" s="8"/>
      <c r="P69" s="8"/>
      <c r="Q69" s="3"/>
      <c r="R69" s="35"/>
      <c r="S69" s="42"/>
      <c r="T69" s="42"/>
      <c r="U69" s="42"/>
      <c r="V69" s="35"/>
      <c r="W69" s="35"/>
      <c r="X69" s="43"/>
      <c r="Y69" s="37"/>
      <c r="Z69" s="37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7"/>
      <c r="C70" s="28"/>
      <c r="D70" s="29"/>
      <c r="E70" s="39"/>
      <c r="F70" s="39"/>
      <c r="G70" s="40"/>
      <c r="H70" s="35"/>
      <c r="I70" s="41"/>
      <c r="J70" s="8"/>
      <c r="K70" s="8"/>
      <c r="L70" s="8"/>
      <c r="M70" s="8"/>
      <c r="N70" s="8"/>
      <c r="O70" s="8"/>
      <c r="P70" s="8"/>
      <c r="Q70" s="3"/>
      <c r="R70" s="35"/>
      <c r="S70" s="42"/>
      <c r="T70" s="42"/>
      <c r="U70" s="42"/>
      <c r="V70" s="35"/>
      <c r="W70" s="35"/>
      <c r="X70" s="43"/>
      <c r="Y70" s="37"/>
      <c r="Z70" s="37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7"/>
      <c r="C71" s="28"/>
      <c r="D71" s="29"/>
      <c r="E71" s="39"/>
      <c r="F71" s="39"/>
      <c r="G71" s="40"/>
      <c r="H71" s="35"/>
      <c r="I71" s="41"/>
      <c r="J71" s="8"/>
      <c r="K71" s="8"/>
      <c r="L71" s="8"/>
      <c r="M71" s="8"/>
      <c r="N71" s="8"/>
      <c r="O71" s="8"/>
      <c r="P71" s="8"/>
      <c r="Q71" s="3"/>
      <c r="R71" s="35"/>
      <c r="S71" s="42"/>
      <c r="T71" s="42"/>
      <c r="U71" s="42"/>
      <c r="V71" s="35"/>
      <c r="W71" s="35"/>
      <c r="X71" s="43"/>
      <c r="Y71" s="37"/>
      <c r="Z71" s="37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7"/>
      <c r="C72" s="28"/>
      <c r="D72" s="29"/>
      <c r="E72" s="39"/>
      <c r="F72" s="39"/>
      <c r="G72" s="40"/>
      <c r="H72" s="35"/>
      <c r="I72" s="41"/>
      <c r="J72" s="8"/>
      <c r="K72" s="8"/>
      <c r="L72" s="8"/>
      <c r="M72" s="8"/>
      <c r="N72" s="8"/>
      <c r="O72" s="8"/>
      <c r="P72" s="8"/>
      <c r="Q72" s="3"/>
      <c r="R72" s="35"/>
      <c r="S72" s="42"/>
      <c r="T72" s="42"/>
      <c r="U72" s="42"/>
      <c r="V72" s="35"/>
      <c r="W72" s="35"/>
      <c r="X72" s="43"/>
      <c r="Y72" s="37"/>
      <c r="Z72" s="37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7"/>
      <c r="C73" s="28"/>
      <c r="D73" s="29"/>
      <c r="E73" s="39"/>
      <c r="F73" s="39"/>
      <c r="G73" s="40"/>
      <c r="H73" s="35"/>
      <c r="I73" s="41"/>
      <c r="J73" s="8"/>
      <c r="K73" s="8"/>
      <c r="L73" s="8"/>
      <c r="M73" s="8"/>
      <c r="N73" s="8"/>
      <c r="O73" s="8"/>
      <c r="P73" s="8"/>
      <c r="Q73" s="3"/>
      <c r="R73" s="35"/>
      <c r="S73" s="42"/>
      <c r="T73" s="42"/>
      <c r="U73" s="42"/>
      <c r="V73" s="35"/>
      <c r="W73" s="35"/>
      <c r="X73" s="43"/>
      <c r="Y73" s="37"/>
      <c r="Z73" s="37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7"/>
      <c r="C74" s="28"/>
      <c r="D74" s="29"/>
      <c r="E74" s="39"/>
      <c r="F74" s="39"/>
      <c r="G74" s="40"/>
      <c r="H74" s="35"/>
      <c r="I74" s="41"/>
      <c r="J74" s="8"/>
      <c r="K74" s="8"/>
      <c r="L74" s="8"/>
      <c r="M74" s="8"/>
      <c r="N74" s="8"/>
      <c r="O74" s="8"/>
      <c r="P74" s="8"/>
      <c r="Q74" s="3"/>
      <c r="R74" s="35"/>
      <c r="S74" s="42"/>
      <c r="T74" s="42"/>
      <c r="U74" s="42"/>
      <c r="V74" s="35"/>
      <c r="W74" s="35"/>
      <c r="X74" s="43"/>
      <c r="Y74" s="37"/>
      <c r="Z74" s="37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7"/>
      <c r="C75" s="28"/>
      <c r="D75" s="29"/>
      <c r="E75" s="39"/>
      <c r="F75" s="39"/>
      <c r="G75" s="40"/>
      <c r="H75" s="35"/>
      <c r="I75" s="41"/>
      <c r="J75" s="8"/>
      <c r="K75" s="8"/>
      <c r="L75" s="8"/>
      <c r="M75" s="8"/>
      <c r="N75" s="8"/>
      <c r="O75" s="8"/>
      <c r="P75" s="8"/>
      <c r="Q75" s="3"/>
      <c r="R75" s="35"/>
      <c r="S75" s="42"/>
      <c r="T75" s="42"/>
      <c r="U75" s="42"/>
      <c r="V75" s="35"/>
      <c r="W75" s="35"/>
      <c r="X75" s="43"/>
      <c r="Y75" s="37"/>
      <c r="Z75" s="37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7"/>
      <c r="C76" s="28"/>
      <c r="D76" s="29"/>
      <c r="E76" s="39"/>
      <c r="F76" s="39"/>
      <c r="G76" s="40"/>
      <c r="H76" s="35"/>
      <c r="I76" s="41"/>
      <c r="J76" s="8"/>
      <c r="K76" s="8"/>
      <c r="L76" s="8"/>
      <c r="M76" s="8"/>
      <c r="N76" s="8"/>
      <c r="O76" s="8"/>
      <c r="P76" s="8"/>
      <c r="Q76" s="3"/>
      <c r="R76" s="35"/>
      <c r="S76" s="42"/>
      <c r="T76" s="42"/>
      <c r="U76" s="42"/>
      <c r="V76" s="35"/>
      <c r="W76" s="35"/>
      <c r="X76" s="43"/>
      <c r="Y76" s="37"/>
      <c r="Z76" s="37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7"/>
      <c r="C77" s="28"/>
      <c r="D77" s="29"/>
      <c r="E77" s="39"/>
      <c r="F77" s="39"/>
      <c r="G77" s="40"/>
      <c r="H77" s="35"/>
      <c r="I77" s="41"/>
      <c r="J77" s="8"/>
      <c r="K77" s="8"/>
      <c r="L77" s="8"/>
      <c r="M77" s="8"/>
      <c r="N77" s="8"/>
      <c r="O77" s="8"/>
      <c r="P77" s="8"/>
      <c r="Q77" s="3"/>
      <c r="R77" s="35"/>
      <c r="S77" s="42"/>
      <c r="T77" s="42"/>
      <c r="U77" s="42"/>
      <c r="V77" s="35"/>
      <c r="W77" s="35"/>
      <c r="X77" s="43"/>
      <c r="Y77" s="37"/>
      <c r="Z77" s="37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7"/>
      <c r="C78" s="28"/>
      <c r="D78" s="29"/>
      <c r="E78" s="39"/>
      <c r="F78" s="39"/>
      <c r="G78" s="40"/>
      <c r="H78" s="35"/>
      <c r="I78" s="41"/>
      <c r="J78" s="8"/>
      <c r="K78" s="8"/>
      <c r="L78" s="8"/>
      <c r="M78" s="8"/>
      <c r="N78" s="8"/>
      <c r="O78" s="8"/>
      <c r="P78" s="8"/>
      <c r="Q78" s="3"/>
      <c r="R78" s="35"/>
      <c r="S78" s="42"/>
      <c r="T78" s="42"/>
      <c r="U78" s="42"/>
      <c r="V78" s="35"/>
      <c r="W78" s="35"/>
      <c r="X78" s="43"/>
      <c r="Y78" s="37"/>
      <c r="Z78" s="37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7"/>
      <c r="C79" s="28"/>
      <c r="D79" s="29"/>
      <c r="E79" s="39"/>
      <c r="F79" s="39"/>
      <c r="G79" s="40"/>
      <c r="H79" s="35"/>
      <c r="I79" s="41"/>
      <c r="J79" s="8"/>
      <c r="K79" s="8"/>
      <c r="L79" s="8"/>
      <c r="M79" s="8"/>
      <c r="N79" s="8"/>
      <c r="O79" s="8"/>
      <c r="P79" s="8"/>
      <c r="Q79" s="3"/>
      <c r="R79" s="35"/>
      <c r="S79" s="42"/>
      <c r="T79" s="42"/>
      <c r="U79" s="42"/>
      <c r="V79" s="35"/>
      <c r="W79" s="35"/>
      <c r="X79" s="43"/>
      <c r="Y79" s="37"/>
      <c r="Z79" s="37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7"/>
      <c r="C80" s="28"/>
      <c r="D80" s="29"/>
      <c r="E80" s="39"/>
      <c r="F80" s="39"/>
      <c r="G80" s="40"/>
      <c r="H80" s="35"/>
      <c r="I80" s="41"/>
      <c r="J80" s="8"/>
      <c r="K80" s="8"/>
      <c r="L80" s="8"/>
      <c r="M80" s="8"/>
      <c r="N80" s="8"/>
      <c r="O80" s="8"/>
      <c r="P80" s="8"/>
      <c r="Q80" s="3"/>
      <c r="R80" s="35"/>
      <c r="S80" s="42"/>
      <c r="T80" s="42"/>
      <c r="U80" s="42"/>
      <c r="V80" s="35"/>
      <c r="W80" s="35"/>
      <c r="X80" s="43"/>
      <c r="Y80" s="37"/>
      <c r="Z80" s="37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7"/>
      <c r="C81" s="28"/>
      <c r="D81" s="29"/>
      <c r="E81" s="39"/>
      <c r="F81" s="39"/>
      <c r="G81" s="40"/>
      <c r="H81" s="35"/>
      <c r="I81" s="41"/>
      <c r="J81" s="8"/>
      <c r="K81" s="8"/>
      <c r="L81" s="8"/>
      <c r="M81" s="8"/>
      <c r="N81" s="8"/>
      <c r="O81" s="8"/>
      <c r="P81" s="8"/>
      <c r="Q81" s="3"/>
      <c r="R81" s="35"/>
      <c r="S81" s="42"/>
      <c r="T81" s="42"/>
      <c r="U81" s="42"/>
      <c r="V81" s="35"/>
      <c r="W81" s="35"/>
      <c r="X81" s="43"/>
      <c r="Y81" s="37"/>
      <c r="Z81" s="37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7"/>
      <c r="C82" s="28"/>
      <c r="D82" s="29"/>
      <c r="E82" s="39"/>
      <c r="F82" s="39"/>
      <c r="G82" s="40"/>
      <c r="H82" s="35"/>
      <c r="I82" s="41"/>
      <c r="J82" s="8"/>
      <c r="K82" s="8"/>
      <c r="L82" s="8"/>
      <c r="M82" s="8"/>
      <c r="N82" s="8"/>
      <c r="O82" s="8"/>
      <c r="P82" s="8"/>
      <c r="Q82" s="3"/>
      <c r="R82" s="35"/>
      <c r="S82" s="42"/>
      <c r="T82" s="42"/>
      <c r="U82" s="42"/>
      <c r="V82" s="35"/>
      <c r="W82" s="35"/>
      <c r="X82" s="43"/>
      <c r="Y82" s="37"/>
      <c r="Z82" s="37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7"/>
      <c r="C83" s="28"/>
      <c r="D83" s="29"/>
      <c r="E83" s="39"/>
      <c r="F83" s="39"/>
      <c r="G83" s="40"/>
      <c r="H83" s="35"/>
      <c r="I83" s="41"/>
      <c r="J83" s="8"/>
      <c r="K83" s="8"/>
      <c r="L83" s="8"/>
      <c r="M83" s="8"/>
      <c r="N83" s="8"/>
      <c r="O83" s="8"/>
      <c r="P83" s="8"/>
      <c r="Q83" s="3"/>
      <c r="R83" s="35"/>
      <c r="S83" s="42"/>
      <c r="T83" s="42"/>
      <c r="U83" s="42"/>
      <c r="V83" s="35"/>
      <c r="W83" s="35"/>
      <c r="X83" s="43"/>
      <c r="Y83" s="37"/>
      <c r="Z83" s="37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7"/>
      <c r="C84" s="28"/>
      <c r="D84" s="29"/>
      <c r="E84" s="39"/>
      <c r="F84" s="39"/>
      <c r="G84" s="40"/>
      <c r="H84" s="35"/>
      <c r="I84" s="41"/>
      <c r="J84" s="8"/>
      <c r="K84" s="8"/>
      <c r="L84" s="8"/>
      <c r="M84" s="8"/>
      <c r="N84" s="8"/>
      <c r="O84" s="8"/>
      <c r="P84" s="8"/>
      <c r="Q84" s="3"/>
      <c r="R84" s="35"/>
      <c r="S84" s="42"/>
      <c r="T84" s="42"/>
      <c r="U84" s="42"/>
      <c r="V84" s="35"/>
      <c r="W84" s="35"/>
      <c r="X84" s="43"/>
      <c r="Y84" s="37"/>
      <c r="Z84" s="37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7"/>
      <c r="C85" s="28"/>
      <c r="D85" s="29"/>
      <c r="E85" s="39"/>
      <c r="F85" s="39"/>
      <c r="G85" s="40"/>
      <c r="H85" s="35"/>
      <c r="I85" s="41"/>
      <c r="J85" s="8"/>
      <c r="K85" s="8"/>
      <c r="L85" s="8"/>
      <c r="M85" s="8"/>
      <c r="N85" s="8"/>
      <c r="O85" s="8"/>
      <c r="P85" s="8"/>
      <c r="Q85" s="3"/>
      <c r="R85" s="35"/>
      <c r="S85" s="42"/>
      <c r="T85" s="42"/>
      <c r="U85" s="42"/>
      <c r="V85" s="35"/>
      <c r="W85" s="35"/>
      <c r="X85" s="43"/>
      <c r="Y85" s="37"/>
      <c r="Z85" s="37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7"/>
      <c r="C86" s="28"/>
      <c r="D86" s="29"/>
      <c r="E86" s="39"/>
      <c r="F86" s="39"/>
      <c r="G86" s="40"/>
      <c r="H86" s="35"/>
      <c r="I86" s="41"/>
      <c r="J86" s="8"/>
      <c r="K86" s="8"/>
      <c r="L86" s="8"/>
      <c r="M86" s="8"/>
      <c r="N86" s="8"/>
      <c r="O86" s="8"/>
      <c r="P86" s="8"/>
      <c r="Q86" s="3"/>
      <c r="R86" s="35"/>
      <c r="S86" s="42"/>
      <c r="T86" s="42"/>
      <c r="U86" s="42"/>
      <c r="V86" s="35"/>
      <c r="W86" s="35"/>
      <c r="X86" s="43"/>
      <c r="Y86" s="37"/>
      <c r="Z86" s="37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7"/>
      <c r="C87" s="28"/>
      <c r="D87" s="29"/>
      <c r="E87" s="39"/>
      <c r="F87" s="39"/>
      <c r="G87" s="40"/>
      <c r="H87" s="35"/>
      <c r="I87" s="41"/>
      <c r="J87" s="8"/>
      <c r="K87" s="8"/>
      <c r="L87" s="8"/>
      <c r="M87" s="8"/>
      <c r="N87" s="8"/>
      <c r="O87" s="8"/>
      <c r="P87" s="8"/>
      <c r="Q87" s="3"/>
      <c r="R87" s="35"/>
      <c r="S87" s="42"/>
      <c r="T87" s="42"/>
      <c r="U87" s="42"/>
      <c r="V87" s="35"/>
      <c r="W87" s="35"/>
      <c r="X87" s="43"/>
      <c r="Y87" s="37"/>
      <c r="Z87" s="37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7"/>
      <c r="C88" s="28"/>
      <c r="D88" s="29"/>
      <c r="E88" s="39"/>
      <c r="F88" s="39"/>
      <c r="G88" s="40"/>
      <c r="H88" s="35"/>
      <c r="I88" s="41"/>
      <c r="J88" s="8"/>
      <c r="K88" s="8"/>
      <c r="L88" s="8"/>
      <c r="M88" s="8"/>
      <c r="N88" s="8"/>
      <c r="O88" s="8"/>
      <c r="P88" s="8"/>
      <c r="Q88" s="3"/>
      <c r="R88" s="35"/>
      <c r="S88" s="42"/>
      <c r="T88" s="42"/>
      <c r="U88" s="42"/>
      <c r="V88" s="35"/>
      <c r="W88" s="35"/>
      <c r="X88" s="43"/>
      <c r="Y88" s="37"/>
      <c r="Z88" s="37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7"/>
      <c r="C89" s="28"/>
      <c r="D89" s="29"/>
      <c r="E89" s="39"/>
      <c r="F89" s="39"/>
      <c r="G89" s="40"/>
      <c r="H89" s="35"/>
      <c r="I89" s="41"/>
      <c r="J89" s="8"/>
      <c r="K89" s="8"/>
      <c r="L89" s="8"/>
      <c r="M89" s="8"/>
      <c r="N89" s="8"/>
      <c r="O89" s="8"/>
      <c r="P89" s="8"/>
      <c r="Q89" s="3"/>
      <c r="R89" s="35"/>
      <c r="S89" s="42"/>
      <c r="T89" s="42"/>
      <c r="U89" s="42"/>
      <c r="V89" s="35"/>
      <c r="W89" s="35"/>
      <c r="X89" s="43"/>
      <c r="Y89" s="37"/>
      <c r="Z89" s="37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7"/>
      <c r="C90" s="28"/>
      <c r="D90" s="29"/>
      <c r="E90" s="39"/>
      <c r="F90" s="39"/>
      <c r="G90" s="40"/>
      <c r="H90" s="35"/>
      <c r="I90" s="41"/>
      <c r="J90" s="8"/>
      <c r="K90" s="8"/>
      <c r="L90" s="8"/>
      <c r="M90" s="8"/>
      <c r="N90" s="8"/>
      <c r="O90" s="8"/>
      <c r="P90" s="8"/>
      <c r="Q90" s="3"/>
      <c r="R90" s="35"/>
      <c r="S90" s="42"/>
      <c r="T90" s="42"/>
      <c r="U90" s="42"/>
      <c r="V90" s="35"/>
      <c r="W90" s="35"/>
      <c r="X90" s="43"/>
      <c r="Y90" s="37"/>
      <c r="Z90" s="37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7"/>
      <c r="C91" s="28"/>
      <c r="D91" s="29"/>
      <c r="E91" s="39"/>
      <c r="F91" s="39"/>
      <c r="G91" s="40"/>
      <c r="H91" s="35"/>
      <c r="I91" s="41"/>
      <c r="J91" s="8"/>
      <c r="K91" s="8"/>
      <c r="L91" s="8"/>
      <c r="M91" s="8"/>
      <c r="N91" s="8"/>
      <c r="O91" s="8"/>
      <c r="P91" s="8"/>
      <c r="Q91" s="3"/>
      <c r="R91" s="35"/>
      <c r="S91" s="42"/>
      <c r="T91" s="42"/>
      <c r="U91" s="42"/>
      <c r="V91" s="35"/>
      <c r="W91" s="35"/>
      <c r="X91" s="43"/>
      <c r="Y91" s="37"/>
      <c r="Z91" s="37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7"/>
      <c r="C92" s="28"/>
      <c r="D92" s="29"/>
      <c r="E92" s="39"/>
      <c r="F92" s="39"/>
      <c r="G92" s="40"/>
      <c r="H92" s="35"/>
      <c r="I92" s="41"/>
      <c r="J92" s="8"/>
      <c r="K92" s="8"/>
      <c r="L92" s="8"/>
      <c r="M92" s="8"/>
      <c r="N92" s="8"/>
      <c r="O92" s="8"/>
      <c r="P92" s="8"/>
      <c r="Q92" s="3"/>
      <c r="R92" s="35"/>
      <c r="S92" s="42"/>
      <c r="T92" s="42"/>
      <c r="U92" s="42"/>
      <c r="V92" s="35"/>
      <c r="W92" s="35"/>
      <c r="X92" s="43"/>
      <c r="Y92" s="37"/>
      <c r="Z92" s="37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7"/>
      <c r="C93" s="28"/>
      <c r="D93" s="29"/>
      <c r="E93" s="39"/>
      <c r="F93" s="39"/>
      <c r="G93" s="40"/>
      <c r="H93" s="35"/>
      <c r="I93" s="41"/>
      <c r="J93" s="8"/>
      <c r="K93" s="8"/>
      <c r="L93" s="8"/>
      <c r="M93" s="8"/>
      <c r="N93" s="8"/>
      <c r="O93" s="8"/>
      <c r="P93" s="8"/>
      <c r="Q93" s="3"/>
      <c r="R93" s="35"/>
      <c r="S93" s="42"/>
      <c r="T93" s="42"/>
      <c r="U93" s="42"/>
      <c r="V93" s="35"/>
      <c r="W93" s="35"/>
      <c r="X93" s="43"/>
      <c r="Y93" s="37"/>
      <c r="Z93" s="37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7"/>
      <c r="C94" s="28"/>
      <c r="D94" s="29"/>
      <c r="E94" s="39"/>
      <c r="F94" s="39"/>
      <c r="G94" s="40"/>
      <c r="H94" s="35"/>
      <c r="I94" s="41"/>
      <c r="J94" s="8"/>
      <c r="K94" s="8"/>
      <c r="L94" s="8"/>
      <c r="M94" s="8"/>
      <c r="N94" s="8"/>
      <c r="O94" s="8"/>
      <c r="P94" s="8"/>
      <c r="Q94" s="3"/>
      <c r="R94" s="35"/>
      <c r="S94" s="42"/>
      <c r="T94" s="42"/>
      <c r="U94" s="42"/>
      <c r="V94" s="35"/>
      <c r="W94" s="35"/>
      <c r="X94" s="43"/>
      <c r="Y94" s="37"/>
      <c r="Z94" s="37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7"/>
      <c r="C95" s="28"/>
      <c r="D95" s="29"/>
      <c r="E95" s="39"/>
      <c r="F95" s="39"/>
      <c r="G95" s="40"/>
      <c r="H95" s="35"/>
      <c r="I95" s="41"/>
      <c r="J95" s="8"/>
      <c r="K95" s="8"/>
      <c r="L95" s="8"/>
      <c r="M95" s="8"/>
      <c r="N95" s="8"/>
      <c r="O95" s="8"/>
      <c r="P95" s="8"/>
      <c r="Q95" s="3"/>
      <c r="R95" s="35"/>
      <c r="S95" s="42"/>
      <c r="T95" s="42"/>
      <c r="U95" s="42"/>
      <c r="V95" s="35"/>
      <c r="W95" s="35"/>
      <c r="X95" s="43"/>
      <c r="Y95" s="37"/>
      <c r="Z95" s="37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7"/>
      <c r="C96" s="28"/>
      <c r="D96" s="29"/>
      <c r="E96" s="39"/>
      <c r="F96" s="39"/>
      <c r="G96" s="40"/>
      <c r="H96" s="35"/>
      <c r="I96" s="41"/>
      <c r="J96" s="8"/>
      <c r="K96" s="8"/>
      <c r="L96" s="8"/>
      <c r="M96" s="8"/>
      <c r="N96" s="8"/>
      <c r="O96" s="8"/>
      <c r="P96" s="8"/>
      <c r="Q96" s="3"/>
      <c r="R96" s="35"/>
      <c r="S96" s="42"/>
      <c r="T96" s="42"/>
      <c r="U96" s="42"/>
      <c r="V96" s="35"/>
      <c r="W96" s="35"/>
      <c r="X96" s="43"/>
      <c r="Y96" s="37"/>
      <c r="Z96" s="37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7"/>
      <c r="C97" s="28"/>
      <c r="D97" s="29"/>
      <c r="E97" s="39"/>
      <c r="F97" s="39"/>
      <c r="G97" s="40"/>
      <c r="H97" s="35"/>
      <c r="I97" s="41"/>
      <c r="J97" s="8"/>
      <c r="K97" s="8"/>
      <c r="L97" s="8"/>
      <c r="M97" s="8"/>
      <c r="N97" s="8"/>
      <c r="O97" s="8"/>
      <c r="P97" s="8"/>
      <c r="Q97" s="3"/>
      <c r="R97" s="35"/>
      <c r="S97" s="42"/>
      <c r="T97" s="42"/>
      <c r="U97" s="42"/>
      <c r="V97" s="35"/>
      <c r="W97" s="35"/>
      <c r="X97" s="43"/>
      <c r="Y97" s="37"/>
      <c r="Z97" s="37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7"/>
      <c r="C98" s="28"/>
      <c r="D98" s="29"/>
      <c r="E98" s="39"/>
      <c r="F98" s="39"/>
      <c r="G98" s="40"/>
      <c r="H98" s="35"/>
      <c r="I98" s="41"/>
      <c r="J98" s="8"/>
      <c r="K98" s="8"/>
      <c r="L98" s="8"/>
      <c r="M98" s="8"/>
      <c r="N98" s="8"/>
      <c r="O98" s="8"/>
      <c r="P98" s="8"/>
      <c r="Q98" s="3"/>
      <c r="R98" s="35"/>
      <c r="S98" s="42"/>
      <c r="T98" s="42"/>
      <c r="U98" s="42"/>
      <c r="V98" s="35"/>
      <c r="W98" s="35"/>
      <c r="X98" s="43"/>
      <c r="Y98" s="37"/>
      <c r="Z98" s="37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7"/>
      <c r="C99" s="28"/>
      <c r="D99" s="29"/>
      <c r="E99" s="39"/>
      <c r="F99" s="39"/>
      <c r="G99" s="40"/>
      <c r="H99" s="35"/>
      <c r="I99" s="41"/>
      <c r="J99" s="8"/>
      <c r="K99" s="8"/>
      <c r="L99" s="8"/>
      <c r="M99" s="8"/>
      <c r="N99" s="8"/>
      <c r="O99" s="8"/>
      <c r="P99" s="8"/>
      <c r="Q99" s="3"/>
      <c r="R99" s="35"/>
      <c r="S99" s="42"/>
      <c r="T99" s="42"/>
      <c r="U99" s="42"/>
      <c r="V99" s="35"/>
      <c r="W99" s="35"/>
      <c r="X99" s="43"/>
      <c r="Y99" s="37"/>
      <c r="Z99" s="37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7"/>
      <c r="C100" s="28"/>
      <c r="D100" s="29"/>
      <c r="E100" s="39"/>
      <c r="F100" s="39"/>
      <c r="G100" s="40"/>
      <c r="H100" s="35"/>
      <c r="I100" s="41"/>
      <c r="J100" s="8"/>
      <c r="K100" s="8"/>
      <c r="L100" s="8"/>
      <c r="M100" s="8"/>
      <c r="N100" s="8"/>
      <c r="O100" s="8"/>
      <c r="P100" s="8"/>
      <c r="Q100" s="3"/>
      <c r="R100" s="35"/>
      <c r="S100" s="42"/>
      <c r="T100" s="42"/>
      <c r="U100" s="42"/>
      <c r="V100" s="35"/>
      <c r="W100" s="35"/>
      <c r="X100" s="43"/>
      <c r="Y100" s="37"/>
      <c r="Z100" s="37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7"/>
      <c r="C101" s="28"/>
      <c r="D101" s="29"/>
      <c r="E101" s="39"/>
      <c r="F101" s="39"/>
      <c r="G101" s="40"/>
      <c r="H101" s="35"/>
      <c r="I101" s="41"/>
      <c r="J101" s="8"/>
      <c r="K101" s="8"/>
      <c r="L101" s="8"/>
      <c r="M101" s="8"/>
      <c r="N101" s="8"/>
      <c r="O101" s="8"/>
      <c r="P101" s="8"/>
      <c r="Q101" s="3"/>
      <c r="R101" s="35"/>
      <c r="S101" s="42"/>
      <c r="T101" s="42"/>
      <c r="U101" s="42"/>
      <c r="V101" s="35"/>
      <c r="W101" s="35"/>
      <c r="X101" s="43"/>
      <c r="Y101" s="37"/>
      <c r="Z101" s="37"/>
      <c r="AA101" s="3"/>
      <c r="AB101" s="3"/>
      <c r="AC101" s="3"/>
      <c r="AD101" s="3"/>
      <c r="AE101" s="3"/>
      <c r="AF101" s="3"/>
      <c r="AG101" s="3"/>
      <c r="AH101" s="3"/>
    </row>
  </sheetData>
  <conditionalFormatting sqref="A6:A44 B6:D101">
    <cfRule type="cellIs" dxfId="0" priority="1" operator="equal">
      <formula>"S+"</formula>
    </cfRule>
  </conditionalFormatting>
  <conditionalFormatting sqref="A6:A44 B6:D101">
    <cfRule type="cellIs" dxfId="1" priority="2" operator="equal">
      <formula>"S"</formula>
    </cfRule>
  </conditionalFormatting>
  <conditionalFormatting sqref="A6:A44 B6:D101">
    <cfRule type="cellIs" dxfId="2" priority="3" operator="equal">
      <formula>"A"</formula>
    </cfRule>
  </conditionalFormatting>
  <conditionalFormatting sqref="A6:A44 B6:D101">
    <cfRule type="cellIs" dxfId="3" priority="4" operator="equal">
      <formula>"B"</formula>
    </cfRule>
  </conditionalFormatting>
  <conditionalFormatting sqref="A6:A44 B6:D101">
    <cfRule type="cellIs" dxfId="4" priority="5" operator="equal">
      <formula>"C"</formula>
    </cfRule>
  </conditionalFormatting>
  <conditionalFormatting sqref="A6:A44 B6:D101">
    <cfRule type="cellIs" dxfId="5" priority="6" operator="equal">
      <formula>"D"</formula>
    </cfRule>
  </conditionalFormatting>
  <conditionalFormatting sqref="A6:A44 B6:D101">
    <cfRule type="cellIs" dxfId="6" priority="7" operator="equal">
      <formula>"F"</formula>
    </cfRule>
  </conditionalFormatting>
  <conditionalFormatting sqref="E6:F101">
    <cfRule type="expression" dxfId="7" priority="8">
      <formula>$B6="S+"</formula>
    </cfRule>
  </conditionalFormatting>
  <conditionalFormatting sqref="E6:F101">
    <cfRule type="expression" dxfId="8" priority="9">
      <formula>$B6="S"</formula>
    </cfRule>
  </conditionalFormatting>
  <conditionalFormatting sqref="E6:F101">
    <cfRule type="expression" dxfId="9" priority="10">
      <formula>$B6="A"</formula>
    </cfRule>
  </conditionalFormatting>
  <conditionalFormatting sqref="E6:F101">
    <cfRule type="expression" dxfId="10" priority="11">
      <formula>$B6="B"</formula>
    </cfRule>
  </conditionalFormatting>
  <conditionalFormatting sqref="E6:F101">
    <cfRule type="expression" dxfId="11" priority="12">
      <formula>$B6="C"</formula>
    </cfRule>
  </conditionalFormatting>
  <conditionalFormatting sqref="E6:F101">
    <cfRule type="expression" dxfId="12" priority="13">
      <formula>$B6="F"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3" max="4" width="1.0"/>
    <col customWidth="1" min="5" max="5" width="8.88"/>
    <col customWidth="1" min="6" max="6" width="26.38"/>
    <col customWidth="1" min="8" max="9" width="1.0"/>
    <col customWidth="1" min="10" max="10" width="8.88"/>
    <col customWidth="1" min="11" max="11" width="26.38"/>
    <col customWidth="1" min="13" max="14" width="1.0"/>
    <col customWidth="1" min="15" max="15" width="8.88"/>
    <col customWidth="1" min="16" max="16" width="26.38"/>
    <col customWidth="1" min="17" max="17" width="4.38"/>
    <col customWidth="1" min="18" max="18" width="27.88"/>
  </cols>
  <sheetData>
    <row r="1" ht="1.5" customHeight="1">
      <c r="A1" s="44"/>
      <c r="B1" s="45"/>
      <c r="C1" s="44"/>
      <c r="D1" s="44"/>
      <c r="E1" s="44"/>
      <c r="F1" s="46"/>
      <c r="G1" s="45"/>
      <c r="H1" s="44"/>
      <c r="I1" s="44"/>
      <c r="J1" s="44"/>
      <c r="K1" s="47"/>
      <c r="L1" s="45"/>
      <c r="M1" s="48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ht="4.5" customHeight="1">
      <c r="A2" s="44"/>
      <c r="B2" s="49"/>
      <c r="F2" s="46"/>
      <c r="G2" s="49"/>
      <c r="K2" s="47"/>
      <c r="L2" s="49"/>
      <c r="P2" s="44"/>
      <c r="Q2" s="50"/>
      <c r="R2" s="51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ht="23.25" customHeight="1">
      <c r="A3" s="52"/>
      <c r="B3" s="53" t="s">
        <v>352</v>
      </c>
      <c r="C3" s="54"/>
      <c r="D3" s="54"/>
      <c r="E3" s="55" t="s">
        <v>353</v>
      </c>
      <c r="F3" s="46"/>
      <c r="G3" s="53" t="s">
        <v>352</v>
      </c>
      <c r="H3" s="54"/>
      <c r="I3" s="54"/>
      <c r="J3" s="55" t="s">
        <v>353</v>
      </c>
      <c r="K3" s="56"/>
      <c r="L3" s="53" t="s">
        <v>352</v>
      </c>
      <c r="M3" s="54"/>
      <c r="N3" s="54"/>
      <c r="O3" s="55" t="s">
        <v>353</v>
      </c>
      <c r="P3" s="52"/>
      <c r="Q3" s="51"/>
      <c r="R3" s="51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</row>
    <row r="4" ht="6.75" customHeight="1">
      <c r="A4" s="52"/>
      <c r="B4" s="54"/>
      <c r="C4" s="54"/>
      <c r="D4" s="54"/>
      <c r="E4" s="57"/>
      <c r="F4" s="46"/>
      <c r="G4" s="54"/>
      <c r="H4" s="54"/>
      <c r="I4" s="54"/>
      <c r="J4" s="57"/>
      <c r="K4" s="56"/>
      <c r="L4" s="54"/>
      <c r="M4" s="54"/>
      <c r="N4" s="54"/>
      <c r="O4" s="57"/>
      <c r="P4" s="52"/>
      <c r="Q4" s="58"/>
      <c r="R4" s="58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</row>
    <row r="5" ht="18.0" customHeight="1">
      <c r="A5" s="52"/>
      <c r="B5" s="54" t="str">
        <f>IFERROR(__xludf.DUMMYFUNCTION("QUERY(DataTierList!$O$1:$W$180,""SELECT N ORDER BY U desc, Q desc "")"),"#REF!")</f>
        <v>#REF!</v>
      </c>
      <c r="C5" s="54"/>
      <c r="D5" s="54"/>
      <c r="E5" s="57" t="str">
        <f>IFERROR(__xludf.DUMMYFUNCTION("QUERY(DataTierList!$O$1:$W$180,""SELECT V ORDER BY U desc, Q desc "")"),"#REF!")</f>
        <v>#REF!</v>
      </c>
      <c r="F5" s="46"/>
      <c r="G5" s="59" t="str">
        <f>IFERROR(__xludf.DUMMYFUNCTION("QUERY(DataTierList!$B$1:$W$180,""SELECT B"")"),"#REF!")</f>
        <v>#REF!</v>
      </c>
      <c r="H5" s="59"/>
      <c r="I5" s="59"/>
      <c r="J5" s="58" t="s">
        <v>353</v>
      </c>
      <c r="K5" s="56"/>
      <c r="L5" s="59" t="str">
        <f>IFERROR(__xludf.DUMMYFUNCTION("QUERY(DataTierList!$O$1:$W$180,""SELECT N WHERE V = 'F' ORDER BY U desc, Q desc LIMIT 10 "")"),"#REF!")</f>
        <v>#REF!</v>
      </c>
      <c r="M5" s="59"/>
      <c r="N5" s="59"/>
      <c r="O5" s="52" t="str">
        <f>IFERROR(__xludf.DUMMYFUNCTION("QUERY(DataTierList!$O$1:$W$180,""SELECT V WHERE V = 'F' ORDER BY U desc, Q desc "")"),"#REF!")</f>
        <v>#REF!</v>
      </c>
      <c r="P5" s="52"/>
      <c r="Q5" s="58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</row>
    <row r="6" ht="23.25" customHeight="1">
      <c r="A6" s="52"/>
      <c r="B6" s="59"/>
      <c r="C6" s="52"/>
      <c r="D6" s="52"/>
      <c r="E6" s="52"/>
      <c r="F6" s="60" t="str">
        <f t="shared" ref="F6:F165" si="1">if(AND(E6="S+",E5&lt;&gt;"S+"),"S+",if(AND(E6="S",E5&lt;&gt;"S"),"S",if(AND(E6="A",E5&lt;&gt;"A"),"A",if(AND(E6="B",E5&lt;&gt;"B"),"B",if(AND(E6="C",E5&lt;&gt;"C"),"C",if(AND(E6="D",E5&lt;&gt;"D"),"D",if(AND(E6="F",E5&lt;&gt;"F"),"F","")))))))</f>
        <v>#REF!</v>
      </c>
      <c r="G6" s="59"/>
      <c r="H6" s="52"/>
      <c r="I6" s="52"/>
      <c r="J6" s="52" t="str">
        <f t="shared" ref="J6:J202" si="2">IFERROR(VLOOKUP(G6,DataTierList!O:W,9,FALSE),"X")</f>
        <v>X</v>
      </c>
      <c r="K6" s="61" t="str">
        <f t="shared" ref="K6:K202" si="3">IF(LEFT(G6,1)&lt;&gt;LEFT(G5,1),LEFT(G6,1),"")</f>
        <v>#REF!</v>
      </c>
      <c r="L6" s="59"/>
      <c r="M6" s="52"/>
      <c r="N6" s="52"/>
      <c r="O6" s="52"/>
      <c r="P6" s="52"/>
      <c r="Q6" s="62" t="s">
        <v>5</v>
      </c>
      <c r="R6" s="63" t="s">
        <v>354</v>
      </c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ht="23.25" customHeight="1">
      <c r="A7" s="52"/>
      <c r="B7" s="59"/>
      <c r="C7" s="52"/>
      <c r="D7" s="52"/>
      <c r="E7" s="52"/>
      <c r="F7" s="64" t="str">
        <f t="shared" si="1"/>
        <v/>
      </c>
      <c r="G7" s="59"/>
      <c r="H7" s="52"/>
      <c r="I7" s="52"/>
      <c r="J7" s="52" t="str">
        <f t="shared" si="2"/>
        <v>X</v>
      </c>
      <c r="K7" s="61" t="str">
        <f t="shared" si="3"/>
        <v/>
      </c>
      <c r="L7" s="59"/>
      <c r="M7" s="52"/>
      <c r="N7" s="52"/>
      <c r="O7" s="52"/>
      <c r="P7" s="52"/>
      <c r="Q7" s="62" t="s">
        <v>6</v>
      </c>
      <c r="R7" s="65" t="s">
        <v>355</v>
      </c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</row>
    <row r="8" ht="23.25" customHeight="1">
      <c r="A8" s="52"/>
      <c r="B8" s="59"/>
      <c r="C8" s="52"/>
      <c r="D8" s="52"/>
      <c r="E8" s="52"/>
      <c r="F8" s="66" t="str">
        <f t="shared" si="1"/>
        <v/>
      </c>
      <c r="G8" s="59"/>
      <c r="H8" s="52"/>
      <c r="I8" s="52"/>
      <c r="J8" s="52" t="str">
        <f t="shared" si="2"/>
        <v>X</v>
      </c>
      <c r="K8" s="61" t="str">
        <f t="shared" si="3"/>
        <v/>
      </c>
      <c r="L8" s="59"/>
      <c r="M8" s="52"/>
      <c r="N8" s="52"/>
      <c r="O8" s="52"/>
      <c r="P8" s="52"/>
      <c r="Q8" s="62" t="s">
        <v>7</v>
      </c>
      <c r="R8" s="65" t="s">
        <v>356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ht="23.25" customHeight="1">
      <c r="A9" s="52"/>
      <c r="B9" s="59"/>
      <c r="C9" s="52"/>
      <c r="D9" s="52"/>
      <c r="E9" s="52"/>
      <c r="F9" s="64" t="str">
        <f t="shared" si="1"/>
        <v/>
      </c>
      <c r="G9" s="59"/>
      <c r="H9" s="52"/>
      <c r="I9" s="52"/>
      <c r="J9" s="52" t="str">
        <f t="shared" si="2"/>
        <v>X</v>
      </c>
      <c r="K9" s="61" t="str">
        <f t="shared" si="3"/>
        <v/>
      </c>
      <c r="L9" s="59"/>
      <c r="M9" s="52"/>
      <c r="N9" s="52"/>
      <c r="O9" s="52"/>
      <c r="P9" s="52"/>
      <c r="Q9" s="62" t="s">
        <v>8</v>
      </c>
      <c r="R9" s="65" t="s">
        <v>357</v>
      </c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ht="23.25" customHeight="1">
      <c r="A10" s="52"/>
      <c r="B10" s="59"/>
      <c r="C10" s="52"/>
      <c r="D10" s="52"/>
      <c r="E10" s="52"/>
      <c r="F10" s="64" t="str">
        <f t="shared" si="1"/>
        <v/>
      </c>
      <c r="G10" s="59"/>
      <c r="H10" s="52"/>
      <c r="I10" s="52"/>
      <c r="J10" s="52" t="str">
        <f t="shared" si="2"/>
        <v>X</v>
      </c>
      <c r="K10" s="61" t="str">
        <f t="shared" si="3"/>
        <v/>
      </c>
      <c r="L10" s="59"/>
      <c r="M10" s="52"/>
      <c r="N10" s="52"/>
      <c r="O10" s="52"/>
      <c r="P10" s="52"/>
      <c r="Q10" s="62" t="s">
        <v>9</v>
      </c>
      <c r="R10" s="65" t="s">
        <v>358</v>
      </c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</row>
    <row r="11" ht="23.25" customHeight="1">
      <c r="A11" s="52"/>
      <c r="B11" s="59"/>
      <c r="C11" s="52"/>
      <c r="D11" s="52"/>
      <c r="E11" s="52"/>
      <c r="F11" s="64" t="str">
        <f t="shared" si="1"/>
        <v/>
      </c>
      <c r="G11" s="59"/>
      <c r="H11" s="52"/>
      <c r="I11" s="52"/>
      <c r="J11" s="52" t="str">
        <f t="shared" si="2"/>
        <v>X</v>
      </c>
      <c r="K11" s="61" t="str">
        <f t="shared" si="3"/>
        <v/>
      </c>
      <c r="L11" s="59"/>
      <c r="M11" s="52"/>
      <c r="N11" s="52"/>
      <c r="O11" s="52"/>
      <c r="P11" s="52"/>
      <c r="Q11" s="62" t="s">
        <v>359</v>
      </c>
      <c r="R11" s="65" t="s">
        <v>360</v>
      </c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</row>
    <row r="12" ht="23.25" customHeight="1">
      <c r="A12" s="52"/>
      <c r="B12" s="59"/>
      <c r="C12" s="52"/>
      <c r="D12" s="52"/>
      <c r="E12" s="52"/>
      <c r="F12" s="67" t="str">
        <f t="shared" si="1"/>
        <v/>
      </c>
      <c r="G12" s="59"/>
      <c r="H12" s="52"/>
      <c r="I12" s="52"/>
      <c r="J12" s="52" t="str">
        <f t="shared" si="2"/>
        <v>X</v>
      </c>
      <c r="K12" s="61" t="str">
        <f t="shared" si="3"/>
        <v/>
      </c>
      <c r="L12" s="59"/>
      <c r="M12" s="52"/>
      <c r="N12" s="52"/>
      <c r="O12" s="52"/>
      <c r="P12" s="52"/>
      <c r="Q12" s="62" t="s">
        <v>10</v>
      </c>
      <c r="R12" s="63" t="s">
        <v>361</v>
      </c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ht="23.25" customHeight="1">
      <c r="A13" s="52"/>
      <c r="B13" s="59"/>
      <c r="C13" s="52"/>
      <c r="D13" s="52"/>
      <c r="E13" s="52"/>
      <c r="F13" s="64" t="str">
        <f t="shared" si="1"/>
        <v/>
      </c>
      <c r="G13" s="59"/>
      <c r="H13" s="52"/>
      <c r="I13" s="52"/>
      <c r="J13" s="52" t="str">
        <f t="shared" si="2"/>
        <v>X</v>
      </c>
      <c r="K13" s="61" t="str">
        <f t="shared" si="3"/>
        <v/>
      </c>
      <c r="L13" s="59"/>
      <c r="M13" s="52"/>
      <c r="N13" s="52"/>
      <c r="O13" s="52"/>
      <c r="P13" s="52"/>
      <c r="Q13" s="62" t="s">
        <v>362</v>
      </c>
      <c r="R13" s="65" t="s">
        <v>363</v>
      </c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 ht="23.25" customHeight="1">
      <c r="A14" s="52"/>
      <c r="B14" s="59"/>
      <c r="C14" s="52"/>
      <c r="D14" s="52"/>
      <c r="E14" s="52"/>
      <c r="F14" s="64" t="str">
        <f t="shared" si="1"/>
        <v/>
      </c>
      <c r="G14" s="59"/>
      <c r="H14" s="52"/>
      <c r="I14" s="52"/>
      <c r="J14" s="52" t="str">
        <f t="shared" si="2"/>
        <v>X</v>
      </c>
      <c r="K14" s="61" t="str">
        <f t="shared" si="3"/>
        <v/>
      </c>
      <c r="L14" s="59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r="15" ht="23.25" customHeight="1">
      <c r="A15" s="52"/>
      <c r="B15" s="59"/>
      <c r="C15" s="52"/>
      <c r="D15" s="52"/>
      <c r="E15" s="52"/>
      <c r="F15" s="64" t="str">
        <f t="shared" si="1"/>
        <v/>
      </c>
      <c r="G15" s="59"/>
      <c r="H15" s="52"/>
      <c r="I15" s="52"/>
      <c r="J15" s="52" t="str">
        <f t="shared" si="2"/>
        <v>X</v>
      </c>
      <c r="K15" s="61" t="str">
        <f t="shared" si="3"/>
        <v/>
      </c>
      <c r="L15" s="59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r="16" ht="23.25" customHeight="1">
      <c r="A16" s="52"/>
      <c r="B16" s="59"/>
      <c r="C16" s="52"/>
      <c r="D16" s="52"/>
      <c r="E16" s="52"/>
      <c r="F16" s="64" t="str">
        <f t="shared" si="1"/>
        <v/>
      </c>
      <c r="G16" s="59"/>
      <c r="H16" s="52"/>
      <c r="I16" s="52"/>
      <c r="J16" s="52" t="str">
        <f t="shared" si="2"/>
        <v>X</v>
      </c>
      <c r="K16" s="61" t="str">
        <f t="shared" si="3"/>
        <v/>
      </c>
      <c r="L16" s="59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ht="23.25" customHeight="1">
      <c r="A17" s="52"/>
      <c r="B17" s="59"/>
      <c r="C17" s="52"/>
      <c r="D17" s="52"/>
      <c r="E17" s="52"/>
      <c r="F17" s="64" t="str">
        <f t="shared" si="1"/>
        <v/>
      </c>
      <c r="G17" s="59"/>
      <c r="H17" s="52"/>
      <c r="I17" s="52"/>
      <c r="J17" s="52" t="str">
        <f t="shared" si="2"/>
        <v>X</v>
      </c>
      <c r="K17" s="61" t="str">
        <f t="shared" si="3"/>
        <v/>
      </c>
      <c r="L17" s="59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</row>
    <row r="18" ht="23.25" customHeight="1">
      <c r="A18" s="52"/>
      <c r="B18" s="59"/>
      <c r="C18" s="52"/>
      <c r="D18" s="52"/>
      <c r="E18" s="52"/>
      <c r="F18" s="64" t="str">
        <f t="shared" si="1"/>
        <v/>
      </c>
      <c r="G18" s="59"/>
      <c r="H18" s="52"/>
      <c r="I18" s="52"/>
      <c r="J18" s="52" t="str">
        <f t="shared" si="2"/>
        <v>X</v>
      </c>
      <c r="K18" s="61" t="str">
        <f t="shared" si="3"/>
        <v/>
      </c>
      <c r="L18" s="59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ht="23.25" customHeight="1">
      <c r="A19" s="52"/>
      <c r="B19" s="59"/>
      <c r="C19" s="52"/>
      <c r="D19" s="52"/>
      <c r="E19" s="52"/>
      <c r="F19" s="64" t="str">
        <f t="shared" si="1"/>
        <v/>
      </c>
      <c r="G19" s="59"/>
      <c r="H19" s="52"/>
      <c r="I19" s="52"/>
      <c r="J19" s="52" t="str">
        <f t="shared" si="2"/>
        <v>X</v>
      </c>
      <c r="K19" s="61" t="str">
        <f t="shared" si="3"/>
        <v/>
      </c>
      <c r="L19" s="59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</row>
    <row r="20" ht="23.25" customHeight="1">
      <c r="A20" s="52"/>
      <c r="B20" s="59"/>
      <c r="C20" s="52"/>
      <c r="D20" s="52"/>
      <c r="E20" s="52"/>
      <c r="F20" s="68" t="str">
        <f t="shared" si="1"/>
        <v/>
      </c>
      <c r="G20" s="59"/>
      <c r="H20" s="52"/>
      <c r="I20" s="52"/>
      <c r="J20" s="52" t="str">
        <f t="shared" si="2"/>
        <v>X</v>
      </c>
      <c r="K20" s="61" t="str">
        <f t="shared" si="3"/>
        <v/>
      </c>
      <c r="L20" s="59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</row>
    <row r="21" ht="23.25" customHeight="1">
      <c r="A21" s="52"/>
      <c r="B21" s="59"/>
      <c r="C21" s="52"/>
      <c r="D21" s="52"/>
      <c r="E21" s="52"/>
      <c r="F21" s="64" t="str">
        <f t="shared" si="1"/>
        <v/>
      </c>
      <c r="G21" s="59"/>
      <c r="H21" s="52"/>
      <c r="I21" s="52"/>
      <c r="J21" s="52" t="str">
        <f t="shared" si="2"/>
        <v>X</v>
      </c>
      <c r="K21" s="61" t="str">
        <f t="shared" si="3"/>
        <v/>
      </c>
      <c r="L21" s="59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</row>
    <row r="22" ht="23.25" customHeight="1">
      <c r="A22" s="52"/>
      <c r="B22" s="59"/>
      <c r="C22" s="52"/>
      <c r="D22" s="52"/>
      <c r="E22" s="52"/>
      <c r="F22" s="64" t="str">
        <f t="shared" si="1"/>
        <v/>
      </c>
      <c r="G22" s="59"/>
      <c r="H22" s="52"/>
      <c r="I22" s="52"/>
      <c r="J22" s="52" t="str">
        <f t="shared" si="2"/>
        <v>X</v>
      </c>
      <c r="K22" s="61" t="str">
        <f t="shared" si="3"/>
        <v/>
      </c>
      <c r="L22" s="59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</row>
    <row r="23" ht="23.25" customHeight="1">
      <c r="A23" s="52"/>
      <c r="B23" s="59"/>
      <c r="C23" s="52"/>
      <c r="D23" s="52"/>
      <c r="E23" s="52"/>
      <c r="F23" s="64" t="str">
        <f t="shared" si="1"/>
        <v/>
      </c>
      <c r="G23" s="59"/>
      <c r="H23" s="52"/>
      <c r="I23" s="52"/>
      <c r="J23" s="52" t="str">
        <f t="shared" si="2"/>
        <v>X</v>
      </c>
      <c r="K23" s="61" t="str">
        <f t="shared" si="3"/>
        <v/>
      </c>
      <c r="L23" s="59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</row>
    <row r="24" ht="23.25" customHeight="1">
      <c r="A24" s="52"/>
      <c r="B24" s="59"/>
      <c r="C24" s="52"/>
      <c r="D24" s="52"/>
      <c r="E24" s="52"/>
      <c r="F24" s="64" t="str">
        <f t="shared" si="1"/>
        <v/>
      </c>
      <c r="G24" s="59"/>
      <c r="H24" s="52"/>
      <c r="I24" s="52"/>
      <c r="J24" s="52" t="str">
        <f t="shared" si="2"/>
        <v>X</v>
      </c>
      <c r="K24" s="61" t="str">
        <f t="shared" si="3"/>
        <v/>
      </c>
      <c r="L24" s="59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</row>
    <row r="25" ht="23.25" customHeight="1">
      <c r="A25" s="52"/>
      <c r="B25" s="59"/>
      <c r="C25" s="52"/>
      <c r="D25" s="52"/>
      <c r="E25" s="52"/>
      <c r="F25" s="64" t="str">
        <f t="shared" si="1"/>
        <v/>
      </c>
      <c r="G25" s="59"/>
      <c r="H25" s="52"/>
      <c r="I25" s="52"/>
      <c r="J25" s="52" t="str">
        <f t="shared" si="2"/>
        <v>X</v>
      </c>
      <c r="K25" s="61" t="str">
        <f t="shared" si="3"/>
        <v/>
      </c>
      <c r="L25" s="59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</row>
    <row r="26" ht="23.25" customHeight="1">
      <c r="A26" s="52"/>
      <c r="B26" s="59"/>
      <c r="C26" s="52"/>
      <c r="D26" s="52"/>
      <c r="E26" s="52"/>
      <c r="F26" s="64" t="str">
        <f t="shared" si="1"/>
        <v/>
      </c>
      <c r="G26" s="59"/>
      <c r="H26" s="52"/>
      <c r="I26" s="52"/>
      <c r="J26" s="52" t="str">
        <f t="shared" si="2"/>
        <v>X</v>
      </c>
      <c r="K26" s="61" t="str">
        <f t="shared" si="3"/>
        <v/>
      </c>
      <c r="L26" s="59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</row>
    <row r="27" ht="23.25" customHeight="1">
      <c r="A27" s="52"/>
      <c r="B27" s="59"/>
      <c r="C27" s="52"/>
      <c r="D27" s="52"/>
      <c r="E27" s="52"/>
      <c r="F27" s="64" t="str">
        <f t="shared" si="1"/>
        <v/>
      </c>
      <c r="G27" s="59"/>
      <c r="H27" s="52"/>
      <c r="I27" s="52"/>
      <c r="J27" s="52" t="str">
        <f t="shared" si="2"/>
        <v>X</v>
      </c>
      <c r="K27" s="61" t="str">
        <f t="shared" si="3"/>
        <v/>
      </c>
      <c r="L27" s="59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</row>
    <row r="28" ht="23.25" customHeight="1">
      <c r="A28" s="52"/>
      <c r="B28" s="59"/>
      <c r="C28" s="52"/>
      <c r="D28" s="52"/>
      <c r="E28" s="52"/>
      <c r="F28" s="64" t="str">
        <f t="shared" si="1"/>
        <v/>
      </c>
      <c r="G28" s="59"/>
      <c r="H28" s="52"/>
      <c r="I28" s="52"/>
      <c r="J28" s="52" t="str">
        <f t="shared" si="2"/>
        <v>X</v>
      </c>
      <c r="K28" s="61" t="str">
        <f t="shared" si="3"/>
        <v/>
      </c>
      <c r="L28" s="59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</row>
    <row r="29" ht="23.25" customHeight="1">
      <c r="A29" s="52"/>
      <c r="B29" s="59"/>
      <c r="C29" s="52"/>
      <c r="D29" s="52"/>
      <c r="E29" s="52"/>
      <c r="F29" s="64" t="str">
        <f t="shared" si="1"/>
        <v/>
      </c>
      <c r="G29" s="59"/>
      <c r="H29" s="52"/>
      <c r="I29" s="52"/>
      <c r="J29" s="52" t="str">
        <f t="shared" si="2"/>
        <v>X</v>
      </c>
      <c r="K29" s="61" t="str">
        <f t="shared" si="3"/>
        <v/>
      </c>
      <c r="L29" s="59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</row>
    <row r="30" ht="23.25" customHeight="1">
      <c r="A30" s="52"/>
      <c r="B30" s="59"/>
      <c r="C30" s="52"/>
      <c r="D30" s="52"/>
      <c r="E30" s="52"/>
      <c r="F30" s="64" t="str">
        <f t="shared" si="1"/>
        <v/>
      </c>
      <c r="G30" s="59"/>
      <c r="H30" s="52"/>
      <c r="I30" s="52"/>
      <c r="J30" s="52" t="str">
        <f t="shared" si="2"/>
        <v>X</v>
      </c>
      <c r="K30" s="61" t="str">
        <f t="shared" si="3"/>
        <v/>
      </c>
      <c r="L30" s="59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</row>
    <row r="31" ht="23.25" customHeight="1">
      <c r="A31" s="52"/>
      <c r="B31" s="59"/>
      <c r="C31" s="52"/>
      <c r="D31" s="52"/>
      <c r="E31" s="52"/>
      <c r="F31" s="64" t="str">
        <f t="shared" si="1"/>
        <v/>
      </c>
      <c r="G31" s="59"/>
      <c r="H31" s="52"/>
      <c r="I31" s="52"/>
      <c r="J31" s="52" t="str">
        <f t="shared" si="2"/>
        <v>X</v>
      </c>
      <c r="K31" s="61" t="str">
        <f t="shared" si="3"/>
        <v/>
      </c>
      <c r="L31" s="59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</row>
    <row r="32" ht="23.25" customHeight="1">
      <c r="A32" s="52"/>
      <c r="B32" s="59"/>
      <c r="C32" s="52"/>
      <c r="D32" s="52"/>
      <c r="E32" s="52"/>
      <c r="F32" s="64" t="str">
        <f t="shared" si="1"/>
        <v/>
      </c>
      <c r="G32" s="59"/>
      <c r="H32" s="52"/>
      <c r="I32" s="52"/>
      <c r="J32" s="52" t="str">
        <f t="shared" si="2"/>
        <v>X</v>
      </c>
      <c r="K32" s="61" t="str">
        <f t="shared" si="3"/>
        <v/>
      </c>
      <c r="L32" s="59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</row>
    <row r="33" ht="23.25" customHeight="1">
      <c r="A33" s="52"/>
      <c r="B33" s="59"/>
      <c r="C33" s="52"/>
      <c r="D33" s="52"/>
      <c r="E33" s="52"/>
      <c r="F33" s="64" t="str">
        <f t="shared" si="1"/>
        <v/>
      </c>
      <c r="G33" s="59"/>
      <c r="H33" s="52"/>
      <c r="I33" s="52"/>
      <c r="J33" s="52" t="str">
        <f t="shared" si="2"/>
        <v>X</v>
      </c>
      <c r="K33" s="61" t="str">
        <f t="shared" si="3"/>
        <v/>
      </c>
      <c r="L33" s="59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</row>
    <row r="34" ht="23.25" customHeight="1">
      <c r="A34" s="52"/>
      <c r="B34" s="59"/>
      <c r="C34" s="52"/>
      <c r="D34" s="52"/>
      <c r="E34" s="52"/>
      <c r="F34" s="69" t="str">
        <f t="shared" si="1"/>
        <v/>
      </c>
      <c r="G34" s="59"/>
      <c r="H34" s="52"/>
      <c r="I34" s="52"/>
      <c r="J34" s="52" t="str">
        <f t="shared" si="2"/>
        <v>X</v>
      </c>
      <c r="K34" s="61" t="str">
        <f t="shared" si="3"/>
        <v/>
      </c>
      <c r="L34" s="59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</row>
    <row r="35" ht="23.25" customHeight="1">
      <c r="A35" s="52"/>
      <c r="B35" s="59"/>
      <c r="C35" s="52"/>
      <c r="D35" s="52"/>
      <c r="E35" s="52"/>
      <c r="F35" s="64" t="str">
        <f t="shared" si="1"/>
        <v/>
      </c>
      <c r="G35" s="59"/>
      <c r="H35" s="52"/>
      <c r="I35" s="52"/>
      <c r="J35" s="52" t="str">
        <f t="shared" si="2"/>
        <v>X</v>
      </c>
      <c r="K35" s="61" t="str">
        <f t="shared" si="3"/>
        <v/>
      </c>
      <c r="L35" s="59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</row>
    <row r="36" ht="23.25" customHeight="1">
      <c r="A36" s="52"/>
      <c r="B36" s="59"/>
      <c r="C36" s="52"/>
      <c r="D36" s="52"/>
      <c r="E36" s="52"/>
      <c r="F36" s="64" t="str">
        <f t="shared" si="1"/>
        <v/>
      </c>
      <c r="G36" s="59"/>
      <c r="H36" s="52"/>
      <c r="I36" s="52"/>
      <c r="J36" s="52" t="str">
        <f t="shared" si="2"/>
        <v>X</v>
      </c>
      <c r="K36" s="61" t="str">
        <f t="shared" si="3"/>
        <v/>
      </c>
      <c r="L36" s="59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</row>
    <row r="37" ht="23.25" customHeight="1">
      <c r="A37" s="52"/>
      <c r="B37" s="59"/>
      <c r="C37" s="52"/>
      <c r="D37" s="52"/>
      <c r="E37" s="52"/>
      <c r="F37" s="64" t="str">
        <f t="shared" si="1"/>
        <v/>
      </c>
      <c r="G37" s="59"/>
      <c r="H37" s="52"/>
      <c r="I37" s="52"/>
      <c r="J37" s="52" t="str">
        <f t="shared" si="2"/>
        <v>X</v>
      </c>
      <c r="K37" s="61" t="str">
        <f t="shared" si="3"/>
        <v/>
      </c>
      <c r="L37" s="59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</row>
    <row r="38" ht="23.25" customHeight="1">
      <c r="A38" s="52"/>
      <c r="B38" s="59"/>
      <c r="C38" s="52"/>
      <c r="D38" s="52"/>
      <c r="E38" s="52"/>
      <c r="F38" s="64" t="str">
        <f t="shared" si="1"/>
        <v/>
      </c>
      <c r="G38" s="59"/>
      <c r="H38" s="52"/>
      <c r="I38" s="52"/>
      <c r="J38" s="52" t="str">
        <f t="shared" si="2"/>
        <v>X</v>
      </c>
      <c r="K38" s="61" t="str">
        <f t="shared" si="3"/>
        <v/>
      </c>
      <c r="L38" s="59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</row>
    <row r="39" ht="23.25" customHeight="1">
      <c r="A39" s="52"/>
      <c r="B39" s="59"/>
      <c r="C39" s="52"/>
      <c r="D39" s="52"/>
      <c r="E39" s="52"/>
      <c r="F39" s="70" t="str">
        <f t="shared" si="1"/>
        <v/>
      </c>
      <c r="G39" s="59"/>
      <c r="H39" s="52"/>
      <c r="I39" s="52"/>
      <c r="J39" s="52" t="str">
        <f t="shared" si="2"/>
        <v>X</v>
      </c>
      <c r="K39" s="61" t="str">
        <f t="shared" si="3"/>
        <v/>
      </c>
      <c r="L39" s="59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</row>
    <row r="40" ht="23.25" customHeight="1">
      <c r="A40" s="52"/>
      <c r="B40" s="59"/>
      <c r="C40" s="52"/>
      <c r="D40" s="52"/>
      <c r="E40" s="52"/>
      <c r="F40" s="64" t="str">
        <f t="shared" si="1"/>
        <v/>
      </c>
      <c r="G40" s="59"/>
      <c r="H40" s="52"/>
      <c r="I40" s="52"/>
      <c r="J40" s="52" t="str">
        <f t="shared" si="2"/>
        <v>X</v>
      </c>
      <c r="K40" s="61" t="str">
        <f t="shared" si="3"/>
        <v/>
      </c>
      <c r="L40" s="59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</row>
    <row r="41" ht="23.25" customHeight="1">
      <c r="A41" s="52"/>
      <c r="B41" s="59"/>
      <c r="C41" s="52"/>
      <c r="D41" s="52"/>
      <c r="E41" s="52"/>
      <c r="F41" s="64" t="str">
        <f t="shared" si="1"/>
        <v/>
      </c>
      <c r="G41" s="59"/>
      <c r="H41" s="52"/>
      <c r="I41" s="52"/>
      <c r="J41" s="52" t="str">
        <f t="shared" si="2"/>
        <v>X</v>
      </c>
      <c r="K41" s="61" t="str">
        <f t="shared" si="3"/>
        <v/>
      </c>
      <c r="L41" s="59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</row>
    <row r="42" ht="23.25" customHeight="1">
      <c r="A42" s="52"/>
      <c r="B42" s="59"/>
      <c r="C42" s="52"/>
      <c r="D42" s="52"/>
      <c r="E42" s="52"/>
      <c r="F42" s="64" t="str">
        <f t="shared" si="1"/>
        <v/>
      </c>
      <c r="G42" s="59"/>
      <c r="H42" s="52"/>
      <c r="I42" s="52"/>
      <c r="J42" s="52" t="str">
        <f t="shared" si="2"/>
        <v>X</v>
      </c>
      <c r="K42" s="61" t="str">
        <f t="shared" si="3"/>
        <v/>
      </c>
      <c r="L42" s="59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</row>
    <row r="43" ht="23.25" customHeight="1">
      <c r="A43" s="52"/>
      <c r="B43" s="59"/>
      <c r="C43" s="52"/>
      <c r="D43" s="52"/>
      <c r="E43" s="52"/>
      <c r="F43" s="64" t="str">
        <f t="shared" si="1"/>
        <v/>
      </c>
      <c r="G43" s="59"/>
      <c r="H43" s="52"/>
      <c r="I43" s="52"/>
      <c r="J43" s="52" t="str">
        <f t="shared" si="2"/>
        <v>X</v>
      </c>
      <c r="K43" s="61" t="str">
        <f t="shared" si="3"/>
        <v/>
      </c>
      <c r="L43" s="59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ht="23.25" customHeight="1">
      <c r="A44" s="52"/>
      <c r="B44" s="59"/>
      <c r="C44" s="52"/>
      <c r="D44" s="52"/>
      <c r="E44" s="52"/>
      <c r="F44" s="64" t="str">
        <f t="shared" si="1"/>
        <v/>
      </c>
      <c r="G44" s="59"/>
      <c r="H44" s="52"/>
      <c r="I44" s="52"/>
      <c r="J44" s="52" t="str">
        <f t="shared" si="2"/>
        <v>X</v>
      </c>
      <c r="K44" s="61" t="str">
        <f t="shared" si="3"/>
        <v/>
      </c>
      <c r="L44" s="59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</row>
    <row r="45" ht="23.25" customHeight="1">
      <c r="A45" s="52"/>
      <c r="B45" s="59"/>
      <c r="C45" s="52"/>
      <c r="D45" s="52"/>
      <c r="E45" s="52"/>
      <c r="F45" s="64" t="str">
        <f t="shared" si="1"/>
        <v/>
      </c>
      <c r="G45" s="59"/>
      <c r="H45" s="52"/>
      <c r="I45" s="52"/>
      <c r="J45" s="52" t="str">
        <f t="shared" si="2"/>
        <v>X</v>
      </c>
      <c r="K45" s="61" t="str">
        <f t="shared" si="3"/>
        <v/>
      </c>
      <c r="L45" s="59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</row>
    <row r="46" ht="23.25" customHeight="1">
      <c r="A46" s="52"/>
      <c r="B46" s="59"/>
      <c r="C46" s="52"/>
      <c r="D46" s="52"/>
      <c r="E46" s="52"/>
      <c r="F46" s="64" t="str">
        <f t="shared" si="1"/>
        <v/>
      </c>
      <c r="G46" s="59"/>
      <c r="H46" s="52"/>
      <c r="I46" s="52"/>
      <c r="J46" s="52" t="str">
        <f t="shared" si="2"/>
        <v>X</v>
      </c>
      <c r="K46" s="61" t="str">
        <f t="shared" si="3"/>
        <v/>
      </c>
      <c r="L46" s="59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</row>
    <row r="47" ht="23.25" customHeight="1">
      <c r="A47" s="52"/>
      <c r="B47" s="59"/>
      <c r="C47" s="52"/>
      <c r="D47" s="52"/>
      <c r="E47" s="52"/>
      <c r="F47" s="64" t="str">
        <f t="shared" si="1"/>
        <v/>
      </c>
      <c r="G47" s="59"/>
      <c r="H47" s="52"/>
      <c r="I47" s="52"/>
      <c r="J47" s="52" t="str">
        <f t="shared" si="2"/>
        <v>X</v>
      </c>
      <c r="K47" s="61" t="str">
        <f t="shared" si="3"/>
        <v/>
      </c>
      <c r="L47" s="59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</row>
    <row r="48" ht="23.25" customHeight="1">
      <c r="A48" s="52"/>
      <c r="B48" s="59"/>
      <c r="C48" s="52"/>
      <c r="D48" s="52"/>
      <c r="E48" s="52"/>
      <c r="F48" s="64" t="str">
        <f t="shared" si="1"/>
        <v/>
      </c>
      <c r="G48" s="59"/>
      <c r="H48" s="52"/>
      <c r="I48" s="52"/>
      <c r="J48" s="52" t="str">
        <f t="shared" si="2"/>
        <v>X</v>
      </c>
      <c r="K48" s="61" t="str">
        <f t="shared" si="3"/>
        <v/>
      </c>
      <c r="L48" s="59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</row>
    <row r="49" ht="23.25" customHeight="1">
      <c r="A49" s="52"/>
      <c r="B49" s="59"/>
      <c r="C49" s="52"/>
      <c r="D49" s="52"/>
      <c r="E49" s="52"/>
      <c r="F49" s="71" t="str">
        <f t="shared" si="1"/>
        <v/>
      </c>
      <c r="G49" s="59"/>
      <c r="H49" s="52"/>
      <c r="I49" s="52"/>
      <c r="J49" s="52" t="str">
        <f t="shared" si="2"/>
        <v>X</v>
      </c>
      <c r="K49" s="61" t="str">
        <f t="shared" si="3"/>
        <v/>
      </c>
      <c r="L49" s="59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</row>
    <row r="50" ht="23.25" customHeight="1">
      <c r="A50" s="52"/>
      <c r="B50" s="59"/>
      <c r="C50" s="52"/>
      <c r="D50" s="52"/>
      <c r="E50" s="52"/>
      <c r="F50" s="64" t="str">
        <f t="shared" si="1"/>
        <v/>
      </c>
      <c r="G50" s="59"/>
      <c r="H50" s="52"/>
      <c r="I50" s="52"/>
      <c r="J50" s="52" t="str">
        <f t="shared" si="2"/>
        <v>X</v>
      </c>
      <c r="K50" s="61" t="str">
        <f t="shared" si="3"/>
        <v/>
      </c>
      <c r="L50" s="59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</row>
    <row r="51" ht="23.25" customHeight="1">
      <c r="A51" s="52"/>
      <c r="B51" s="59"/>
      <c r="C51" s="52"/>
      <c r="D51" s="52"/>
      <c r="E51" s="52"/>
      <c r="F51" s="64" t="str">
        <f t="shared" si="1"/>
        <v/>
      </c>
      <c r="G51" s="59"/>
      <c r="H51" s="52"/>
      <c r="I51" s="52"/>
      <c r="J51" s="52" t="str">
        <f t="shared" si="2"/>
        <v>X</v>
      </c>
      <c r="K51" s="61" t="str">
        <f t="shared" si="3"/>
        <v/>
      </c>
      <c r="L51" s="59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</row>
    <row r="52" ht="23.25" customHeight="1">
      <c r="A52" s="52"/>
      <c r="B52" s="59"/>
      <c r="C52" s="52"/>
      <c r="D52" s="52"/>
      <c r="E52" s="52"/>
      <c r="F52" s="64" t="str">
        <f t="shared" si="1"/>
        <v/>
      </c>
      <c r="G52" s="59"/>
      <c r="H52" s="52"/>
      <c r="I52" s="52"/>
      <c r="J52" s="52" t="str">
        <f t="shared" si="2"/>
        <v>X</v>
      </c>
      <c r="K52" s="61" t="str">
        <f t="shared" si="3"/>
        <v/>
      </c>
      <c r="L52" s="59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</row>
    <row r="53" ht="23.25" customHeight="1">
      <c r="A53" s="52"/>
      <c r="B53" s="59"/>
      <c r="C53" s="52"/>
      <c r="D53" s="52"/>
      <c r="E53" s="52"/>
      <c r="F53" s="64" t="str">
        <f t="shared" si="1"/>
        <v/>
      </c>
      <c r="G53" s="59"/>
      <c r="H53" s="52"/>
      <c r="I53" s="52"/>
      <c r="J53" s="52" t="str">
        <f t="shared" si="2"/>
        <v>X</v>
      </c>
      <c r="K53" s="61" t="str">
        <f t="shared" si="3"/>
        <v/>
      </c>
      <c r="L53" s="59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</row>
    <row r="54" ht="23.25" customHeight="1">
      <c r="A54" s="52"/>
      <c r="B54" s="59"/>
      <c r="C54" s="52"/>
      <c r="D54" s="52"/>
      <c r="E54" s="52"/>
      <c r="F54" s="64" t="str">
        <f t="shared" si="1"/>
        <v/>
      </c>
      <c r="G54" s="59"/>
      <c r="H54" s="52"/>
      <c r="I54" s="52"/>
      <c r="J54" s="52" t="str">
        <f t="shared" si="2"/>
        <v>X</v>
      </c>
      <c r="K54" s="61" t="str">
        <f t="shared" si="3"/>
        <v/>
      </c>
      <c r="L54" s="59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</row>
    <row r="55" ht="23.25" customHeight="1">
      <c r="A55" s="52"/>
      <c r="B55" s="59"/>
      <c r="C55" s="52"/>
      <c r="D55" s="52"/>
      <c r="E55" s="52"/>
      <c r="F55" s="64" t="str">
        <f t="shared" si="1"/>
        <v/>
      </c>
      <c r="G55" s="59"/>
      <c r="H55" s="52"/>
      <c r="I55" s="52"/>
      <c r="J55" s="52" t="str">
        <f t="shared" si="2"/>
        <v>X</v>
      </c>
      <c r="K55" s="61" t="str">
        <f t="shared" si="3"/>
        <v/>
      </c>
      <c r="L55" s="59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</row>
    <row r="56" ht="23.25" customHeight="1">
      <c r="A56" s="52"/>
      <c r="B56" s="59"/>
      <c r="C56" s="52"/>
      <c r="D56" s="52"/>
      <c r="E56" s="52"/>
      <c r="F56" s="64" t="str">
        <f t="shared" si="1"/>
        <v/>
      </c>
      <c r="G56" s="59"/>
      <c r="H56" s="52"/>
      <c r="I56" s="52"/>
      <c r="J56" s="52" t="str">
        <f t="shared" si="2"/>
        <v>X</v>
      </c>
      <c r="K56" s="61" t="str">
        <f t="shared" si="3"/>
        <v/>
      </c>
      <c r="L56" s="59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</row>
    <row r="57" ht="23.25" customHeight="1">
      <c r="A57" s="52"/>
      <c r="B57" s="59"/>
      <c r="C57" s="52"/>
      <c r="D57" s="52"/>
      <c r="E57" s="52"/>
      <c r="F57" s="64" t="str">
        <f t="shared" si="1"/>
        <v/>
      </c>
      <c r="G57" s="59"/>
      <c r="H57" s="52"/>
      <c r="I57" s="52"/>
      <c r="J57" s="52" t="str">
        <f t="shared" si="2"/>
        <v>X</v>
      </c>
      <c r="K57" s="61" t="str">
        <f t="shared" si="3"/>
        <v/>
      </c>
      <c r="L57" s="59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</row>
    <row r="58" ht="23.25" customHeight="1">
      <c r="A58" s="52"/>
      <c r="B58" s="59"/>
      <c r="C58" s="52"/>
      <c r="D58" s="52"/>
      <c r="E58" s="52"/>
      <c r="F58" s="64" t="str">
        <f t="shared" si="1"/>
        <v/>
      </c>
      <c r="G58" s="59"/>
      <c r="H58" s="52"/>
      <c r="I58" s="52"/>
      <c r="J58" s="52" t="str">
        <f t="shared" si="2"/>
        <v>X</v>
      </c>
      <c r="K58" s="61" t="str">
        <f t="shared" si="3"/>
        <v/>
      </c>
      <c r="L58" s="59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</row>
    <row r="59" ht="23.25" customHeight="1">
      <c r="A59" s="52"/>
      <c r="B59" s="59"/>
      <c r="C59" s="52"/>
      <c r="D59" s="52"/>
      <c r="E59" s="52"/>
      <c r="F59" s="64" t="str">
        <f t="shared" si="1"/>
        <v/>
      </c>
      <c r="G59" s="59"/>
      <c r="H59" s="52"/>
      <c r="I59" s="52"/>
      <c r="J59" s="52" t="str">
        <f t="shared" si="2"/>
        <v>X</v>
      </c>
      <c r="K59" s="61" t="str">
        <f t="shared" si="3"/>
        <v/>
      </c>
      <c r="L59" s="59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</row>
    <row r="60" ht="23.25" customHeight="1">
      <c r="A60" s="52"/>
      <c r="B60" s="59"/>
      <c r="C60" s="52"/>
      <c r="D60" s="52"/>
      <c r="E60" s="52"/>
      <c r="F60" s="64" t="str">
        <f t="shared" si="1"/>
        <v/>
      </c>
      <c r="G60" s="59"/>
      <c r="H60" s="52"/>
      <c r="I60" s="52"/>
      <c r="J60" s="52" t="str">
        <f t="shared" si="2"/>
        <v>X</v>
      </c>
      <c r="K60" s="61" t="str">
        <f t="shared" si="3"/>
        <v/>
      </c>
      <c r="L60" s="59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</row>
    <row r="61" ht="23.25" customHeight="1">
      <c r="A61" s="52"/>
      <c r="B61" s="59"/>
      <c r="C61" s="52"/>
      <c r="D61" s="52"/>
      <c r="E61" s="52"/>
      <c r="F61" s="64" t="str">
        <f t="shared" si="1"/>
        <v/>
      </c>
      <c r="G61" s="59"/>
      <c r="H61" s="52"/>
      <c r="I61" s="52"/>
      <c r="J61" s="52" t="str">
        <f t="shared" si="2"/>
        <v>X</v>
      </c>
      <c r="K61" s="61" t="str">
        <f t="shared" si="3"/>
        <v/>
      </c>
      <c r="L61" s="59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ht="23.25" customHeight="1">
      <c r="A62" s="52"/>
      <c r="B62" s="59"/>
      <c r="C62" s="52"/>
      <c r="D62" s="52"/>
      <c r="E62" s="52"/>
      <c r="F62" s="64" t="str">
        <f t="shared" si="1"/>
        <v/>
      </c>
      <c r="G62" s="59"/>
      <c r="H62" s="52"/>
      <c r="I62" s="52"/>
      <c r="J62" s="52" t="str">
        <f t="shared" si="2"/>
        <v>X</v>
      </c>
      <c r="K62" s="61" t="str">
        <f t="shared" si="3"/>
        <v/>
      </c>
      <c r="L62" s="59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</row>
    <row r="63" ht="23.25" customHeight="1">
      <c r="A63" s="52"/>
      <c r="B63" s="59"/>
      <c r="C63" s="52"/>
      <c r="D63" s="52"/>
      <c r="E63" s="52"/>
      <c r="F63" s="64" t="str">
        <f t="shared" si="1"/>
        <v/>
      </c>
      <c r="G63" s="59"/>
      <c r="H63" s="52"/>
      <c r="I63" s="52"/>
      <c r="J63" s="52" t="str">
        <f t="shared" si="2"/>
        <v>X</v>
      </c>
      <c r="K63" s="61" t="str">
        <f t="shared" si="3"/>
        <v/>
      </c>
      <c r="L63" s="59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</row>
    <row r="64" ht="23.25" customHeight="1">
      <c r="A64" s="52"/>
      <c r="B64" s="59"/>
      <c r="C64" s="52"/>
      <c r="D64" s="52"/>
      <c r="E64" s="52"/>
      <c r="F64" s="64" t="str">
        <f t="shared" si="1"/>
        <v/>
      </c>
      <c r="G64" s="59"/>
      <c r="H64" s="52"/>
      <c r="I64" s="52"/>
      <c r="J64" s="52" t="str">
        <f t="shared" si="2"/>
        <v>X</v>
      </c>
      <c r="K64" s="61" t="str">
        <f t="shared" si="3"/>
        <v/>
      </c>
      <c r="L64" s="59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ht="23.25" customHeight="1">
      <c r="A65" s="52"/>
      <c r="B65" s="59"/>
      <c r="C65" s="52"/>
      <c r="D65" s="52"/>
      <c r="E65" s="52"/>
      <c r="F65" s="64" t="str">
        <f t="shared" si="1"/>
        <v/>
      </c>
      <c r="G65" s="59"/>
      <c r="H65" s="52"/>
      <c r="I65" s="52"/>
      <c r="J65" s="52" t="str">
        <f t="shared" si="2"/>
        <v>X</v>
      </c>
      <c r="K65" s="61" t="str">
        <f t="shared" si="3"/>
        <v/>
      </c>
      <c r="L65" s="59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</row>
    <row r="66" ht="23.25" customHeight="1">
      <c r="A66" s="52"/>
      <c r="B66" s="59"/>
      <c r="C66" s="52"/>
      <c r="D66" s="52"/>
      <c r="E66" s="52"/>
      <c r="F66" s="64" t="str">
        <f t="shared" si="1"/>
        <v/>
      </c>
      <c r="G66" s="59"/>
      <c r="H66" s="52"/>
      <c r="I66" s="52"/>
      <c r="J66" s="52" t="str">
        <f t="shared" si="2"/>
        <v>X</v>
      </c>
      <c r="K66" s="61" t="str">
        <f t="shared" si="3"/>
        <v/>
      </c>
      <c r="L66" s="59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</row>
    <row r="67" ht="23.25" customHeight="1">
      <c r="A67" s="52"/>
      <c r="B67" s="59"/>
      <c r="C67" s="52"/>
      <c r="D67" s="52"/>
      <c r="E67" s="52"/>
      <c r="F67" s="64" t="str">
        <f t="shared" si="1"/>
        <v/>
      </c>
      <c r="G67" s="59"/>
      <c r="H67" s="52"/>
      <c r="I67" s="52"/>
      <c r="J67" s="52" t="str">
        <f t="shared" si="2"/>
        <v>X</v>
      </c>
      <c r="K67" s="61" t="str">
        <f t="shared" si="3"/>
        <v/>
      </c>
      <c r="L67" s="59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</row>
    <row r="68" ht="23.25" customHeight="1">
      <c r="A68" s="52"/>
      <c r="B68" s="59"/>
      <c r="C68" s="52"/>
      <c r="D68" s="52"/>
      <c r="E68" s="52"/>
      <c r="F68" s="64" t="str">
        <f t="shared" si="1"/>
        <v/>
      </c>
      <c r="G68" s="59"/>
      <c r="H68" s="52"/>
      <c r="I68" s="52"/>
      <c r="J68" s="52" t="str">
        <f t="shared" si="2"/>
        <v>X</v>
      </c>
      <c r="K68" s="61" t="str">
        <f t="shared" si="3"/>
        <v/>
      </c>
      <c r="L68" s="59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</row>
    <row r="69" ht="23.25" customHeight="1">
      <c r="A69" s="52"/>
      <c r="B69" s="59"/>
      <c r="C69" s="52"/>
      <c r="D69" s="52"/>
      <c r="E69" s="52"/>
      <c r="F69" s="64" t="str">
        <f t="shared" si="1"/>
        <v/>
      </c>
      <c r="G69" s="59"/>
      <c r="H69" s="52"/>
      <c r="I69" s="52"/>
      <c r="J69" s="52" t="str">
        <f t="shared" si="2"/>
        <v>X</v>
      </c>
      <c r="K69" s="61" t="str">
        <f t="shared" si="3"/>
        <v/>
      </c>
      <c r="L69" s="59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ht="23.25" customHeight="1">
      <c r="A70" s="52"/>
      <c r="B70" s="59"/>
      <c r="C70" s="52"/>
      <c r="D70" s="52"/>
      <c r="E70" s="52"/>
      <c r="F70" s="64" t="str">
        <f t="shared" si="1"/>
        <v/>
      </c>
      <c r="G70" s="59"/>
      <c r="H70" s="52"/>
      <c r="I70" s="52"/>
      <c r="J70" s="52" t="str">
        <f t="shared" si="2"/>
        <v>X</v>
      </c>
      <c r="K70" s="61" t="str">
        <f t="shared" si="3"/>
        <v/>
      </c>
      <c r="L70" s="59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</row>
    <row r="71" ht="23.25" customHeight="1">
      <c r="A71" s="52"/>
      <c r="B71" s="59"/>
      <c r="C71" s="52"/>
      <c r="D71" s="52"/>
      <c r="E71" s="52"/>
      <c r="F71" s="64" t="str">
        <f t="shared" si="1"/>
        <v/>
      </c>
      <c r="G71" s="59"/>
      <c r="H71" s="52"/>
      <c r="I71" s="52"/>
      <c r="J71" s="52" t="str">
        <f t="shared" si="2"/>
        <v>X</v>
      </c>
      <c r="K71" s="61" t="str">
        <f t="shared" si="3"/>
        <v/>
      </c>
      <c r="L71" s="59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</row>
    <row r="72" ht="23.25" customHeight="1">
      <c r="A72" s="52"/>
      <c r="B72" s="59"/>
      <c r="C72" s="52"/>
      <c r="D72" s="52"/>
      <c r="E72" s="52"/>
      <c r="F72" s="64" t="str">
        <f t="shared" si="1"/>
        <v/>
      </c>
      <c r="G72" s="59"/>
      <c r="H72" s="52"/>
      <c r="I72" s="52"/>
      <c r="J72" s="52" t="str">
        <f t="shared" si="2"/>
        <v>X</v>
      </c>
      <c r="K72" s="61" t="str">
        <f t="shared" si="3"/>
        <v/>
      </c>
      <c r="L72" s="59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</row>
    <row r="73" ht="23.25" customHeight="1">
      <c r="A73" s="52"/>
      <c r="B73" s="59"/>
      <c r="C73" s="52"/>
      <c r="D73" s="52"/>
      <c r="E73" s="52"/>
      <c r="F73" s="64" t="str">
        <f t="shared" si="1"/>
        <v/>
      </c>
      <c r="G73" s="59"/>
      <c r="H73" s="52"/>
      <c r="I73" s="52"/>
      <c r="J73" s="52" t="str">
        <f t="shared" si="2"/>
        <v>X</v>
      </c>
      <c r="K73" s="61" t="str">
        <f t="shared" si="3"/>
        <v/>
      </c>
      <c r="L73" s="59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</row>
    <row r="74" ht="23.25" customHeight="1">
      <c r="A74" s="52"/>
      <c r="B74" s="59"/>
      <c r="C74" s="52"/>
      <c r="D74" s="52"/>
      <c r="E74" s="52"/>
      <c r="F74" s="64" t="str">
        <f t="shared" si="1"/>
        <v/>
      </c>
      <c r="G74" s="59"/>
      <c r="H74" s="52"/>
      <c r="I74" s="52"/>
      <c r="J74" s="52" t="str">
        <f t="shared" si="2"/>
        <v>X</v>
      </c>
      <c r="K74" s="61" t="str">
        <f t="shared" si="3"/>
        <v/>
      </c>
      <c r="L74" s="59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ht="23.25" customHeight="1">
      <c r="A75" s="52"/>
      <c r="B75" s="59"/>
      <c r="C75" s="52"/>
      <c r="D75" s="52"/>
      <c r="E75" s="52"/>
      <c r="F75" s="64" t="str">
        <f t="shared" si="1"/>
        <v/>
      </c>
      <c r="G75" s="59"/>
      <c r="H75" s="52"/>
      <c r="I75" s="52"/>
      <c r="J75" s="52" t="str">
        <f t="shared" si="2"/>
        <v>X</v>
      </c>
      <c r="K75" s="61" t="str">
        <f t="shared" si="3"/>
        <v/>
      </c>
      <c r="L75" s="59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</row>
    <row r="76" ht="23.25" customHeight="1">
      <c r="A76" s="52"/>
      <c r="B76" s="59"/>
      <c r="C76" s="52"/>
      <c r="D76" s="52"/>
      <c r="E76" s="52"/>
      <c r="F76" s="64" t="str">
        <f t="shared" si="1"/>
        <v/>
      </c>
      <c r="G76" s="59"/>
      <c r="H76" s="52"/>
      <c r="I76" s="52"/>
      <c r="J76" s="52" t="str">
        <f t="shared" si="2"/>
        <v>X</v>
      </c>
      <c r="K76" s="61" t="str">
        <f t="shared" si="3"/>
        <v/>
      </c>
      <c r="L76" s="59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ht="23.25" customHeight="1">
      <c r="A77" s="52"/>
      <c r="B77" s="59"/>
      <c r="C77" s="52"/>
      <c r="D77" s="52"/>
      <c r="E77" s="52"/>
      <c r="F77" s="64" t="str">
        <f t="shared" si="1"/>
        <v/>
      </c>
      <c r="G77" s="59"/>
      <c r="H77" s="52"/>
      <c r="I77" s="52"/>
      <c r="J77" s="52" t="str">
        <f t="shared" si="2"/>
        <v>X</v>
      </c>
      <c r="K77" s="61" t="str">
        <f t="shared" si="3"/>
        <v/>
      </c>
      <c r="L77" s="59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</row>
    <row r="78" ht="23.25" customHeight="1">
      <c r="A78" s="52"/>
      <c r="B78" s="59"/>
      <c r="C78" s="52"/>
      <c r="D78" s="52"/>
      <c r="E78" s="52"/>
      <c r="F78" s="64" t="str">
        <f t="shared" si="1"/>
        <v/>
      </c>
      <c r="G78" s="59"/>
      <c r="H78" s="52"/>
      <c r="I78" s="52"/>
      <c r="J78" s="52" t="str">
        <f t="shared" si="2"/>
        <v>X</v>
      </c>
      <c r="K78" s="61" t="str">
        <f t="shared" si="3"/>
        <v/>
      </c>
      <c r="L78" s="59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</row>
    <row r="79" ht="23.25" customHeight="1">
      <c r="A79" s="52"/>
      <c r="B79" s="59"/>
      <c r="C79" s="52"/>
      <c r="D79" s="52"/>
      <c r="E79" s="52"/>
      <c r="F79" s="64" t="str">
        <f t="shared" si="1"/>
        <v/>
      </c>
      <c r="G79" s="59"/>
      <c r="H79" s="52"/>
      <c r="I79" s="52"/>
      <c r="J79" s="52" t="str">
        <f t="shared" si="2"/>
        <v>X</v>
      </c>
      <c r="K79" s="61" t="str">
        <f t="shared" si="3"/>
        <v/>
      </c>
      <c r="L79" s="59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</row>
    <row r="80" ht="23.25" customHeight="1">
      <c r="A80" s="52"/>
      <c r="B80" s="59"/>
      <c r="C80" s="52"/>
      <c r="D80" s="52"/>
      <c r="E80" s="52"/>
      <c r="F80" s="64" t="str">
        <f t="shared" si="1"/>
        <v/>
      </c>
      <c r="G80" s="59"/>
      <c r="H80" s="52"/>
      <c r="I80" s="52"/>
      <c r="J80" s="52" t="str">
        <f t="shared" si="2"/>
        <v>X</v>
      </c>
      <c r="K80" s="61" t="str">
        <f t="shared" si="3"/>
        <v/>
      </c>
      <c r="L80" s="59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</row>
    <row r="81" ht="23.25" customHeight="1">
      <c r="A81" s="52"/>
      <c r="B81" s="59"/>
      <c r="C81" s="52"/>
      <c r="D81" s="52"/>
      <c r="E81" s="52"/>
      <c r="F81" s="64" t="str">
        <f t="shared" si="1"/>
        <v/>
      </c>
      <c r="G81" s="59"/>
      <c r="H81" s="52"/>
      <c r="I81" s="52"/>
      <c r="J81" s="52" t="str">
        <f t="shared" si="2"/>
        <v>X</v>
      </c>
      <c r="K81" s="61" t="str">
        <f t="shared" si="3"/>
        <v/>
      </c>
      <c r="L81" s="59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</row>
    <row r="82" ht="23.25" customHeight="1">
      <c r="A82" s="52"/>
      <c r="B82" s="59"/>
      <c r="C82" s="52"/>
      <c r="D82" s="52"/>
      <c r="E82" s="52"/>
      <c r="F82" s="64" t="str">
        <f t="shared" si="1"/>
        <v/>
      </c>
      <c r="G82" s="59"/>
      <c r="H82" s="52"/>
      <c r="I82" s="52"/>
      <c r="J82" s="52" t="str">
        <f t="shared" si="2"/>
        <v>X</v>
      </c>
      <c r="K82" s="61" t="str">
        <f t="shared" si="3"/>
        <v/>
      </c>
      <c r="L82" s="59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</row>
    <row r="83" ht="23.25" customHeight="1">
      <c r="A83" s="52"/>
      <c r="B83" s="59"/>
      <c r="C83" s="52"/>
      <c r="D83" s="52"/>
      <c r="E83" s="52"/>
      <c r="F83" s="64" t="str">
        <f t="shared" si="1"/>
        <v/>
      </c>
      <c r="G83" s="59"/>
      <c r="H83" s="52"/>
      <c r="I83" s="52"/>
      <c r="J83" s="52" t="str">
        <f t="shared" si="2"/>
        <v>X</v>
      </c>
      <c r="K83" s="61" t="str">
        <f t="shared" si="3"/>
        <v/>
      </c>
      <c r="L83" s="59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</row>
    <row r="84" ht="23.25" customHeight="1">
      <c r="A84" s="52"/>
      <c r="B84" s="59"/>
      <c r="C84" s="52"/>
      <c r="D84" s="52"/>
      <c r="E84" s="52"/>
      <c r="F84" s="64" t="str">
        <f t="shared" si="1"/>
        <v/>
      </c>
      <c r="G84" s="59"/>
      <c r="H84" s="52"/>
      <c r="I84" s="52"/>
      <c r="J84" s="52" t="str">
        <f t="shared" si="2"/>
        <v>X</v>
      </c>
      <c r="K84" s="61" t="str">
        <f t="shared" si="3"/>
        <v/>
      </c>
      <c r="L84" s="59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</row>
    <row r="85" ht="23.25" customHeight="1">
      <c r="A85" s="52"/>
      <c r="B85" s="59"/>
      <c r="C85" s="52"/>
      <c r="D85" s="52"/>
      <c r="E85" s="52"/>
      <c r="F85" s="64" t="str">
        <f t="shared" si="1"/>
        <v/>
      </c>
      <c r="G85" s="59"/>
      <c r="H85" s="52"/>
      <c r="I85" s="52"/>
      <c r="J85" s="52" t="str">
        <f t="shared" si="2"/>
        <v>X</v>
      </c>
      <c r="K85" s="61" t="str">
        <f t="shared" si="3"/>
        <v/>
      </c>
      <c r="L85" s="59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</row>
    <row r="86" ht="23.25" customHeight="1">
      <c r="A86" s="52"/>
      <c r="B86" s="59"/>
      <c r="C86" s="52"/>
      <c r="D86" s="52"/>
      <c r="E86" s="52"/>
      <c r="F86" s="64" t="str">
        <f t="shared" si="1"/>
        <v/>
      </c>
      <c r="G86" s="59"/>
      <c r="H86" s="52"/>
      <c r="I86" s="52"/>
      <c r="J86" s="52" t="str">
        <f t="shared" si="2"/>
        <v>X</v>
      </c>
      <c r="K86" s="61" t="str">
        <f t="shared" si="3"/>
        <v/>
      </c>
      <c r="L86" s="59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</row>
    <row r="87" ht="23.25" customHeight="1">
      <c r="A87" s="52"/>
      <c r="B87" s="59"/>
      <c r="C87" s="52"/>
      <c r="D87" s="52"/>
      <c r="E87" s="52"/>
      <c r="F87" s="64" t="str">
        <f t="shared" si="1"/>
        <v/>
      </c>
      <c r="G87" s="59"/>
      <c r="H87" s="52"/>
      <c r="I87" s="52"/>
      <c r="J87" s="52" t="str">
        <f t="shared" si="2"/>
        <v>X</v>
      </c>
      <c r="K87" s="61" t="str">
        <f t="shared" si="3"/>
        <v/>
      </c>
      <c r="L87" s="59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</row>
    <row r="88" ht="23.25" customHeight="1">
      <c r="A88" s="52"/>
      <c r="B88" s="59"/>
      <c r="C88" s="52"/>
      <c r="D88" s="52"/>
      <c r="E88" s="52"/>
      <c r="F88" s="64" t="str">
        <f t="shared" si="1"/>
        <v/>
      </c>
      <c r="G88" s="59"/>
      <c r="H88" s="52"/>
      <c r="I88" s="52"/>
      <c r="J88" s="52" t="str">
        <f t="shared" si="2"/>
        <v>X</v>
      </c>
      <c r="K88" s="61" t="str">
        <f t="shared" si="3"/>
        <v/>
      </c>
      <c r="L88" s="59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</row>
    <row r="89" ht="23.25" customHeight="1">
      <c r="A89" s="52"/>
      <c r="B89" s="59"/>
      <c r="C89" s="52"/>
      <c r="D89" s="52"/>
      <c r="E89" s="52"/>
      <c r="F89" s="64" t="str">
        <f t="shared" si="1"/>
        <v/>
      </c>
      <c r="G89" s="59"/>
      <c r="H89" s="52"/>
      <c r="I89" s="52"/>
      <c r="J89" s="52" t="str">
        <f t="shared" si="2"/>
        <v>X</v>
      </c>
      <c r="K89" s="61" t="str">
        <f t="shared" si="3"/>
        <v/>
      </c>
      <c r="L89" s="59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</row>
    <row r="90" ht="23.25" customHeight="1">
      <c r="A90" s="52"/>
      <c r="B90" s="59"/>
      <c r="C90" s="52"/>
      <c r="D90" s="52"/>
      <c r="E90" s="52"/>
      <c r="F90" s="64" t="str">
        <f t="shared" si="1"/>
        <v/>
      </c>
      <c r="G90" s="59"/>
      <c r="H90" s="52"/>
      <c r="I90" s="52"/>
      <c r="J90" s="52" t="str">
        <f t="shared" si="2"/>
        <v>X</v>
      </c>
      <c r="K90" s="61" t="str">
        <f t="shared" si="3"/>
        <v/>
      </c>
      <c r="L90" s="59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</row>
    <row r="91" ht="23.25" customHeight="1">
      <c r="A91" s="52"/>
      <c r="B91" s="59"/>
      <c r="C91" s="52"/>
      <c r="D91" s="52"/>
      <c r="E91" s="52"/>
      <c r="F91" s="64" t="str">
        <f t="shared" si="1"/>
        <v/>
      </c>
      <c r="G91" s="59"/>
      <c r="H91" s="52"/>
      <c r="I91" s="52"/>
      <c r="J91" s="52" t="str">
        <f t="shared" si="2"/>
        <v>X</v>
      </c>
      <c r="K91" s="61" t="str">
        <f t="shared" si="3"/>
        <v/>
      </c>
      <c r="L91" s="59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</row>
    <row r="92" ht="23.25" customHeight="1">
      <c r="A92" s="52"/>
      <c r="B92" s="59"/>
      <c r="C92" s="52"/>
      <c r="D92" s="52"/>
      <c r="E92" s="52"/>
      <c r="F92" s="64" t="str">
        <f t="shared" si="1"/>
        <v/>
      </c>
      <c r="G92" s="59"/>
      <c r="H92" s="52"/>
      <c r="I92" s="52"/>
      <c r="J92" s="52" t="str">
        <f t="shared" si="2"/>
        <v>X</v>
      </c>
      <c r="K92" s="61" t="str">
        <f t="shared" si="3"/>
        <v/>
      </c>
      <c r="L92" s="59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</row>
    <row r="93" ht="23.25" customHeight="1">
      <c r="A93" s="52"/>
      <c r="B93" s="59"/>
      <c r="C93" s="52"/>
      <c r="D93" s="52"/>
      <c r="E93" s="52"/>
      <c r="F93" s="64" t="str">
        <f t="shared" si="1"/>
        <v/>
      </c>
      <c r="G93" s="59"/>
      <c r="H93" s="52"/>
      <c r="I93" s="52"/>
      <c r="J93" s="52" t="str">
        <f t="shared" si="2"/>
        <v>X</v>
      </c>
      <c r="K93" s="61" t="str">
        <f t="shared" si="3"/>
        <v/>
      </c>
      <c r="L93" s="59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</row>
    <row r="94" ht="23.25" customHeight="1">
      <c r="A94" s="52"/>
      <c r="B94" s="59"/>
      <c r="C94" s="52"/>
      <c r="D94" s="52"/>
      <c r="E94" s="52"/>
      <c r="F94" s="64" t="str">
        <f t="shared" si="1"/>
        <v/>
      </c>
      <c r="G94" s="59"/>
      <c r="H94" s="52"/>
      <c r="I94" s="52"/>
      <c r="J94" s="52" t="str">
        <f t="shared" si="2"/>
        <v>X</v>
      </c>
      <c r="K94" s="61" t="str">
        <f t="shared" si="3"/>
        <v/>
      </c>
      <c r="L94" s="59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</row>
    <row r="95" ht="23.25" customHeight="1">
      <c r="A95" s="52"/>
      <c r="B95" s="59"/>
      <c r="C95" s="52"/>
      <c r="D95" s="52"/>
      <c r="E95" s="52"/>
      <c r="F95" s="64" t="str">
        <f t="shared" si="1"/>
        <v/>
      </c>
      <c r="G95" s="59"/>
      <c r="H95" s="52"/>
      <c r="I95" s="52"/>
      <c r="J95" s="52" t="str">
        <f t="shared" si="2"/>
        <v>X</v>
      </c>
      <c r="K95" s="61" t="str">
        <f t="shared" si="3"/>
        <v/>
      </c>
      <c r="L95" s="59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</row>
    <row r="96" ht="23.25" customHeight="1">
      <c r="A96" s="52"/>
      <c r="B96" s="59"/>
      <c r="C96" s="52"/>
      <c r="D96" s="52"/>
      <c r="E96" s="52"/>
      <c r="F96" s="64" t="str">
        <f t="shared" si="1"/>
        <v/>
      </c>
      <c r="G96" s="59"/>
      <c r="H96" s="52"/>
      <c r="I96" s="52"/>
      <c r="J96" s="52" t="str">
        <f t="shared" si="2"/>
        <v>X</v>
      </c>
      <c r="K96" s="61" t="str">
        <f t="shared" si="3"/>
        <v/>
      </c>
      <c r="L96" s="59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</row>
    <row r="97" ht="23.25" customHeight="1">
      <c r="A97" s="52"/>
      <c r="B97" s="59"/>
      <c r="C97" s="52"/>
      <c r="D97" s="52"/>
      <c r="E97" s="52"/>
      <c r="F97" s="64" t="str">
        <f t="shared" si="1"/>
        <v/>
      </c>
      <c r="G97" s="59"/>
      <c r="H97" s="52"/>
      <c r="I97" s="52"/>
      <c r="J97" s="52" t="str">
        <f t="shared" si="2"/>
        <v>X</v>
      </c>
      <c r="K97" s="61" t="str">
        <f t="shared" si="3"/>
        <v/>
      </c>
      <c r="L97" s="59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</row>
    <row r="98" ht="23.25" customHeight="1">
      <c r="A98" s="52"/>
      <c r="B98" s="59"/>
      <c r="C98" s="52"/>
      <c r="D98" s="52"/>
      <c r="E98" s="52"/>
      <c r="F98" s="64" t="str">
        <f t="shared" si="1"/>
        <v/>
      </c>
      <c r="G98" s="59"/>
      <c r="H98" s="52"/>
      <c r="I98" s="52"/>
      <c r="J98" s="52" t="str">
        <f t="shared" si="2"/>
        <v>X</v>
      </c>
      <c r="K98" s="61" t="str">
        <f t="shared" si="3"/>
        <v/>
      </c>
      <c r="L98" s="59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</row>
    <row r="99" ht="23.25" customHeight="1">
      <c r="A99" s="52"/>
      <c r="B99" s="59"/>
      <c r="C99" s="52"/>
      <c r="D99" s="52"/>
      <c r="E99" s="52"/>
      <c r="F99" s="64" t="str">
        <f t="shared" si="1"/>
        <v/>
      </c>
      <c r="G99" s="59"/>
      <c r="H99" s="52"/>
      <c r="I99" s="52"/>
      <c r="J99" s="52" t="str">
        <f t="shared" si="2"/>
        <v>X</v>
      </c>
      <c r="K99" s="61" t="str">
        <f t="shared" si="3"/>
        <v/>
      </c>
      <c r="L99" s="59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</row>
    <row r="100" ht="23.25" customHeight="1">
      <c r="A100" s="52"/>
      <c r="B100" s="59"/>
      <c r="C100" s="52"/>
      <c r="D100" s="52"/>
      <c r="E100" s="52"/>
      <c r="F100" s="64" t="str">
        <f t="shared" si="1"/>
        <v/>
      </c>
      <c r="G100" s="59"/>
      <c r="H100" s="52"/>
      <c r="I100" s="52"/>
      <c r="J100" s="52" t="str">
        <f t="shared" si="2"/>
        <v>X</v>
      </c>
      <c r="K100" s="61" t="str">
        <f t="shared" si="3"/>
        <v/>
      </c>
      <c r="L100" s="59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</row>
    <row r="101" ht="23.25" customHeight="1">
      <c r="A101" s="52"/>
      <c r="B101" s="59"/>
      <c r="C101" s="52"/>
      <c r="D101" s="52"/>
      <c r="E101" s="52"/>
      <c r="F101" s="64" t="str">
        <f t="shared" si="1"/>
        <v/>
      </c>
      <c r="G101" s="59"/>
      <c r="H101" s="52"/>
      <c r="I101" s="52"/>
      <c r="J101" s="52" t="str">
        <f t="shared" si="2"/>
        <v>X</v>
      </c>
      <c r="K101" s="61" t="str">
        <f t="shared" si="3"/>
        <v/>
      </c>
      <c r="L101" s="59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</row>
    <row r="102" ht="23.25" customHeight="1">
      <c r="A102" s="52"/>
      <c r="B102" s="59"/>
      <c r="C102" s="52"/>
      <c r="D102" s="52"/>
      <c r="E102" s="52"/>
      <c r="F102" s="64" t="str">
        <f t="shared" si="1"/>
        <v/>
      </c>
      <c r="G102" s="59"/>
      <c r="H102" s="52"/>
      <c r="I102" s="52"/>
      <c r="J102" s="52" t="str">
        <f t="shared" si="2"/>
        <v>X</v>
      </c>
      <c r="K102" s="61" t="str">
        <f t="shared" si="3"/>
        <v/>
      </c>
      <c r="L102" s="59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</row>
    <row r="103" ht="23.25" customHeight="1">
      <c r="A103" s="52"/>
      <c r="B103" s="59"/>
      <c r="C103" s="52"/>
      <c r="D103" s="52"/>
      <c r="E103" s="52"/>
      <c r="F103" s="64" t="str">
        <f t="shared" si="1"/>
        <v/>
      </c>
      <c r="G103" s="59"/>
      <c r="H103" s="52"/>
      <c r="I103" s="52"/>
      <c r="J103" s="52" t="str">
        <f t="shared" si="2"/>
        <v>X</v>
      </c>
      <c r="K103" s="61" t="str">
        <f t="shared" si="3"/>
        <v/>
      </c>
      <c r="L103" s="59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</row>
    <row r="104" ht="23.25" customHeight="1">
      <c r="A104" s="52"/>
      <c r="B104" s="59"/>
      <c r="C104" s="52"/>
      <c r="D104" s="52"/>
      <c r="E104" s="52"/>
      <c r="F104" s="64" t="str">
        <f t="shared" si="1"/>
        <v/>
      </c>
      <c r="G104" s="59"/>
      <c r="H104" s="52"/>
      <c r="I104" s="52"/>
      <c r="J104" s="52" t="str">
        <f t="shared" si="2"/>
        <v>X</v>
      </c>
      <c r="K104" s="61" t="str">
        <f t="shared" si="3"/>
        <v/>
      </c>
      <c r="L104" s="59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</row>
    <row r="105" ht="23.25" customHeight="1">
      <c r="A105" s="52"/>
      <c r="B105" s="59"/>
      <c r="C105" s="52"/>
      <c r="D105" s="52"/>
      <c r="E105" s="52"/>
      <c r="F105" s="64" t="str">
        <f t="shared" si="1"/>
        <v/>
      </c>
      <c r="G105" s="59"/>
      <c r="H105" s="52"/>
      <c r="I105" s="52"/>
      <c r="J105" s="52" t="str">
        <f t="shared" si="2"/>
        <v>X</v>
      </c>
      <c r="K105" s="61" t="str">
        <f t="shared" si="3"/>
        <v/>
      </c>
      <c r="L105" s="59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</row>
    <row r="106" ht="23.25" customHeight="1">
      <c r="A106" s="52"/>
      <c r="B106" s="59"/>
      <c r="C106" s="52"/>
      <c r="D106" s="52"/>
      <c r="E106" s="52"/>
      <c r="F106" s="64" t="str">
        <f t="shared" si="1"/>
        <v/>
      </c>
      <c r="G106" s="59"/>
      <c r="H106" s="52"/>
      <c r="I106" s="52"/>
      <c r="J106" s="52" t="str">
        <f t="shared" si="2"/>
        <v>X</v>
      </c>
      <c r="K106" s="61" t="str">
        <f t="shared" si="3"/>
        <v/>
      </c>
      <c r="L106" s="59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</row>
    <row r="107" ht="23.25" customHeight="1">
      <c r="A107" s="52"/>
      <c r="B107" s="59"/>
      <c r="C107" s="52"/>
      <c r="D107" s="52"/>
      <c r="E107" s="52"/>
      <c r="F107" s="64" t="str">
        <f t="shared" si="1"/>
        <v/>
      </c>
      <c r="G107" s="59"/>
      <c r="H107" s="52"/>
      <c r="I107" s="52"/>
      <c r="J107" s="52" t="str">
        <f t="shared" si="2"/>
        <v>X</v>
      </c>
      <c r="K107" s="61" t="str">
        <f t="shared" si="3"/>
        <v/>
      </c>
      <c r="L107" s="59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</row>
    <row r="108" ht="23.25" customHeight="1">
      <c r="A108" s="52"/>
      <c r="B108" s="59"/>
      <c r="C108" s="52"/>
      <c r="D108" s="52"/>
      <c r="E108" s="52"/>
      <c r="F108" s="64" t="str">
        <f t="shared" si="1"/>
        <v/>
      </c>
      <c r="G108" s="59"/>
      <c r="H108" s="52"/>
      <c r="I108" s="52"/>
      <c r="J108" s="52" t="str">
        <f t="shared" si="2"/>
        <v>X</v>
      </c>
      <c r="K108" s="61" t="str">
        <f t="shared" si="3"/>
        <v/>
      </c>
      <c r="L108" s="59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</row>
    <row r="109" ht="23.25" customHeight="1">
      <c r="A109" s="52"/>
      <c r="B109" s="59"/>
      <c r="C109" s="52"/>
      <c r="D109" s="52"/>
      <c r="E109" s="52"/>
      <c r="F109" s="64" t="str">
        <f t="shared" si="1"/>
        <v/>
      </c>
      <c r="G109" s="59"/>
      <c r="H109" s="52"/>
      <c r="I109" s="52"/>
      <c r="J109" s="52" t="str">
        <f t="shared" si="2"/>
        <v>X</v>
      </c>
      <c r="K109" s="61" t="str">
        <f t="shared" si="3"/>
        <v/>
      </c>
      <c r="L109" s="59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</row>
    <row r="110" ht="23.25" customHeight="1">
      <c r="A110" s="52"/>
      <c r="B110" s="59"/>
      <c r="C110" s="52"/>
      <c r="D110" s="52"/>
      <c r="E110" s="52"/>
      <c r="F110" s="64" t="str">
        <f t="shared" si="1"/>
        <v/>
      </c>
      <c r="G110" s="59"/>
      <c r="H110" s="52"/>
      <c r="I110" s="52"/>
      <c r="J110" s="52" t="str">
        <f t="shared" si="2"/>
        <v>X</v>
      </c>
      <c r="K110" s="61" t="str">
        <f t="shared" si="3"/>
        <v/>
      </c>
      <c r="L110" s="59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</row>
    <row r="111" ht="23.25" customHeight="1">
      <c r="A111" s="52"/>
      <c r="B111" s="59"/>
      <c r="C111" s="52"/>
      <c r="D111" s="52"/>
      <c r="E111" s="52"/>
      <c r="F111" s="64" t="str">
        <f t="shared" si="1"/>
        <v/>
      </c>
      <c r="G111" s="59"/>
      <c r="H111" s="52"/>
      <c r="I111" s="52"/>
      <c r="J111" s="52" t="str">
        <f t="shared" si="2"/>
        <v>X</v>
      </c>
      <c r="K111" s="61" t="str">
        <f t="shared" si="3"/>
        <v/>
      </c>
      <c r="L111" s="59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</row>
    <row r="112" ht="23.25" customHeight="1">
      <c r="A112" s="52"/>
      <c r="B112" s="59"/>
      <c r="C112" s="52"/>
      <c r="D112" s="52"/>
      <c r="E112" s="52"/>
      <c r="F112" s="64" t="str">
        <f t="shared" si="1"/>
        <v/>
      </c>
      <c r="G112" s="59"/>
      <c r="H112" s="52"/>
      <c r="I112" s="52"/>
      <c r="J112" s="52" t="str">
        <f t="shared" si="2"/>
        <v>X</v>
      </c>
      <c r="K112" s="61" t="str">
        <f t="shared" si="3"/>
        <v/>
      </c>
      <c r="L112" s="59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</row>
    <row r="113" ht="23.25" customHeight="1">
      <c r="A113" s="52"/>
      <c r="B113" s="59"/>
      <c r="C113" s="52"/>
      <c r="D113" s="52"/>
      <c r="E113" s="52"/>
      <c r="F113" s="64" t="str">
        <f t="shared" si="1"/>
        <v/>
      </c>
      <c r="G113" s="59"/>
      <c r="H113" s="52"/>
      <c r="I113" s="52"/>
      <c r="J113" s="52" t="str">
        <f t="shared" si="2"/>
        <v>X</v>
      </c>
      <c r="K113" s="61" t="str">
        <f t="shared" si="3"/>
        <v/>
      </c>
      <c r="L113" s="59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</row>
    <row r="114" ht="23.25" customHeight="1">
      <c r="A114" s="52"/>
      <c r="B114" s="59"/>
      <c r="C114" s="52"/>
      <c r="D114" s="52"/>
      <c r="E114" s="52"/>
      <c r="F114" s="64" t="str">
        <f t="shared" si="1"/>
        <v/>
      </c>
      <c r="G114" s="59"/>
      <c r="H114" s="52"/>
      <c r="I114" s="52"/>
      <c r="J114" s="52" t="str">
        <f t="shared" si="2"/>
        <v>X</v>
      </c>
      <c r="K114" s="61" t="str">
        <f t="shared" si="3"/>
        <v/>
      </c>
      <c r="L114" s="59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</row>
    <row r="115" ht="23.25" customHeight="1">
      <c r="A115" s="52"/>
      <c r="B115" s="59"/>
      <c r="C115" s="52"/>
      <c r="D115" s="52"/>
      <c r="E115" s="52"/>
      <c r="F115" s="64" t="str">
        <f t="shared" si="1"/>
        <v/>
      </c>
      <c r="G115" s="59"/>
      <c r="H115" s="52"/>
      <c r="I115" s="52"/>
      <c r="J115" s="52" t="str">
        <f t="shared" si="2"/>
        <v>X</v>
      </c>
      <c r="K115" s="61" t="str">
        <f t="shared" si="3"/>
        <v/>
      </c>
      <c r="L115" s="59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</row>
    <row r="116" ht="23.25" customHeight="1">
      <c r="A116" s="52"/>
      <c r="B116" s="59"/>
      <c r="C116" s="52"/>
      <c r="D116" s="52"/>
      <c r="E116" s="52"/>
      <c r="F116" s="64" t="str">
        <f t="shared" si="1"/>
        <v/>
      </c>
      <c r="G116" s="59"/>
      <c r="H116" s="52"/>
      <c r="I116" s="52"/>
      <c r="J116" s="52" t="str">
        <f t="shared" si="2"/>
        <v>X</v>
      </c>
      <c r="K116" s="61" t="str">
        <f t="shared" si="3"/>
        <v/>
      </c>
      <c r="L116" s="59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</row>
    <row r="117" ht="23.25" customHeight="1">
      <c r="A117" s="52"/>
      <c r="B117" s="59"/>
      <c r="C117" s="52"/>
      <c r="D117" s="52"/>
      <c r="E117" s="52"/>
      <c r="F117" s="64" t="str">
        <f t="shared" si="1"/>
        <v/>
      </c>
      <c r="G117" s="59"/>
      <c r="H117" s="52"/>
      <c r="I117" s="52"/>
      <c r="J117" s="52" t="str">
        <f t="shared" si="2"/>
        <v>X</v>
      </c>
      <c r="K117" s="61" t="str">
        <f t="shared" si="3"/>
        <v/>
      </c>
      <c r="L117" s="59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</row>
    <row r="118" ht="23.25" customHeight="1">
      <c r="A118" s="52"/>
      <c r="B118" s="59"/>
      <c r="C118" s="52"/>
      <c r="D118" s="52"/>
      <c r="E118" s="52"/>
      <c r="F118" s="64" t="str">
        <f t="shared" si="1"/>
        <v/>
      </c>
      <c r="G118" s="59"/>
      <c r="H118" s="52"/>
      <c r="I118" s="52"/>
      <c r="J118" s="52" t="str">
        <f t="shared" si="2"/>
        <v>X</v>
      </c>
      <c r="K118" s="61" t="str">
        <f t="shared" si="3"/>
        <v/>
      </c>
      <c r="L118" s="59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</row>
    <row r="119" ht="23.25" customHeight="1">
      <c r="A119" s="52"/>
      <c r="B119" s="59"/>
      <c r="C119" s="52"/>
      <c r="D119" s="52"/>
      <c r="E119" s="52"/>
      <c r="F119" s="64" t="str">
        <f t="shared" si="1"/>
        <v/>
      </c>
      <c r="G119" s="59"/>
      <c r="H119" s="52"/>
      <c r="I119" s="52"/>
      <c r="J119" s="52" t="str">
        <f t="shared" si="2"/>
        <v>X</v>
      </c>
      <c r="K119" s="61" t="str">
        <f t="shared" si="3"/>
        <v/>
      </c>
      <c r="L119" s="59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</row>
    <row r="120" ht="23.25" customHeight="1">
      <c r="A120" s="52"/>
      <c r="B120" s="59"/>
      <c r="C120" s="52"/>
      <c r="D120" s="52"/>
      <c r="E120" s="52"/>
      <c r="F120" s="64" t="str">
        <f t="shared" si="1"/>
        <v/>
      </c>
      <c r="G120" s="59"/>
      <c r="H120" s="52"/>
      <c r="I120" s="52"/>
      <c r="J120" s="52" t="str">
        <f t="shared" si="2"/>
        <v>X</v>
      </c>
      <c r="K120" s="61" t="str">
        <f t="shared" si="3"/>
        <v/>
      </c>
      <c r="L120" s="59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</row>
    <row r="121" ht="23.25" customHeight="1">
      <c r="A121" s="52"/>
      <c r="B121" s="59"/>
      <c r="C121" s="52"/>
      <c r="D121" s="52"/>
      <c r="E121" s="52"/>
      <c r="F121" s="64" t="str">
        <f t="shared" si="1"/>
        <v/>
      </c>
      <c r="G121" s="59"/>
      <c r="H121" s="52"/>
      <c r="I121" s="52"/>
      <c r="J121" s="52" t="str">
        <f t="shared" si="2"/>
        <v>X</v>
      </c>
      <c r="K121" s="61" t="str">
        <f t="shared" si="3"/>
        <v/>
      </c>
      <c r="L121" s="59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</row>
    <row r="122" ht="23.25" customHeight="1">
      <c r="A122" s="52"/>
      <c r="B122" s="59"/>
      <c r="C122" s="52"/>
      <c r="D122" s="52"/>
      <c r="E122" s="52"/>
      <c r="F122" s="64" t="str">
        <f t="shared" si="1"/>
        <v/>
      </c>
      <c r="G122" s="59"/>
      <c r="H122" s="52"/>
      <c r="I122" s="52"/>
      <c r="J122" s="52" t="str">
        <f t="shared" si="2"/>
        <v>X</v>
      </c>
      <c r="K122" s="61" t="str">
        <f t="shared" si="3"/>
        <v/>
      </c>
      <c r="L122" s="59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</row>
    <row r="123" ht="23.25" customHeight="1">
      <c r="A123" s="52"/>
      <c r="B123" s="59"/>
      <c r="C123" s="52"/>
      <c r="D123" s="52"/>
      <c r="E123" s="52"/>
      <c r="F123" s="64" t="str">
        <f t="shared" si="1"/>
        <v/>
      </c>
      <c r="G123" s="59"/>
      <c r="H123" s="52"/>
      <c r="I123" s="52"/>
      <c r="J123" s="52" t="str">
        <f t="shared" si="2"/>
        <v>X</v>
      </c>
      <c r="K123" s="61" t="str">
        <f t="shared" si="3"/>
        <v/>
      </c>
      <c r="L123" s="59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</row>
    <row r="124" ht="23.25" customHeight="1">
      <c r="A124" s="52"/>
      <c r="B124" s="59"/>
      <c r="C124" s="52"/>
      <c r="D124" s="52"/>
      <c r="E124" s="52"/>
      <c r="F124" s="64" t="str">
        <f t="shared" si="1"/>
        <v/>
      </c>
      <c r="G124" s="59"/>
      <c r="H124" s="52"/>
      <c r="I124" s="52"/>
      <c r="J124" s="52" t="str">
        <f t="shared" si="2"/>
        <v>X</v>
      </c>
      <c r="K124" s="61" t="str">
        <f t="shared" si="3"/>
        <v/>
      </c>
      <c r="L124" s="59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</row>
    <row r="125" ht="23.25" customHeight="1">
      <c r="A125" s="52"/>
      <c r="B125" s="59"/>
      <c r="C125" s="52"/>
      <c r="D125" s="52"/>
      <c r="E125" s="52"/>
      <c r="F125" s="64" t="str">
        <f t="shared" si="1"/>
        <v/>
      </c>
      <c r="G125" s="59"/>
      <c r="H125" s="52"/>
      <c r="I125" s="52"/>
      <c r="J125" s="52" t="str">
        <f t="shared" si="2"/>
        <v>X</v>
      </c>
      <c r="K125" s="61" t="str">
        <f t="shared" si="3"/>
        <v/>
      </c>
      <c r="L125" s="59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</row>
    <row r="126" ht="23.25" customHeight="1">
      <c r="A126" s="52"/>
      <c r="B126" s="59"/>
      <c r="C126" s="52"/>
      <c r="D126" s="52"/>
      <c r="E126" s="52"/>
      <c r="F126" s="64" t="str">
        <f t="shared" si="1"/>
        <v/>
      </c>
      <c r="G126" s="59"/>
      <c r="H126" s="52"/>
      <c r="I126" s="52"/>
      <c r="J126" s="52" t="str">
        <f t="shared" si="2"/>
        <v>X</v>
      </c>
      <c r="K126" s="61" t="str">
        <f t="shared" si="3"/>
        <v/>
      </c>
      <c r="L126" s="59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</row>
    <row r="127" ht="23.25" customHeight="1">
      <c r="A127" s="52"/>
      <c r="B127" s="59"/>
      <c r="C127" s="52"/>
      <c r="D127" s="52"/>
      <c r="E127" s="52"/>
      <c r="F127" s="64" t="str">
        <f t="shared" si="1"/>
        <v/>
      </c>
      <c r="G127" s="59"/>
      <c r="H127" s="52"/>
      <c r="I127" s="52"/>
      <c r="J127" s="52" t="str">
        <f t="shared" si="2"/>
        <v>X</v>
      </c>
      <c r="K127" s="61" t="str">
        <f t="shared" si="3"/>
        <v/>
      </c>
      <c r="L127" s="59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</row>
    <row r="128" ht="23.25" customHeight="1">
      <c r="A128" s="52"/>
      <c r="B128" s="59"/>
      <c r="C128" s="52"/>
      <c r="D128" s="52"/>
      <c r="E128" s="52"/>
      <c r="F128" s="64" t="str">
        <f t="shared" si="1"/>
        <v/>
      </c>
      <c r="G128" s="59"/>
      <c r="H128" s="52"/>
      <c r="I128" s="52"/>
      <c r="J128" s="52" t="str">
        <f t="shared" si="2"/>
        <v>X</v>
      </c>
      <c r="K128" s="61" t="str">
        <f t="shared" si="3"/>
        <v/>
      </c>
      <c r="L128" s="59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</row>
    <row r="129" ht="23.25" customHeight="1">
      <c r="A129" s="52"/>
      <c r="B129" s="59"/>
      <c r="C129" s="52"/>
      <c r="D129" s="52"/>
      <c r="E129" s="52"/>
      <c r="F129" s="64" t="str">
        <f t="shared" si="1"/>
        <v/>
      </c>
      <c r="G129" s="59"/>
      <c r="H129" s="52"/>
      <c r="I129" s="52"/>
      <c r="J129" s="52" t="str">
        <f t="shared" si="2"/>
        <v>X</v>
      </c>
      <c r="K129" s="61" t="str">
        <f t="shared" si="3"/>
        <v/>
      </c>
      <c r="L129" s="59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</row>
    <row r="130" ht="23.25" customHeight="1">
      <c r="A130" s="52"/>
      <c r="B130" s="59"/>
      <c r="C130" s="52"/>
      <c r="D130" s="52"/>
      <c r="E130" s="52"/>
      <c r="F130" s="64" t="str">
        <f t="shared" si="1"/>
        <v/>
      </c>
      <c r="G130" s="59"/>
      <c r="H130" s="52"/>
      <c r="I130" s="52"/>
      <c r="J130" s="52" t="str">
        <f t="shared" si="2"/>
        <v>X</v>
      </c>
      <c r="K130" s="61" t="str">
        <f t="shared" si="3"/>
        <v/>
      </c>
      <c r="L130" s="59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</row>
    <row r="131" ht="23.25" customHeight="1">
      <c r="A131" s="52"/>
      <c r="B131" s="59"/>
      <c r="C131" s="52"/>
      <c r="D131" s="52"/>
      <c r="E131" s="52"/>
      <c r="F131" s="64" t="str">
        <f t="shared" si="1"/>
        <v/>
      </c>
      <c r="G131" s="59"/>
      <c r="H131" s="52"/>
      <c r="I131" s="52"/>
      <c r="J131" s="52" t="str">
        <f t="shared" si="2"/>
        <v>X</v>
      </c>
      <c r="K131" s="61" t="str">
        <f t="shared" si="3"/>
        <v/>
      </c>
      <c r="L131" s="59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</row>
    <row r="132" ht="23.25" customHeight="1">
      <c r="A132" s="52"/>
      <c r="B132" s="59"/>
      <c r="C132" s="52"/>
      <c r="D132" s="52"/>
      <c r="E132" s="52"/>
      <c r="F132" s="64" t="str">
        <f t="shared" si="1"/>
        <v/>
      </c>
      <c r="G132" s="59"/>
      <c r="H132" s="52"/>
      <c r="I132" s="52"/>
      <c r="J132" s="52" t="str">
        <f t="shared" si="2"/>
        <v>X</v>
      </c>
      <c r="K132" s="61" t="str">
        <f t="shared" si="3"/>
        <v/>
      </c>
      <c r="L132" s="59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</row>
    <row r="133" ht="23.25" customHeight="1">
      <c r="A133" s="52"/>
      <c r="B133" s="59"/>
      <c r="C133" s="52"/>
      <c r="D133" s="52"/>
      <c r="E133" s="52"/>
      <c r="F133" s="64" t="str">
        <f t="shared" si="1"/>
        <v/>
      </c>
      <c r="G133" s="59"/>
      <c r="H133" s="52"/>
      <c r="I133" s="52"/>
      <c r="J133" s="52" t="str">
        <f t="shared" si="2"/>
        <v>X</v>
      </c>
      <c r="K133" s="61" t="str">
        <f t="shared" si="3"/>
        <v/>
      </c>
      <c r="L133" s="59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</row>
    <row r="134" ht="23.25" customHeight="1">
      <c r="A134" s="52"/>
      <c r="B134" s="59"/>
      <c r="C134" s="52"/>
      <c r="D134" s="52"/>
      <c r="E134" s="52"/>
      <c r="F134" s="64" t="str">
        <f t="shared" si="1"/>
        <v/>
      </c>
      <c r="G134" s="59"/>
      <c r="H134" s="52"/>
      <c r="I134" s="52"/>
      <c r="J134" s="52" t="str">
        <f t="shared" si="2"/>
        <v>X</v>
      </c>
      <c r="K134" s="61" t="str">
        <f t="shared" si="3"/>
        <v/>
      </c>
      <c r="L134" s="59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</row>
    <row r="135" ht="23.25" customHeight="1">
      <c r="A135" s="52"/>
      <c r="B135" s="59"/>
      <c r="C135" s="52"/>
      <c r="D135" s="52"/>
      <c r="E135" s="52"/>
      <c r="F135" s="64" t="str">
        <f t="shared" si="1"/>
        <v/>
      </c>
      <c r="G135" s="59"/>
      <c r="H135" s="52"/>
      <c r="I135" s="52"/>
      <c r="J135" s="52" t="str">
        <f t="shared" si="2"/>
        <v>X</v>
      </c>
      <c r="K135" s="61" t="str">
        <f t="shared" si="3"/>
        <v/>
      </c>
      <c r="L135" s="59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</row>
    <row r="136" ht="23.25" customHeight="1">
      <c r="A136" s="52"/>
      <c r="B136" s="59"/>
      <c r="C136" s="52"/>
      <c r="D136" s="52"/>
      <c r="E136" s="52"/>
      <c r="F136" s="64" t="str">
        <f t="shared" si="1"/>
        <v/>
      </c>
      <c r="G136" s="59"/>
      <c r="H136" s="52"/>
      <c r="I136" s="52"/>
      <c r="J136" s="52" t="str">
        <f t="shared" si="2"/>
        <v>X</v>
      </c>
      <c r="K136" s="61" t="str">
        <f t="shared" si="3"/>
        <v/>
      </c>
      <c r="L136" s="59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</row>
    <row r="137" ht="23.25" customHeight="1">
      <c r="A137" s="52"/>
      <c r="B137" s="59"/>
      <c r="C137" s="52"/>
      <c r="D137" s="52"/>
      <c r="E137" s="52"/>
      <c r="F137" s="64" t="str">
        <f t="shared" si="1"/>
        <v/>
      </c>
      <c r="G137" s="59"/>
      <c r="H137" s="52"/>
      <c r="I137" s="52"/>
      <c r="J137" s="52" t="str">
        <f t="shared" si="2"/>
        <v>X</v>
      </c>
      <c r="K137" s="61" t="str">
        <f t="shared" si="3"/>
        <v/>
      </c>
      <c r="L137" s="59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</row>
    <row r="138" ht="23.25" customHeight="1">
      <c r="A138" s="52"/>
      <c r="B138" s="59"/>
      <c r="C138" s="52"/>
      <c r="D138" s="52"/>
      <c r="E138" s="52"/>
      <c r="F138" s="64" t="str">
        <f t="shared" si="1"/>
        <v/>
      </c>
      <c r="G138" s="59"/>
      <c r="H138" s="52"/>
      <c r="I138" s="52"/>
      <c r="J138" s="52" t="str">
        <f t="shared" si="2"/>
        <v>X</v>
      </c>
      <c r="K138" s="61" t="str">
        <f t="shared" si="3"/>
        <v/>
      </c>
      <c r="L138" s="59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</row>
    <row r="139" ht="23.25" customHeight="1">
      <c r="A139" s="52"/>
      <c r="B139" s="59"/>
      <c r="C139" s="52"/>
      <c r="D139" s="52"/>
      <c r="E139" s="52"/>
      <c r="F139" s="64" t="str">
        <f t="shared" si="1"/>
        <v/>
      </c>
      <c r="G139" s="59"/>
      <c r="H139" s="52"/>
      <c r="I139" s="52"/>
      <c r="J139" s="52" t="str">
        <f t="shared" si="2"/>
        <v>X</v>
      </c>
      <c r="K139" s="61" t="str">
        <f t="shared" si="3"/>
        <v/>
      </c>
      <c r="L139" s="59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</row>
    <row r="140" ht="23.25" customHeight="1">
      <c r="A140" s="52"/>
      <c r="B140" s="59"/>
      <c r="C140" s="52"/>
      <c r="D140" s="52"/>
      <c r="E140" s="52"/>
      <c r="F140" s="64" t="str">
        <f t="shared" si="1"/>
        <v/>
      </c>
      <c r="G140" s="59"/>
      <c r="H140" s="52"/>
      <c r="I140" s="52"/>
      <c r="J140" s="52" t="str">
        <f t="shared" si="2"/>
        <v>X</v>
      </c>
      <c r="K140" s="61" t="str">
        <f t="shared" si="3"/>
        <v/>
      </c>
      <c r="L140" s="59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</row>
    <row r="141" ht="23.25" customHeight="1">
      <c r="A141" s="52"/>
      <c r="B141" s="59"/>
      <c r="C141" s="52"/>
      <c r="D141" s="52"/>
      <c r="E141" s="52"/>
      <c r="F141" s="64" t="str">
        <f t="shared" si="1"/>
        <v/>
      </c>
      <c r="G141" s="59"/>
      <c r="H141" s="52"/>
      <c r="I141" s="52"/>
      <c r="J141" s="52" t="str">
        <f t="shared" si="2"/>
        <v>X</v>
      </c>
      <c r="K141" s="61" t="str">
        <f t="shared" si="3"/>
        <v/>
      </c>
      <c r="L141" s="59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</row>
    <row r="142" ht="23.25" customHeight="1">
      <c r="A142" s="52"/>
      <c r="B142" s="59"/>
      <c r="C142" s="52"/>
      <c r="D142" s="52"/>
      <c r="E142" s="52"/>
      <c r="F142" s="64" t="str">
        <f t="shared" si="1"/>
        <v/>
      </c>
      <c r="G142" s="59"/>
      <c r="H142" s="52"/>
      <c r="I142" s="52"/>
      <c r="J142" s="52" t="str">
        <f t="shared" si="2"/>
        <v>X</v>
      </c>
      <c r="K142" s="61" t="str">
        <f t="shared" si="3"/>
        <v/>
      </c>
      <c r="L142" s="59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</row>
    <row r="143" ht="23.25" customHeight="1">
      <c r="A143" s="52"/>
      <c r="B143" s="59"/>
      <c r="C143" s="52"/>
      <c r="D143" s="52"/>
      <c r="E143" s="52"/>
      <c r="F143" s="64" t="str">
        <f t="shared" si="1"/>
        <v/>
      </c>
      <c r="G143" s="59"/>
      <c r="H143" s="52"/>
      <c r="I143" s="52"/>
      <c r="J143" s="52" t="str">
        <f t="shared" si="2"/>
        <v>X</v>
      </c>
      <c r="K143" s="61" t="str">
        <f t="shared" si="3"/>
        <v/>
      </c>
      <c r="L143" s="59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</row>
    <row r="144" ht="23.25" customHeight="1">
      <c r="A144" s="52"/>
      <c r="B144" s="59"/>
      <c r="C144" s="52"/>
      <c r="D144" s="52"/>
      <c r="E144" s="52"/>
      <c r="F144" s="64" t="str">
        <f t="shared" si="1"/>
        <v/>
      </c>
      <c r="G144" s="59"/>
      <c r="H144" s="52"/>
      <c r="I144" s="52"/>
      <c r="J144" s="52" t="str">
        <f t="shared" si="2"/>
        <v>X</v>
      </c>
      <c r="K144" s="61" t="str">
        <f t="shared" si="3"/>
        <v/>
      </c>
      <c r="L144" s="59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</row>
    <row r="145" ht="23.25" customHeight="1">
      <c r="A145" s="52"/>
      <c r="B145" s="59"/>
      <c r="C145" s="52"/>
      <c r="D145" s="52"/>
      <c r="E145" s="52"/>
      <c r="F145" s="64" t="str">
        <f t="shared" si="1"/>
        <v/>
      </c>
      <c r="G145" s="59"/>
      <c r="H145" s="52"/>
      <c r="I145" s="52"/>
      <c r="J145" s="52" t="str">
        <f t="shared" si="2"/>
        <v>X</v>
      </c>
      <c r="K145" s="61" t="str">
        <f t="shared" si="3"/>
        <v/>
      </c>
      <c r="L145" s="59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</row>
    <row r="146" ht="23.25" customHeight="1">
      <c r="A146" s="52"/>
      <c r="B146" s="59"/>
      <c r="C146" s="52"/>
      <c r="D146" s="52"/>
      <c r="E146" s="52"/>
      <c r="F146" s="64" t="str">
        <f t="shared" si="1"/>
        <v/>
      </c>
      <c r="G146" s="59"/>
      <c r="H146" s="52"/>
      <c r="I146" s="52"/>
      <c r="J146" s="52" t="str">
        <f t="shared" si="2"/>
        <v>X</v>
      </c>
      <c r="K146" s="61" t="str">
        <f t="shared" si="3"/>
        <v/>
      </c>
      <c r="L146" s="59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</row>
    <row r="147" ht="23.25" customHeight="1">
      <c r="A147" s="52"/>
      <c r="B147" s="59"/>
      <c r="C147" s="52"/>
      <c r="D147" s="52"/>
      <c r="E147" s="52"/>
      <c r="F147" s="64" t="str">
        <f t="shared" si="1"/>
        <v/>
      </c>
      <c r="G147" s="59"/>
      <c r="H147" s="52"/>
      <c r="I147" s="52"/>
      <c r="J147" s="52" t="str">
        <f t="shared" si="2"/>
        <v>X</v>
      </c>
      <c r="K147" s="61" t="str">
        <f t="shared" si="3"/>
        <v/>
      </c>
      <c r="L147" s="59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</row>
    <row r="148" ht="23.25" customHeight="1">
      <c r="A148" s="52"/>
      <c r="B148" s="59"/>
      <c r="C148" s="52"/>
      <c r="D148" s="52"/>
      <c r="E148" s="52"/>
      <c r="F148" s="64" t="str">
        <f t="shared" si="1"/>
        <v/>
      </c>
      <c r="G148" s="59"/>
      <c r="H148" s="52"/>
      <c r="I148" s="52"/>
      <c r="J148" s="52" t="str">
        <f t="shared" si="2"/>
        <v>X</v>
      </c>
      <c r="K148" s="61" t="str">
        <f t="shared" si="3"/>
        <v/>
      </c>
      <c r="L148" s="59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</row>
    <row r="149" ht="23.25" customHeight="1">
      <c r="A149" s="52"/>
      <c r="B149" s="59"/>
      <c r="C149" s="52"/>
      <c r="D149" s="52"/>
      <c r="E149" s="52"/>
      <c r="F149" s="64" t="str">
        <f t="shared" si="1"/>
        <v/>
      </c>
      <c r="G149" s="59"/>
      <c r="H149" s="52"/>
      <c r="I149" s="52"/>
      <c r="J149" s="52" t="str">
        <f t="shared" si="2"/>
        <v>X</v>
      </c>
      <c r="K149" s="61" t="str">
        <f t="shared" si="3"/>
        <v/>
      </c>
      <c r="L149" s="59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</row>
    <row r="150" ht="23.25" customHeight="1">
      <c r="A150" s="52"/>
      <c r="B150" s="59"/>
      <c r="C150" s="52"/>
      <c r="D150" s="52"/>
      <c r="E150" s="52"/>
      <c r="F150" s="64" t="str">
        <f t="shared" si="1"/>
        <v/>
      </c>
      <c r="G150" s="59"/>
      <c r="H150" s="52"/>
      <c r="I150" s="52"/>
      <c r="J150" s="52" t="str">
        <f t="shared" si="2"/>
        <v>X</v>
      </c>
      <c r="K150" s="61" t="str">
        <f t="shared" si="3"/>
        <v/>
      </c>
      <c r="L150" s="59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</row>
    <row r="151" ht="23.25" customHeight="1">
      <c r="A151" s="52"/>
      <c r="B151" s="59"/>
      <c r="C151" s="52"/>
      <c r="D151" s="52"/>
      <c r="E151" s="52"/>
      <c r="F151" s="64" t="str">
        <f t="shared" si="1"/>
        <v/>
      </c>
      <c r="G151" s="59"/>
      <c r="H151" s="52"/>
      <c r="I151" s="52"/>
      <c r="J151" s="52" t="str">
        <f t="shared" si="2"/>
        <v>X</v>
      </c>
      <c r="K151" s="61" t="str">
        <f t="shared" si="3"/>
        <v/>
      </c>
      <c r="L151" s="59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</row>
    <row r="152" ht="23.25" customHeight="1">
      <c r="A152" s="52"/>
      <c r="B152" s="59"/>
      <c r="C152" s="52"/>
      <c r="D152" s="52"/>
      <c r="E152" s="52"/>
      <c r="F152" s="64" t="str">
        <f t="shared" si="1"/>
        <v/>
      </c>
      <c r="G152" s="59"/>
      <c r="H152" s="52"/>
      <c r="I152" s="52"/>
      <c r="J152" s="52" t="str">
        <f t="shared" si="2"/>
        <v>X</v>
      </c>
      <c r="K152" s="61" t="str">
        <f t="shared" si="3"/>
        <v/>
      </c>
      <c r="L152" s="59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</row>
    <row r="153" ht="23.25" customHeight="1">
      <c r="A153" s="52"/>
      <c r="B153" s="59"/>
      <c r="C153" s="52"/>
      <c r="D153" s="52"/>
      <c r="E153" s="52"/>
      <c r="F153" s="64" t="str">
        <f t="shared" si="1"/>
        <v/>
      </c>
      <c r="G153" s="59"/>
      <c r="H153" s="52"/>
      <c r="I153" s="52"/>
      <c r="J153" s="52" t="str">
        <f t="shared" si="2"/>
        <v>X</v>
      </c>
      <c r="K153" s="61" t="str">
        <f t="shared" si="3"/>
        <v/>
      </c>
      <c r="L153" s="59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</row>
    <row r="154" ht="23.25" customHeight="1">
      <c r="A154" s="52"/>
      <c r="B154" s="59"/>
      <c r="C154" s="52"/>
      <c r="D154" s="52"/>
      <c r="E154" s="52"/>
      <c r="F154" s="64" t="str">
        <f t="shared" si="1"/>
        <v/>
      </c>
      <c r="G154" s="59"/>
      <c r="H154" s="52"/>
      <c r="I154" s="52"/>
      <c r="J154" s="52" t="str">
        <f t="shared" si="2"/>
        <v>X</v>
      </c>
      <c r="K154" s="61" t="str">
        <f t="shared" si="3"/>
        <v/>
      </c>
      <c r="L154" s="59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</row>
    <row r="155" ht="23.25" customHeight="1">
      <c r="A155" s="52"/>
      <c r="B155" s="59"/>
      <c r="C155" s="52"/>
      <c r="D155" s="52"/>
      <c r="E155" s="52"/>
      <c r="F155" s="64" t="str">
        <f t="shared" si="1"/>
        <v/>
      </c>
      <c r="G155" s="59"/>
      <c r="H155" s="52"/>
      <c r="I155" s="52"/>
      <c r="J155" s="52" t="str">
        <f t="shared" si="2"/>
        <v>X</v>
      </c>
      <c r="K155" s="61" t="str">
        <f t="shared" si="3"/>
        <v/>
      </c>
      <c r="L155" s="59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</row>
    <row r="156" ht="23.25" customHeight="1">
      <c r="A156" s="52"/>
      <c r="B156" s="59"/>
      <c r="C156" s="52"/>
      <c r="D156" s="52"/>
      <c r="E156" s="52"/>
      <c r="F156" s="64" t="str">
        <f t="shared" si="1"/>
        <v/>
      </c>
      <c r="G156" s="59"/>
      <c r="H156" s="52"/>
      <c r="I156" s="52"/>
      <c r="J156" s="52" t="str">
        <f t="shared" si="2"/>
        <v>X</v>
      </c>
      <c r="K156" s="61" t="str">
        <f t="shared" si="3"/>
        <v/>
      </c>
      <c r="L156" s="59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</row>
    <row r="157" ht="23.25" customHeight="1">
      <c r="A157" s="52"/>
      <c r="B157" s="59"/>
      <c r="C157" s="52"/>
      <c r="D157" s="52"/>
      <c r="E157" s="52"/>
      <c r="F157" s="64" t="str">
        <f t="shared" si="1"/>
        <v/>
      </c>
      <c r="G157" s="59"/>
      <c r="H157" s="52"/>
      <c r="I157" s="52"/>
      <c r="J157" s="52" t="str">
        <f t="shared" si="2"/>
        <v>X</v>
      </c>
      <c r="K157" s="61" t="str">
        <f t="shared" si="3"/>
        <v/>
      </c>
      <c r="L157" s="59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</row>
    <row r="158" ht="23.25" customHeight="1">
      <c r="A158" s="52"/>
      <c r="B158" s="59"/>
      <c r="C158" s="52"/>
      <c r="D158" s="52"/>
      <c r="E158" s="52"/>
      <c r="F158" s="64" t="str">
        <f t="shared" si="1"/>
        <v/>
      </c>
      <c r="G158" s="59"/>
      <c r="H158" s="52"/>
      <c r="I158" s="52"/>
      <c r="J158" s="52" t="str">
        <f t="shared" si="2"/>
        <v>X</v>
      </c>
      <c r="K158" s="61" t="str">
        <f t="shared" si="3"/>
        <v/>
      </c>
      <c r="L158" s="59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</row>
    <row r="159" ht="23.25" customHeight="1">
      <c r="A159" s="52"/>
      <c r="B159" s="59"/>
      <c r="C159" s="52"/>
      <c r="D159" s="52"/>
      <c r="E159" s="52"/>
      <c r="F159" s="64" t="str">
        <f t="shared" si="1"/>
        <v/>
      </c>
      <c r="G159" s="59"/>
      <c r="H159" s="52"/>
      <c r="I159" s="52"/>
      <c r="J159" s="52" t="str">
        <f t="shared" si="2"/>
        <v>X</v>
      </c>
      <c r="K159" s="61" t="str">
        <f t="shared" si="3"/>
        <v/>
      </c>
      <c r="L159" s="59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</row>
    <row r="160" ht="23.25" customHeight="1">
      <c r="A160" s="52"/>
      <c r="B160" s="59"/>
      <c r="C160" s="52"/>
      <c r="D160" s="52"/>
      <c r="E160" s="52"/>
      <c r="F160" s="64" t="str">
        <f t="shared" si="1"/>
        <v/>
      </c>
      <c r="G160" s="59"/>
      <c r="H160" s="52"/>
      <c r="I160" s="52"/>
      <c r="J160" s="52" t="str">
        <f t="shared" si="2"/>
        <v>X</v>
      </c>
      <c r="K160" s="61" t="str">
        <f t="shared" si="3"/>
        <v/>
      </c>
      <c r="L160" s="59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</row>
    <row r="161" ht="23.25" customHeight="1">
      <c r="A161" s="52"/>
      <c r="B161" s="59"/>
      <c r="C161" s="52"/>
      <c r="D161" s="52"/>
      <c r="E161" s="52"/>
      <c r="F161" s="64" t="str">
        <f t="shared" si="1"/>
        <v/>
      </c>
      <c r="G161" s="59"/>
      <c r="H161" s="52"/>
      <c r="I161" s="52"/>
      <c r="J161" s="52" t="str">
        <f t="shared" si="2"/>
        <v>X</v>
      </c>
      <c r="K161" s="61" t="str">
        <f t="shared" si="3"/>
        <v/>
      </c>
      <c r="L161" s="59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</row>
    <row r="162" ht="23.25" customHeight="1">
      <c r="A162" s="52"/>
      <c r="B162" s="59"/>
      <c r="C162" s="52"/>
      <c r="D162" s="52"/>
      <c r="E162" s="52"/>
      <c r="F162" s="64" t="str">
        <f t="shared" si="1"/>
        <v/>
      </c>
      <c r="G162" s="59"/>
      <c r="H162" s="52"/>
      <c r="I162" s="52"/>
      <c r="J162" s="52" t="str">
        <f t="shared" si="2"/>
        <v>X</v>
      </c>
      <c r="K162" s="61" t="str">
        <f t="shared" si="3"/>
        <v/>
      </c>
      <c r="L162" s="59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</row>
    <row r="163" ht="23.25" customHeight="1">
      <c r="A163" s="52"/>
      <c r="B163" s="59"/>
      <c r="C163" s="52"/>
      <c r="D163" s="52"/>
      <c r="E163" s="52"/>
      <c r="F163" s="64" t="str">
        <f t="shared" si="1"/>
        <v/>
      </c>
      <c r="G163" s="59"/>
      <c r="H163" s="52"/>
      <c r="I163" s="52"/>
      <c r="J163" s="52" t="str">
        <f t="shared" si="2"/>
        <v>X</v>
      </c>
      <c r="K163" s="61" t="str">
        <f t="shared" si="3"/>
        <v/>
      </c>
      <c r="L163" s="59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</row>
    <row r="164" ht="23.25" customHeight="1">
      <c r="A164" s="52"/>
      <c r="B164" s="59"/>
      <c r="C164" s="52"/>
      <c r="D164" s="52"/>
      <c r="E164" s="52"/>
      <c r="F164" s="64" t="str">
        <f t="shared" si="1"/>
        <v/>
      </c>
      <c r="G164" s="59"/>
      <c r="H164" s="52"/>
      <c r="I164" s="52"/>
      <c r="J164" s="52" t="str">
        <f t="shared" si="2"/>
        <v>X</v>
      </c>
      <c r="K164" s="61" t="str">
        <f t="shared" si="3"/>
        <v/>
      </c>
      <c r="L164" s="59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</row>
    <row r="165" ht="23.25" customHeight="1">
      <c r="A165" s="52"/>
      <c r="B165" s="59"/>
      <c r="C165" s="52"/>
      <c r="D165" s="52"/>
      <c r="E165" s="52"/>
      <c r="F165" s="64" t="str">
        <f t="shared" si="1"/>
        <v/>
      </c>
      <c r="G165" s="59"/>
      <c r="H165" s="52"/>
      <c r="I165" s="52"/>
      <c r="J165" s="52" t="str">
        <f t="shared" si="2"/>
        <v>X</v>
      </c>
      <c r="K165" s="61" t="str">
        <f t="shared" si="3"/>
        <v/>
      </c>
      <c r="L165" s="59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</row>
    <row r="166" ht="23.25" customHeight="1">
      <c r="A166" s="52"/>
      <c r="B166" s="59"/>
      <c r="C166" s="52"/>
      <c r="D166" s="52"/>
      <c r="E166" s="52"/>
      <c r="F166" s="46"/>
      <c r="G166" s="59"/>
      <c r="H166" s="52"/>
      <c r="I166" s="52"/>
      <c r="J166" s="52" t="str">
        <f t="shared" si="2"/>
        <v>X</v>
      </c>
      <c r="K166" s="61" t="str">
        <f t="shared" si="3"/>
        <v/>
      </c>
      <c r="L166" s="59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</row>
    <row r="167" ht="23.25" customHeight="1">
      <c r="A167" s="52"/>
      <c r="B167" s="59"/>
      <c r="C167" s="52"/>
      <c r="D167" s="52"/>
      <c r="E167" s="52"/>
      <c r="F167" s="46"/>
      <c r="G167" s="59"/>
      <c r="H167" s="52"/>
      <c r="I167" s="52"/>
      <c r="J167" s="52" t="str">
        <f t="shared" si="2"/>
        <v>X</v>
      </c>
      <c r="K167" s="61" t="str">
        <f t="shared" si="3"/>
        <v/>
      </c>
      <c r="L167" s="59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</row>
    <row r="168" ht="23.25" customHeight="1">
      <c r="A168" s="52"/>
      <c r="B168" s="59"/>
      <c r="C168" s="52"/>
      <c r="D168" s="52"/>
      <c r="E168" s="52"/>
      <c r="F168" s="46"/>
      <c r="G168" s="59"/>
      <c r="H168" s="52"/>
      <c r="I168" s="52"/>
      <c r="J168" s="52" t="str">
        <f t="shared" si="2"/>
        <v>X</v>
      </c>
      <c r="K168" s="61" t="str">
        <f t="shared" si="3"/>
        <v/>
      </c>
      <c r="L168" s="59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</row>
    <row r="169" ht="23.25" customHeight="1">
      <c r="A169" s="52"/>
      <c r="B169" s="59"/>
      <c r="C169" s="52"/>
      <c r="D169" s="52"/>
      <c r="E169" s="52"/>
      <c r="F169" s="46"/>
      <c r="G169" s="59"/>
      <c r="H169" s="52"/>
      <c r="I169" s="52"/>
      <c r="J169" s="52" t="str">
        <f t="shared" si="2"/>
        <v>X</v>
      </c>
      <c r="K169" s="61" t="str">
        <f t="shared" si="3"/>
        <v/>
      </c>
      <c r="L169" s="59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</row>
    <row r="170" ht="23.25" customHeight="1">
      <c r="A170" s="52"/>
      <c r="B170" s="59"/>
      <c r="C170" s="52"/>
      <c r="D170" s="52"/>
      <c r="E170" s="52"/>
      <c r="F170" s="46"/>
      <c r="G170" s="59"/>
      <c r="H170" s="52"/>
      <c r="I170" s="52"/>
      <c r="J170" s="52" t="str">
        <f t="shared" si="2"/>
        <v>X</v>
      </c>
      <c r="K170" s="61" t="str">
        <f t="shared" si="3"/>
        <v/>
      </c>
      <c r="L170" s="59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</row>
    <row r="171" ht="23.25" customHeight="1">
      <c r="A171" s="52"/>
      <c r="B171" s="59"/>
      <c r="C171" s="52"/>
      <c r="D171" s="52"/>
      <c r="E171" s="52"/>
      <c r="F171" s="46"/>
      <c r="G171" s="59"/>
      <c r="H171" s="52"/>
      <c r="I171" s="52"/>
      <c r="J171" s="52" t="str">
        <f t="shared" si="2"/>
        <v>X</v>
      </c>
      <c r="K171" s="61" t="str">
        <f t="shared" si="3"/>
        <v/>
      </c>
      <c r="L171" s="59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</row>
    <row r="172" ht="23.25" customHeight="1">
      <c r="A172" s="52"/>
      <c r="B172" s="59"/>
      <c r="C172" s="52"/>
      <c r="D172" s="52"/>
      <c r="E172" s="52"/>
      <c r="F172" s="46"/>
      <c r="G172" s="59"/>
      <c r="H172" s="52"/>
      <c r="I172" s="52"/>
      <c r="J172" s="52" t="str">
        <f t="shared" si="2"/>
        <v>X</v>
      </c>
      <c r="K172" s="61" t="str">
        <f t="shared" si="3"/>
        <v/>
      </c>
      <c r="L172" s="59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</row>
    <row r="173" ht="23.25" customHeight="1">
      <c r="A173" s="52"/>
      <c r="B173" s="59"/>
      <c r="C173" s="52"/>
      <c r="D173" s="52"/>
      <c r="E173" s="52"/>
      <c r="F173" s="46"/>
      <c r="G173" s="59"/>
      <c r="H173" s="52"/>
      <c r="I173" s="52"/>
      <c r="J173" s="52" t="str">
        <f t="shared" si="2"/>
        <v>X</v>
      </c>
      <c r="K173" s="61" t="str">
        <f t="shared" si="3"/>
        <v/>
      </c>
      <c r="L173" s="59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</row>
    <row r="174" ht="23.25" customHeight="1">
      <c r="A174" s="52"/>
      <c r="B174" s="59"/>
      <c r="C174" s="52"/>
      <c r="D174" s="52"/>
      <c r="E174" s="52"/>
      <c r="F174" s="46"/>
      <c r="G174" s="59"/>
      <c r="H174" s="52"/>
      <c r="I174" s="52"/>
      <c r="J174" s="52" t="str">
        <f t="shared" si="2"/>
        <v>X</v>
      </c>
      <c r="K174" s="61" t="str">
        <f t="shared" si="3"/>
        <v/>
      </c>
      <c r="L174" s="59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</row>
    <row r="175" ht="23.25" customHeight="1">
      <c r="A175" s="52"/>
      <c r="B175" s="59"/>
      <c r="C175" s="52"/>
      <c r="D175" s="52"/>
      <c r="E175" s="52"/>
      <c r="F175" s="46"/>
      <c r="G175" s="59"/>
      <c r="H175" s="52"/>
      <c r="I175" s="52"/>
      <c r="J175" s="52" t="str">
        <f t="shared" si="2"/>
        <v>X</v>
      </c>
      <c r="K175" s="61" t="str">
        <f t="shared" si="3"/>
        <v/>
      </c>
      <c r="L175" s="59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</row>
    <row r="176" ht="23.25" customHeight="1">
      <c r="A176" s="52"/>
      <c r="B176" s="59"/>
      <c r="C176" s="52"/>
      <c r="D176" s="52"/>
      <c r="E176" s="52"/>
      <c r="F176" s="46"/>
      <c r="G176" s="59"/>
      <c r="H176" s="52"/>
      <c r="I176" s="52"/>
      <c r="J176" s="52" t="str">
        <f t="shared" si="2"/>
        <v>X</v>
      </c>
      <c r="K176" s="61" t="str">
        <f t="shared" si="3"/>
        <v/>
      </c>
      <c r="L176" s="59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</row>
    <row r="177" ht="23.25" customHeight="1">
      <c r="A177" s="52"/>
      <c r="B177" s="59"/>
      <c r="C177" s="52"/>
      <c r="D177" s="52"/>
      <c r="E177" s="52"/>
      <c r="F177" s="46"/>
      <c r="G177" s="59"/>
      <c r="H177" s="52"/>
      <c r="I177" s="52"/>
      <c r="J177" s="52" t="str">
        <f t="shared" si="2"/>
        <v>X</v>
      </c>
      <c r="K177" s="61" t="str">
        <f t="shared" si="3"/>
        <v/>
      </c>
      <c r="L177" s="59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</row>
    <row r="178" ht="23.25" customHeight="1">
      <c r="A178" s="52"/>
      <c r="B178" s="59"/>
      <c r="C178" s="52"/>
      <c r="D178" s="52"/>
      <c r="E178" s="52"/>
      <c r="F178" s="46"/>
      <c r="G178" s="59"/>
      <c r="H178" s="52"/>
      <c r="I178" s="52"/>
      <c r="J178" s="52" t="str">
        <f t="shared" si="2"/>
        <v>X</v>
      </c>
      <c r="K178" s="61" t="str">
        <f t="shared" si="3"/>
        <v/>
      </c>
      <c r="L178" s="59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</row>
    <row r="179" ht="23.25" customHeight="1">
      <c r="A179" s="52"/>
      <c r="B179" s="59"/>
      <c r="C179" s="52"/>
      <c r="D179" s="52"/>
      <c r="E179" s="52"/>
      <c r="F179" s="46"/>
      <c r="G179" s="59"/>
      <c r="H179" s="52"/>
      <c r="I179" s="52"/>
      <c r="J179" s="52" t="str">
        <f t="shared" si="2"/>
        <v>X</v>
      </c>
      <c r="K179" s="61" t="str">
        <f t="shared" si="3"/>
        <v/>
      </c>
      <c r="L179" s="59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</row>
    <row r="180" ht="23.25" customHeight="1">
      <c r="A180" s="52"/>
      <c r="B180" s="59"/>
      <c r="C180" s="52"/>
      <c r="D180" s="52"/>
      <c r="E180" s="52"/>
      <c r="F180" s="46"/>
      <c r="G180" s="59"/>
      <c r="H180" s="52"/>
      <c r="I180" s="52"/>
      <c r="J180" s="52" t="str">
        <f t="shared" si="2"/>
        <v>X</v>
      </c>
      <c r="K180" s="61" t="str">
        <f t="shared" si="3"/>
        <v/>
      </c>
      <c r="L180" s="59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</row>
    <row r="181" ht="23.25" customHeight="1">
      <c r="A181" s="52"/>
      <c r="B181" s="59"/>
      <c r="C181" s="52"/>
      <c r="D181" s="52"/>
      <c r="E181" s="52"/>
      <c r="F181" s="46"/>
      <c r="G181" s="59"/>
      <c r="H181" s="52"/>
      <c r="I181" s="52"/>
      <c r="J181" s="52" t="str">
        <f t="shared" si="2"/>
        <v>X</v>
      </c>
      <c r="K181" s="61" t="str">
        <f t="shared" si="3"/>
        <v/>
      </c>
      <c r="L181" s="59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</row>
    <row r="182" ht="23.25" customHeight="1">
      <c r="A182" s="52"/>
      <c r="B182" s="59"/>
      <c r="C182" s="52"/>
      <c r="D182" s="52"/>
      <c r="E182" s="52"/>
      <c r="F182" s="46"/>
      <c r="G182" s="59"/>
      <c r="H182" s="52"/>
      <c r="I182" s="52"/>
      <c r="J182" s="52" t="str">
        <f t="shared" si="2"/>
        <v>X</v>
      </c>
      <c r="K182" s="61" t="str">
        <f t="shared" si="3"/>
        <v/>
      </c>
      <c r="L182" s="59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</row>
    <row r="183" ht="23.25" customHeight="1">
      <c r="A183" s="52"/>
      <c r="B183" s="59"/>
      <c r="C183" s="52"/>
      <c r="D183" s="52"/>
      <c r="E183" s="52"/>
      <c r="F183" s="46"/>
      <c r="G183" s="59"/>
      <c r="H183" s="52"/>
      <c r="I183" s="52"/>
      <c r="J183" s="52" t="str">
        <f t="shared" si="2"/>
        <v>X</v>
      </c>
      <c r="K183" s="61" t="str">
        <f t="shared" si="3"/>
        <v/>
      </c>
      <c r="L183" s="59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</row>
    <row r="184" ht="23.25" customHeight="1">
      <c r="A184" s="52"/>
      <c r="B184" s="59"/>
      <c r="C184" s="52"/>
      <c r="D184" s="52"/>
      <c r="E184" s="52"/>
      <c r="F184" s="46"/>
      <c r="G184" s="59"/>
      <c r="H184" s="52"/>
      <c r="I184" s="52"/>
      <c r="J184" s="52" t="str">
        <f t="shared" si="2"/>
        <v>X</v>
      </c>
      <c r="K184" s="61" t="str">
        <f t="shared" si="3"/>
        <v/>
      </c>
      <c r="L184" s="59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</row>
    <row r="185" ht="23.25" customHeight="1">
      <c r="A185" s="52"/>
      <c r="B185" s="59"/>
      <c r="C185" s="52"/>
      <c r="D185" s="52"/>
      <c r="E185" s="52"/>
      <c r="F185" s="46"/>
      <c r="G185" s="59"/>
      <c r="H185" s="52"/>
      <c r="I185" s="52"/>
      <c r="J185" s="52" t="str">
        <f t="shared" si="2"/>
        <v>X</v>
      </c>
      <c r="K185" s="61" t="str">
        <f t="shared" si="3"/>
        <v/>
      </c>
      <c r="L185" s="59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</row>
    <row r="186" ht="23.25" customHeight="1">
      <c r="A186" s="52"/>
      <c r="B186" s="59"/>
      <c r="C186" s="52"/>
      <c r="D186" s="52"/>
      <c r="E186" s="52"/>
      <c r="F186" s="46"/>
      <c r="G186" s="59"/>
      <c r="H186" s="52"/>
      <c r="I186" s="52"/>
      <c r="J186" s="52" t="str">
        <f t="shared" si="2"/>
        <v>X</v>
      </c>
      <c r="K186" s="61" t="str">
        <f t="shared" si="3"/>
        <v/>
      </c>
      <c r="L186" s="59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</row>
    <row r="187" ht="23.25" customHeight="1">
      <c r="A187" s="52"/>
      <c r="B187" s="59"/>
      <c r="C187" s="52"/>
      <c r="D187" s="52"/>
      <c r="E187" s="52"/>
      <c r="F187" s="46"/>
      <c r="G187" s="59"/>
      <c r="H187" s="52"/>
      <c r="I187" s="52"/>
      <c r="J187" s="52" t="str">
        <f t="shared" si="2"/>
        <v>X</v>
      </c>
      <c r="K187" s="61" t="str">
        <f t="shared" si="3"/>
        <v/>
      </c>
      <c r="L187" s="59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</row>
    <row r="188" ht="23.25" customHeight="1">
      <c r="A188" s="52"/>
      <c r="B188" s="59"/>
      <c r="C188" s="52"/>
      <c r="D188" s="52"/>
      <c r="E188" s="52"/>
      <c r="F188" s="46"/>
      <c r="G188" s="59"/>
      <c r="H188" s="52"/>
      <c r="I188" s="52"/>
      <c r="J188" s="52" t="str">
        <f t="shared" si="2"/>
        <v>X</v>
      </c>
      <c r="K188" s="61" t="str">
        <f t="shared" si="3"/>
        <v/>
      </c>
      <c r="L188" s="59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</row>
    <row r="189" ht="23.25" customHeight="1">
      <c r="A189" s="52"/>
      <c r="B189" s="59"/>
      <c r="C189" s="52"/>
      <c r="D189" s="52"/>
      <c r="E189" s="52"/>
      <c r="F189" s="46"/>
      <c r="G189" s="59"/>
      <c r="H189" s="52"/>
      <c r="I189" s="52"/>
      <c r="J189" s="52" t="str">
        <f t="shared" si="2"/>
        <v>X</v>
      </c>
      <c r="K189" s="61" t="str">
        <f t="shared" si="3"/>
        <v/>
      </c>
      <c r="L189" s="59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</row>
    <row r="190" ht="23.25" customHeight="1">
      <c r="A190" s="52"/>
      <c r="B190" s="59"/>
      <c r="C190" s="52"/>
      <c r="D190" s="52"/>
      <c r="E190" s="52"/>
      <c r="F190" s="46"/>
      <c r="G190" s="59"/>
      <c r="H190" s="52"/>
      <c r="I190" s="52"/>
      <c r="J190" s="52" t="str">
        <f t="shared" si="2"/>
        <v>X</v>
      </c>
      <c r="K190" s="61" t="str">
        <f t="shared" si="3"/>
        <v/>
      </c>
      <c r="L190" s="59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</row>
    <row r="191" ht="23.25" customHeight="1">
      <c r="A191" s="52"/>
      <c r="B191" s="59"/>
      <c r="C191" s="52"/>
      <c r="D191" s="52"/>
      <c r="E191" s="52"/>
      <c r="F191" s="46"/>
      <c r="G191" s="59"/>
      <c r="H191" s="52"/>
      <c r="I191" s="52"/>
      <c r="J191" s="52" t="str">
        <f t="shared" si="2"/>
        <v>X</v>
      </c>
      <c r="K191" s="61" t="str">
        <f t="shared" si="3"/>
        <v/>
      </c>
      <c r="L191" s="59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</row>
    <row r="192" ht="23.25" customHeight="1">
      <c r="A192" s="52"/>
      <c r="B192" s="59"/>
      <c r="C192" s="52"/>
      <c r="D192" s="52"/>
      <c r="E192" s="52"/>
      <c r="F192" s="46"/>
      <c r="G192" s="59"/>
      <c r="H192" s="52"/>
      <c r="I192" s="52"/>
      <c r="J192" s="52" t="str">
        <f t="shared" si="2"/>
        <v>X</v>
      </c>
      <c r="K192" s="61" t="str">
        <f t="shared" si="3"/>
        <v/>
      </c>
      <c r="L192" s="59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</row>
    <row r="193" ht="23.25" customHeight="1">
      <c r="A193" s="52"/>
      <c r="B193" s="59"/>
      <c r="C193" s="52"/>
      <c r="D193" s="52"/>
      <c r="E193" s="52"/>
      <c r="F193" s="46"/>
      <c r="G193" s="59"/>
      <c r="H193" s="52"/>
      <c r="I193" s="52"/>
      <c r="J193" s="52" t="str">
        <f t="shared" si="2"/>
        <v>X</v>
      </c>
      <c r="K193" s="61" t="str">
        <f t="shared" si="3"/>
        <v/>
      </c>
      <c r="L193" s="59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</row>
    <row r="194" ht="23.25" customHeight="1">
      <c r="A194" s="52"/>
      <c r="B194" s="59"/>
      <c r="C194" s="52"/>
      <c r="D194" s="52"/>
      <c r="E194" s="52"/>
      <c r="F194" s="46"/>
      <c r="G194" s="59"/>
      <c r="H194" s="52"/>
      <c r="I194" s="52"/>
      <c r="J194" s="52" t="str">
        <f t="shared" si="2"/>
        <v>X</v>
      </c>
      <c r="K194" s="61" t="str">
        <f t="shared" si="3"/>
        <v/>
      </c>
      <c r="L194" s="59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</row>
    <row r="195" ht="23.25" customHeight="1">
      <c r="A195" s="52"/>
      <c r="B195" s="59"/>
      <c r="C195" s="52"/>
      <c r="D195" s="52"/>
      <c r="E195" s="52"/>
      <c r="F195" s="46"/>
      <c r="G195" s="59"/>
      <c r="H195" s="52"/>
      <c r="I195" s="52"/>
      <c r="J195" s="52" t="str">
        <f t="shared" si="2"/>
        <v>X</v>
      </c>
      <c r="K195" s="61" t="str">
        <f t="shared" si="3"/>
        <v/>
      </c>
      <c r="L195" s="59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</row>
    <row r="196" ht="23.25" customHeight="1">
      <c r="A196" s="52"/>
      <c r="B196" s="59"/>
      <c r="C196" s="52"/>
      <c r="D196" s="52"/>
      <c r="E196" s="52"/>
      <c r="F196" s="46"/>
      <c r="G196" s="59"/>
      <c r="H196" s="52"/>
      <c r="I196" s="52"/>
      <c r="J196" s="52" t="str">
        <f t="shared" si="2"/>
        <v>X</v>
      </c>
      <c r="K196" s="61" t="str">
        <f t="shared" si="3"/>
        <v/>
      </c>
      <c r="L196" s="59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</row>
    <row r="197" ht="23.25" customHeight="1">
      <c r="A197" s="52"/>
      <c r="B197" s="59"/>
      <c r="C197" s="52"/>
      <c r="D197" s="52"/>
      <c r="E197" s="52"/>
      <c r="F197" s="46"/>
      <c r="G197" s="59"/>
      <c r="H197" s="52"/>
      <c r="I197" s="52"/>
      <c r="J197" s="52" t="str">
        <f t="shared" si="2"/>
        <v>X</v>
      </c>
      <c r="K197" s="61" t="str">
        <f t="shared" si="3"/>
        <v/>
      </c>
      <c r="L197" s="59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</row>
    <row r="198" ht="23.25" customHeight="1">
      <c r="A198" s="52"/>
      <c r="B198" s="59"/>
      <c r="C198" s="52"/>
      <c r="D198" s="52"/>
      <c r="E198" s="52"/>
      <c r="F198" s="46"/>
      <c r="G198" s="59"/>
      <c r="H198" s="52"/>
      <c r="I198" s="52"/>
      <c r="J198" s="52" t="str">
        <f t="shared" si="2"/>
        <v>X</v>
      </c>
      <c r="K198" s="61" t="str">
        <f t="shared" si="3"/>
        <v/>
      </c>
      <c r="L198" s="59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</row>
    <row r="199" ht="23.25" customHeight="1">
      <c r="A199" s="52"/>
      <c r="B199" s="59"/>
      <c r="C199" s="52"/>
      <c r="D199" s="52"/>
      <c r="E199" s="52"/>
      <c r="F199" s="46"/>
      <c r="G199" s="59"/>
      <c r="H199" s="52"/>
      <c r="I199" s="52"/>
      <c r="J199" s="52" t="str">
        <f t="shared" si="2"/>
        <v>X</v>
      </c>
      <c r="K199" s="61" t="str">
        <f t="shared" si="3"/>
        <v/>
      </c>
      <c r="L199" s="59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</row>
    <row r="200" ht="23.25" customHeight="1">
      <c r="A200" s="52"/>
      <c r="B200" s="59"/>
      <c r="C200" s="52"/>
      <c r="D200" s="52"/>
      <c r="E200" s="52"/>
      <c r="F200" s="46"/>
      <c r="G200" s="59"/>
      <c r="H200" s="52"/>
      <c r="I200" s="52"/>
      <c r="J200" s="52" t="str">
        <f t="shared" si="2"/>
        <v>X</v>
      </c>
      <c r="K200" s="61" t="str">
        <f t="shared" si="3"/>
        <v/>
      </c>
      <c r="L200" s="59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</row>
    <row r="201" ht="23.25" customHeight="1">
      <c r="A201" s="52"/>
      <c r="B201" s="59"/>
      <c r="C201" s="52"/>
      <c r="D201" s="52"/>
      <c r="E201" s="52"/>
      <c r="F201" s="46"/>
      <c r="G201" s="59"/>
      <c r="H201" s="52"/>
      <c r="I201" s="52"/>
      <c r="J201" s="52" t="str">
        <f t="shared" si="2"/>
        <v>X</v>
      </c>
      <c r="K201" s="61" t="str">
        <f t="shared" si="3"/>
        <v/>
      </c>
      <c r="L201" s="59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</row>
    <row r="202" ht="23.25" customHeight="1">
      <c r="A202" s="52"/>
      <c r="B202" s="59"/>
      <c r="C202" s="52"/>
      <c r="D202" s="52"/>
      <c r="E202" s="52"/>
      <c r="F202" s="46"/>
      <c r="G202" s="59"/>
      <c r="H202" s="52"/>
      <c r="I202" s="52"/>
      <c r="J202" s="52" t="str">
        <f t="shared" si="2"/>
        <v>X</v>
      </c>
      <c r="K202" s="61" t="str">
        <f t="shared" si="3"/>
        <v/>
      </c>
      <c r="L202" s="59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</row>
  </sheetData>
  <mergeCells count="4">
    <mergeCell ref="B2:E2"/>
    <mergeCell ref="G2:J2"/>
    <mergeCell ref="L2:O2"/>
    <mergeCell ref="Q5:R5"/>
  </mergeCells>
  <conditionalFormatting sqref="Q4:Q202 H5:J202 C6:E202 M6:O202">
    <cfRule type="cellIs" dxfId="0" priority="1" operator="equal">
      <formula>"S+"</formula>
    </cfRule>
  </conditionalFormatting>
  <conditionalFormatting sqref="Q4:Q202 H5:J202 C6:E202 M6:O202">
    <cfRule type="cellIs" dxfId="1" priority="2" operator="equal">
      <formula>"S"</formula>
    </cfRule>
  </conditionalFormatting>
  <conditionalFormatting sqref="Q4:Q202 H5:J202 C6:E202 M6:O202">
    <cfRule type="cellIs" dxfId="2" priority="3" operator="equal">
      <formula>"A"</formula>
    </cfRule>
  </conditionalFormatting>
  <conditionalFormatting sqref="Q4:Q202 H5:J202 C6:E202 M6:O202">
    <cfRule type="cellIs" dxfId="3" priority="4" operator="equal">
      <formula>"B"</formula>
    </cfRule>
  </conditionalFormatting>
  <conditionalFormatting sqref="Q4:Q202 H5:J202 C6:E202 M6:O202">
    <cfRule type="cellIs" dxfId="4" priority="5" operator="equal">
      <formula>"C"</formula>
    </cfRule>
  </conditionalFormatting>
  <conditionalFormatting sqref="Q4:Q202 H5:J202 C6:E202 M6:O202">
    <cfRule type="cellIs" dxfId="5" priority="6" operator="equal">
      <formula>"D"</formula>
    </cfRule>
  </conditionalFormatting>
  <conditionalFormatting sqref="Q4:Q202 H5:J202 C6:E202 M6:O202">
    <cfRule type="cellIs" dxfId="6" priority="7" operator="equal">
      <formula>"F"</formula>
    </cfRule>
  </conditionalFormatting>
  <conditionalFormatting sqref="Q4:Q202 H5:J202 C6:E202 M6:O202">
    <cfRule type="cellIs" dxfId="13" priority="8" operator="equal">
      <formula>"X"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3.0" topLeftCell="A24" activePane="bottomLeft" state="frozen"/>
      <selection activeCell="B25" sqref="B25" pane="bottomLeft"/>
    </sheetView>
  </sheetViews>
  <sheetFormatPr customHeight="1" defaultColWidth="12.63" defaultRowHeight="15.75"/>
  <cols>
    <col hidden="1" min="1" max="1" width="12.63"/>
    <col customWidth="1" hidden="1" min="2" max="2" width="20.13"/>
    <col customWidth="1" min="3" max="3" width="7.75"/>
    <col customWidth="1" min="4" max="4" width="14.5"/>
    <col customWidth="1" min="5" max="5" width="5.38"/>
    <col customWidth="1" min="6" max="6" width="16.88"/>
    <col customWidth="1" min="7" max="7" width="6.63"/>
    <col customWidth="1" min="8" max="10" width="11.25"/>
    <col customWidth="1" min="11" max="11" width="11.0"/>
    <col customWidth="1" min="12" max="12" width="4.63"/>
    <col customWidth="1" min="13" max="16" width="11.0"/>
    <col customWidth="1" min="20" max="22" width="12.88"/>
  </cols>
  <sheetData>
    <row r="1">
      <c r="A1" s="72" t="s">
        <v>364</v>
      </c>
      <c r="B1" s="73" t="s">
        <v>365</v>
      </c>
      <c r="C1" s="74" t="s">
        <v>366</v>
      </c>
      <c r="D1" s="75" t="s">
        <v>367</v>
      </c>
      <c r="E1" s="76" t="s">
        <v>368</v>
      </c>
      <c r="F1" s="77" t="s">
        <v>369</v>
      </c>
      <c r="G1" s="78" t="s">
        <v>368</v>
      </c>
      <c r="H1" s="79" t="s">
        <v>370</v>
      </c>
      <c r="I1" s="75" t="s">
        <v>371</v>
      </c>
      <c r="J1" s="77"/>
      <c r="K1" s="75" t="s">
        <v>372</v>
      </c>
      <c r="L1" s="77"/>
      <c r="M1" s="80" t="s">
        <v>373</v>
      </c>
      <c r="N1" s="77"/>
      <c r="O1" s="76" t="s">
        <v>374</v>
      </c>
      <c r="P1" s="76" t="s">
        <v>375</v>
      </c>
      <c r="Q1" s="81" t="str">
        <f>R1</f>
        <v>Custom</v>
      </c>
      <c r="R1" s="82" t="s">
        <v>376</v>
      </c>
      <c r="S1" s="83"/>
      <c r="T1" s="73"/>
      <c r="U1" s="84"/>
      <c r="V1" s="85"/>
      <c r="W1" s="85"/>
      <c r="X1" s="85"/>
      <c r="Y1" s="85"/>
      <c r="Z1" s="85"/>
      <c r="AA1" s="85"/>
      <c r="AB1" s="85"/>
      <c r="AC1" s="86"/>
      <c r="AD1" s="85"/>
      <c r="AE1" s="85"/>
      <c r="AF1" s="85"/>
      <c r="AG1" s="85"/>
      <c r="AH1" s="85"/>
      <c r="AI1" s="85"/>
      <c r="AJ1" s="85"/>
      <c r="AK1" s="85"/>
    </row>
    <row r="2">
      <c r="A2" s="72" t="s">
        <v>377</v>
      </c>
      <c r="B2" s="87" t="str">
        <f>Q1</f>
        <v>Custom</v>
      </c>
      <c r="C2" s="88" t="s">
        <v>0</v>
      </c>
      <c r="D2" s="88" t="s">
        <v>77</v>
      </c>
      <c r="E2" s="89" t="str">
        <f>if(D2&lt;&gt;"",VLOOKUP(D2,Tech!$G$1:$L$200,2,FALSE),"")</f>
        <v>#REF!</v>
      </c>
      <c r="F2" s="90" t="s">
        <v>52</v>
      </c>
      <c r="G2" s="91" t="str">
        <f>if(F2&lt;&gt;"",VLOOKUP(F2,Tech!$G$1:$L$200,2,FALSE),"")</f>
        <v>#REF!</v>
      </c>
      <c r="H2" s="92" t="s">
        <v>370</v>
      </c>
      <c r="I2" s="93" t="str">
        <f>VLOOKUP($B$2,$B$4:$P$14,8,FALSE)</f>
        <v>D1</v>
      </c>
      <c r="J2" s="94" t="str">
        <f>VLOOKUP($B$2,$B$4:$P$14,9,FALSE)</f>
        <v>asc</v>
      </c>
      <c r="K2" s="93" t="str">
        <f>VLOOKUP($B$2,$B$4:$P$14,10,FALSE)</f>
        <v>&gt;=</v>
      </c>
      <c r="L2" s="95" t="str">
        <f>SUBSTITUTE(VLOOKUP($B$2,$B$4:$P$14,11,FALSE),",",".")</f>
        <v>0.00</v>
      </c>
      <c r="M2" s="96" t="str">
        <f>VLOOKUP($B$2,$B$4:$P$14,12,FALSE)</f>
        <v>&gt;=</v>
      </c>
      <c r="N2" s="97" t="str">
        <f>SUBSTITUTE(VLOOKUP($B$2,$B$4:$P$14,13,FALSE),",",".")</f>
        <v>0.000</v>
      </c>
      <c r="O2" s="93" t="str">
        <f>IF(VLOOKUP($B$2,$B$4:$P$14,14,FALSE)="PRO","AND L = 'PRO'","")</f>
        <v/>
      </c>
      <c r="P2" s="98" t="str">
        <f>IF(VLOOKUP($B$2,$B$4:$P$14,15,FALSE)="NON","","LIMIT "&amp;VLOOKUP($B$2,$B$4:$P$14,15,FALSE))</f>
        <v/>
      </c>
      <c r="Q2" s="99" t="str">
        <f>R1</f>
        <v>Custom</v>
      </c>
      <c r="S2" s="100"/>
      <c r="T2" s="73"/>
      <c r="U2" s="101"/>
      <c r="V2" s="102"/>
      <c r="W2" s="102"/>
      <c r="X2" s="102"/>
      <c r="Y2" s="102"/>
      <c r="Z2" s="102"/>
      <c r="AA2" s="102"/>
      <c r="AB2" s="102"/>
      <c r="AC2" s="103"/>
      <c r="AD2" s="102"/>
      <c r="AE2" s="102"/>
      <c r="AF2" s="102"/>
      <c r="AG2" s="102"/>
      <c r="AH2" s="102"/>
      <c r="AI2" s="102"/>
      <c r="AJ2" s="102"/>
      <c r="AK2" s="102"/>
    </row>
    <row r="3">
      <c r="A3" s="104"/>
      <c r="B3" s="105"/>
      <c r="C3" s="106"/>
      <c r="D3" s="106"/>
      <c r="E3" s="106"/>
      <c r="F3" s="106"/>
      <c r="G3" s="106"/>
      <c r="H3" s="107" t="s">
        <v>370</v>
      </c>
      <c r="I3" s="108" t="s">
        <v>378</v>
      </c>
      <c r="J3" s="109" t="s">
        <v>379</v>
      </c>
      <c r="K3" s="108" t="s">
        <v>380</v>
      </c>
      <c r="L3" s="109">
        <v>0.0</v>
      </c>
      <c r="M3" s="110" t="s">
        <v>380</v>
      </c>
      <c r="N3" s="109">
        <v>0.0</v>
      </c>
      <c r="O3" s="111" t="s">
        <v>381</v>
      </c>
      <c r="P3" s="111" t="s">
        <v>382</v>
      </c>
      <c r="Q3" s="112"/>
      <c r="S3" s="100"/>
      <c r="T3" s="113"/>
      <c r="U3" s="114"/>
      <c r="V3" s="115"/>
      <c r="W3" s="115"/>
      <c r="X3" s="116"/>
      <c r="Y3" s="116"/>
      <c r="Z3" s="116"/>
      <c r="AA3" s="116"/>
      <c r="AB3" s="116"/>
      <c r="AC3" s="103"/>
      <c r="AD3" s="102"/>
      <c r="AE3" s="102"/>
      <c r="AF3" s="102"/>
      <c r="AG3" s="102"/>
      <c r="AH3" s="102"/>
      <c r="AI3" s="102"/>
      <c r="AJ3" s="102"/>
      <c r="AK3" s="102"/>
    </row>
    <row r="4" ht="15.75" customHeight="1">
      <c r="A4" s="117" t="str">
        <f t="shared" ref="A4:A14" si="2">$B$2</f>
        <v>Custom</v>
      </c>
      <c r="B4" s="118" t="str">
        <f t="shared" ref="B4:B14" si="3">Q4</f>
        <v/>
      </c>
      <c r="C4" s="119" t="str">
        <f t="shared" ref="C4:G4" si="1">C2</f>
        <v>TOP</v>
      </c>
      <c r="D4" s="120" t="str">
        <f t="shared" si="1"/>
        <v>drmundo</v>
      </c>
      <c r="E4" s="120" t="str">
        <f t="shared" si="1"/>
        <v>#REF!</v>
      </c>
      <c r="F4" s="120" t="str">
        <f t="shared" si="1"/>
        <v>kled</v>
      </c>
      <c r="G4" s="121" t="str">
        <f t="shared" si="1"/>
        <v>#REF!</v>
      </c>
      <c r="H4" s="122"/>
      <c r="I4" s="123"/>
      <c r="J4" s="124"/>
      <c r="K4" s="125"/>
      <c r="L4" s="126"/>
      <c r="M4" s="127"/>
      <c r="N4" s="124"/>
      <c r="O4" s="120"/>
      <c r="P4" s="119"/>
      <c r="Q4" s="128"/>
      <c r="R4" s="106"/>
      <c r="S4" s="129"/>
      <c r="T4" s="130"/>
      <c r="U4" s="130"/>
      <c r="V4" s="130"/>
      <c r="W4" s="130"/>
      <c r="X4" s="130"/>
      <c r="Y4" s="130"/>
      <c r="Z4" s="130"/>
      <c r="AA4" s="130"/>
      <c r="AB4" s="130"/>
      <c r="AC4" s="131"/>
      <c r="AD4" s="132"/>
      <c r="AE4" s="132"/>
      <c r="AF4" s="132"/>
      <c r="AG4" s="132"/>
      <c r="AH4" s="132"/>
      <c r="AI4" s="132"/>
      <c r="AJ4" s="132"/>
      <c r="AK4" s="132"/>
    </row>
    <row r="5" hidden="1">
      <c r="A5" s="133" t="str">
        <f t="shared" si="2"/>
        <v>Custom</v>
      </c>
      <c r="B5" s="134" t="str">
        <f t="shared" si="3"/>
        <v>Counter Pro</v>
      </c>
      <c r="C5" s="135" t="str">
        <f t="shared" ref="C5:G5" si="4">C2</f>
        <v>TOP</v>
      </c>
      <c r="D5" s="135" t="str">
        <f t="shared" si="4"/>
        <v>drmundo</v>
      </c>
      <c r="E5" s="135" t="str">
        <f t="shared" si="4"/>
        <v>#REF!</v>
      </c>
      <c r="F5" s="135" t="str">
        <f t="shared" si="4"/>
        <v>kled</v>
      </c>
      <c r="G5" s="136" t="str">
        <f t="shared" si="4"/>
        <v>#REF!</v>
      </c>
      <c r="H5" s="137"/>
      <c r="I5" s="138" t="s">
        <v>383</v>
      </c>
      <c r="J5" s="139" t="s">
        <v>384</v>
      </c>
      <c r="K5" s="138" t="s">
        <v>380</v>
      </c>
      <c r="L5" s="140">
        <v>0.0</v>
      </c>
      <c r="M5" s="141" t="s">
        <v>380</v>
      </c>
      <c r="N5" s="142">
        <v>0.0</v>
      </c>
      <c r="O5" s="143" t="s">
        <v>374</v>
      </c>
      <c r="P5" s="144" t="s">
        <v>382</v>
      </c>
      <c r="Q5" s="145" t="s">
        <v>385</v>
      </c>
      <c r="AC5" s="146"/>
    </row>
    <row r="6" hidden="1">
      <c r="A6" s="133" t="str">
        <f t="shared" si="2"/>
        <v>Custom</v>
      </c>
      <c r="B6" s="134" t="str">
        <f t="shared" si="3"/>
        <v>Hard</v>
      </c>
      <c r="C6" s="135" t="str">
        <f t="shared" ref="C6:G6" si="5">C5</f>
        <v>TOP</v>
      </c>
      <c r="D6" s="135" t="str">
        <f t="shared" si="5"/>
        <v>drmundo</v>
      </c>
      <c r="E6" s="135" t="str">
        <f t="shared" si="5"/>
        <v>#REF!</v>
      </c>
      <c r="F6" s="135" t="str">
        <f t="shared" si="5"/>
        <v>kled</v>
      </c>
      <c r="G6" s="136" t="str">
        <f t="shared" si="5"/>
        <v>#REF!</v>
      </c>
      <c r="H6" s="137"/>
      <c r="I6" s="138" t="s">
        <v>378</v>
      </c>
      <c r="J6" s="139" t="s">
        <v>379</v>
      </c>
      <c r="K6" s="138" t="s">
        <v>380</v>
      </c>
      <c r="L6" s="140">
        <v>0.0</v>
      </c>
      <c r="M6" s="141" t="s">
        <v>380</v>
      </c>
      <c r="N6" s="142">
        <v>0.0</v>
      </c>
      <c r="O6" s="143" t="s">
        <v>381</v>
      </c>
      <c r="P6" s="143" t="s">
        <v>382</v>
      </c>
      <c r="Q6" s="147" t="s">
        <v>386</v>
      </c>
      <c r="AC6" s="146"/>
    </row>
    <row r="7" hidden="1">
      <c r="A7" s="133" t="str">
        <f t="shared" si="2"/>
        <v>Custom</v>
      </c>
      <c r="B7" s="134" t="str">
        <f t="shared" si="3"/>
        <v>Easy</v>
      </c>
      <c r="C7" s="135" t="str">
        <f t="shared" ref="C7:G7" si="6">C6</f>
        <v>TOP</v>
      </c>
      <c r="D7" s="135" t="str">
        <f t="shared" si="6"/>
        <v>drmundo</v>
      </c>
      <c r="E7" s="135" t="str">
        <f t="shared" si="6"/>
        <v>#REF!</v>
      </c>
      <c r="F7" s="135" t="str">
        <f t="shared" si="6"/>
        <v>kled</v>
      </c>
      <c r="G7" s="136" t="str">
        <f t="shared" si="6"/>
        <v>#REF!</v>
      </c>
      <c r="H7" s="137"/>
      <c r="I7" s="138" t="s">
        <v>378</v>
      </c>
      <c r="J7" s="139" t="s">
        <v>384</v>
      </c>
      <c r="K7" s="138" t="s">
        <v>380</v>
      </c>
      <c r="L7" s="140">
        <v>0.0</v>
      </c>
      <c r="M7" s="141" t="s">
        <v>380</v>
      </c>
      <c r="N7" s="142">
        <v>0.0</v>
      </c>
      <c r="O7" s="143" t="s">
        <v>381</v>
      </c>
      <c r="P7" s="143" t="s">
        <v>382</v>
      </c>
      <c r="Q7" s="147" t="s">
        <v>387</v>
      </c>
      <c r="AC7" s="146"/>
    </row>
    <row r="8" hidden="1">
      <c r="A8" s="133" t="str">
        <f t="shared" si="2"/>
        <v>Custom</v>
      </c>
      <c r="B8" s="134" t="str">
        <f t="shared" si="3"/>
        <v>Top 5 Hard</v>
      </c>
      <c r="C8" s="135" t="str">
        <f t="shared" ref="C8:G8" si="7">C7</f>
        <v>TOP</v>
      </c>
      <c r="D8" s="135" t="str">
        <f t="shared" si="7"/>
        <v>drmundo</v>
      </c>
      <c r="E8" s="135" t="str">
        <f t="shared" si="7"/>
        <v>#REF!</v>
      </c>
      <c r="F8" s="135" t="str">
        <f t="shared" si="7"/>
        <v>kled</v>
      </c>
      <c r="G8" s="136" t="str">
        <f t="shared" si="7"/>
        <v>#REF!</v>
      </c>
      <c r="H8" s="137"/>
      <c r="I8" s="138" t="s">
        <v>378</v>
      </c>
      <c r="J8" s="139" t="s">
        <v>379</v>
      </c>
      <c r="K8" s="138" t="s">
        <v>380</v>
      </c>
      <c r="L8" s="140">
        <v>0.0</v>
      </c>
      <c r="M8" s="141" t="s">
        <v>380</v>
      </c>
      <c r="N8" s="142">
        <v>0.001</v>
      </c>
      <c r="O8" s="143" t="s">
        <v>381</v>
      </c>
      <c r="P8" s="143">
        <v>5.0</v>
      </c>
      <c r="Q8" s="147" t="s">
        <v>388</v>
      </c>
      <c r="AC8" s="146"/>
    </row>
    <row r="9" hidden="1">
      <c r="A9" s="133" t="str">
        <f t="shared" si="2"/>
        <v>Custom</v>
      </c>
      <c r="B9" s="134" t="str">
        <f t="shared" si="3"/>
        <v>Top 5 Hard &amp; Meta</v>
      </c>
      <c r="C9" s="135" t="str">
        <f t="shared" ref="C9:G9" si="8">C8</f>
        <v>TOP</v>
      </c>
      <c r="D9" s="135" t="str">
        <f t="shared" si="8"/>
        <v>drmundo</v>
      </c>
      <c r="E9" s="135" t="str">
        <f t="shared" si="8"/>
        <v>#REF!</v>
      </c>
      <c r="F9" s="135" t="str">
        <f t="shared" si="8"/>
        <v>kled</v>
      </c>
      <c r="G9" s="136" t="str">
        <f t="shared" si="8"/>
        <v>#REF!</v>
      </c>
      <c r="H9" s="137"/>
      <c r="I9" s="138" t="s">
        <v>378</v>
      </c>
      <c r="J9" s="139" t="s">
        <v>379</v>
      </c>
      <c r="K9" s="138" t="s">
        <v>380</v>
      </c>
      <c r="L9" s="140">
        <v>0.0</v>
      </c>
      <c r="M9" s="141" t="s">
        <v>380</v>
      </c>
      <c r="N9" s="142">
        <v>0.01</v>
      </c>
      <c r="O9" s="143" t="s">
        <v>381</v>
      </c>
      <c r="P9" s="143">
        <v>5.0</v>
      </c>
      <c r="Q9" s="147" t="s">
        <v>389</v>
      </c>
      <c r="AC9" s="146"/>
    </row>
    <row r="10" hidden="1">
      <c r="A10" s="133" t="str">
        <f t="shared" si="2"/>
        <v>Custom</v>
      </c>
      <c r="B10" s="134" t="str">
        <f t="shared" si="3"/>
        <v>Top 5 Easy &amp; Meta</v>
      </c>
      <c r="C10" s="135" t="str">
        <f t="shared" ref="C10:G10" si="9">C9</f>
        <v>TOP</v>
      </c>
      <c r="D10" s="135" t="str">
        <f t="shared" si="9"/>
        <v>drmundo</v>
      </c>
      <c r="E10" s="135" t="str">
        <f t="shared" si="9"/>
        <v>#REF!</v>
      </c>
      <c r="F10" s="135" t="str">
        <f t="shared" si="9"/>
        <v>kled</v>
      </c>
      <c r="G10" s="136" t="str">
        <f t="shared" si="9"/>
        <v>#REF!</v>
      </c>
      <c r="H10" s="137"/>
      <c r="I10" s="138" t="s">
        <v>378</v>
      </c>
      <c r="J10" s="139" t="s">
        <v>384</v>
      </c>
      <c r="K10" s="138" t="s">
        <v>380</v>
      </c>
      <c r="L10" s="140">
        <v>0.0</v>
      </c>
      <c r="M10" s="141" t="s">
        <v>380</v>
      </c>
      <c r="N10" s="142">
        <v>0.01</v>
      </c>
      <c r="O10" s="143" t="s">
        <v>381</v>
      </c>
      <c r="P10" s="143">
        <v>5.0</v>
      </c>
      <c r="Q10" s="147" t="s">
        <v>390</v>
      </c>
      <c r="AC10" s="146"/>
    </row>
    <row r="11" hidden="1">
      <c r="A11" s="133" t="str">
        <f t="shared" si="2"/>
        <v>Custom</v>
      </c>
      <c r="B11" s="134" t="str">
        <f t="shared" si="3"/>
        <v>Full Matchup Courant</v>
      </c>
      <c r="C11" s="135" t="str">
        <f t="shared" ref="C11:G11" si="10">C10</f>
        <v>TOP</v>
      </c>
      <c r="D11" s="135" t="str">
        <f t="shared" si="10"/>
        <v>drmundo</v>
      </c>
      <c r="E11" s="135" t="str">
        <f t="shared" si="10"/>
        <v>#REF!</v>
      </c>
      <c r="F11" s="135" t="str">
        <f t="shared" si="10"/>
        <v>kled</v>
      </c>
      <c r="G11" s="136" t="str">
        <f t="shared" si="10"/>
        <v>#REF!</v>
      </c>
      <c r="H11" s="137"/>
      <c r="I11" s="138" t="s">
        <v>383</v>
      </c>
      <c r="J11" s="139" t="s">
        <v>384</v>
      </c>
      <c r="K11" s="138" t="s">
        <v>380</v>
      </c>
      <c r="L11" s="140">
        <v>0.0</v>
      </c>
      <c r="M11" s="141" t="s">
        <v>380</v>
      </c>
      <c r="N11" s="142">
        <v>0.03</v>
      </c>
      <c r="O11" s="143" t="s">
        <v>381</v>
      </c>
      <c r="P11" s="144" t="s">
        <v>382</v>
      </c>
      <c r="Q11" s="145" t="s">
        <v>391</v>
      </c>
      <c r="AC11" s="146"/>
    </row>
    <row r="12" hidden="1">
      <c r="A12" s="133" t="str">
        <f t="shared" si="2"/>
        <v>Custom</v>
      </c>
      <c r="B12" s="134" t="str">
        <f t="shared" si="3"/>
        <v>Full Matchup 1%</v>
      </c>
      <c r="C12" s="135" t="str">
        <f t="shared" ref="C12:G12" si="11">C11</f>
        <v>TOP</v>
      </c>
      <c r="D12" s="135" t="str">
        <f t="shared" si="11"/>
        <v>drmundo</v>
      </c>
      <c r="E12" s="135" t="str">
        <f t="shared" si="11"/>
        <v>#REF!</v>
      </c>
      <c r="F12" s="135" t="str">
        <f t="shared" si="11"/>
        <v>kled</v>
      </c>
      <c r="G12" s="136" t="str">
        <f t="shared" si="11"/>
        <v>#REF!</v>
      </c>
      <c r="H12" s="137"/>
      <c r="I12" s="138" t="s">
        <v>383</v>
      </c>
      <c r="J12" s="139" t="s">
        <v>384</v>
      </c>
      <c r="K12" s="138" t="s">
        <v>380</v>
      </c>
      <c r="L12" s="140">
        <v>0.0</v>
      </c>
      <c r="M12" s="141" t="s">
        <v>380</v>
      </c>
      <c r="N12" s="142">
        <v>0.01</v>
      </c>
      <c r="O12" s="143" t="s">
        <v>381</v>
      </c>
      <c r="P12" s="144" t="s">
        <v>382</v>
      </c>
      <c r="Q12" s="145" t="s">
        <v>392</v>
      </c>
      <c r="AC12" s="146"/>
    </row>
    <row r="13" hidden="1">
      <c r="A13" s="133" t="str">
        <f t="shared" si="2"/>
        <v>Custom</v>
      </c>
      <c r="B13" s="134" t="str">
        <f t="shared" si="3"/>
        <v>Full Matchup 0%</v>
      </c>
      <c r="C13" s="135" t="str">
        <f t="shared" ref="C13:G13" si="12">C12</f>
        <v>TOP</v>
      </c>
      <c r="D13" s="135" t="str">
        <f t="shared" si="12"/>
        <v>drmundo</v>
      </c>
      <c r="E13" s="135" t="str">
        <f t="shared" si="12"/>
        <v>#REF!</v>
      </c>
      <c r="F13" s="135" t="str">
        <f t="shared" si="12"/>
        <v>kled</v>
      </c>
      <c r="G13" s="136" t="str">
        <f t="shared" si="12"/>
        <v>#REF!</v>
      </c>
      <c r="H13" s="137"/>
      <c r="I13" s="138" t="s">
        <v>383</v>
      </c>
      <c r="J13" s="139" t="s">
        <v>384</v>
      </c>
      <c r="K13" s="138" t="s">
        <v>380</v>
      </c>
      <c r="L13" s="140">
        <v>0.0</v>
      </c>
      <c r="M13" s="141" t="s">
        <v>380</v>
      </c>
      <c r="N13" s="142">
        <v>0.0</v>
      </c>
      <c r="O13" s="143" t="s">
        <v>381</v>
      </c>
      <c r="P13" s="144" t="s">
        <v>382</v>
      </c>
      <c r="Q13" s="145" t="s">
        <v>393</v>
      </c>
      <c r="AC13" s="146"/>
    </row>
    <row r="14" hidden="1">
      <c r="A14" s="148" t="str">
        <f t="shared" si="2"/>
        <v>Custom</v>
      </c>
      <c r="B14" s="134" t="str">
        <f t="shared" si="3"/>
        <v>Custom</v>
      </c>
      <c r="C14" s="149" t="str">
        <f t="shared" ref="C14:G14" si="13">C13</f>
        <v>TOP</v>
      </c>
      <c r="D14" s="149" t="str">
        <f t="shared" si="13"/>
        <v>drmundo</v>
      </c>
      <c r="E14" s="149" t="str">
        <f t="shared" si="13"/>
        <v>#REF!</v>
      </c>
      <c r="F14" s="149" t="str">
        <f t="shared" si="13"/>
        <v>kled</v>
      </c>
      <c r="G14" s="150" t="str">
        <f t="shared" si="13"/>
        <v>#REF!</v>
      </c>
      <c r="H14" s="151"/>
      <c r="I14" s="152" t="str">
        <f t="shared" ref="I14:P14" si="14">I3</f>
        <v>D1</v>
      </c>
      <c r="J14" s="153" t="str">
        <f t="shared" si="14"/>
        <v>asc</v>
      </c>
      <c r="K14" s="152" t="str">
        <f t="shared" si="14"/>
        <v>&gt;=</v>
      </c>
      <c r="L14" s="154">
        <f t="shared" si="14"/>
        <v>0</v>
      </c>
      <c r="M14" s="155" t="str">
        <f t="shared" si="14"/>
        <v>&gt;=</v>
      </c>
      <c r="N14" s="156">
        <f t="shared" si="14"/>
        <v>0</v>
      </c>
      <c r="O14" s="157" t="str">
        <f t="shared" si="14"/>
        <v>-</v>
      </c>
      <c r="P14" s="149" t="str">
        <f t="shared" si="14"/>
        <v>NON</v>
      </c>
      <c r="Q14" s="145" t="s">
        <v>376</v>
      </c>
      <c r="T14" s="158"/>
      <c r="U14" s="158"/>
      <c r="V14" s="158"/>
      <c r="W14" s="158"/>
      <c r="X14" s="158"/>
      <c r="Y14" s="158"/>
      <c r="Z14" s="158"/>
      <c r="AA14" s="158"/>
      <c r="AB14" s="158"/>
      <c r="AC14" s="146"/>
      <c r="AD14" s="159"/>
      <c r="AE14" s="159"/>
      <c r="AF14" s="159"/>
      <c r="AG14" s="159"/>
      <c r="AH14" s="159"/>
      <c r="AI14" s="159"/>
      <c r="AJ14" s="159"/>
      <c r="AK14" s="159"/>
    </row>
    <row r="15" hidden="1">
      <c r="A15" s="160" t="s">
        <v>394</v>
      </c>
      <c r="B15" s="161"/>
      <c r="C15" s="143" t="s">
        <v>0</v>
      </c>
      <c r="D15" s="138" t="s">
        <v>395</v>
      </c>
      <c r="E15" s="143" t="s">
        <v>396</v>
      </c>
      <c r="F15" s="139" t="s">
        <v>395</v>
      </c>
      <c r="G15" s="162" t="s">
        <v>396</v>
      </c>
      <c r="H15" s="137"/>
      <c r="I15" s="138" t="s">
        <v>397</v>
      </c>
      <c r="J15" s="139" t="s">
        <v>379</v>
      </c>
      <c r="K15" s="138" t="s">
        <v>380</v>
      </c>
      <c r="L15" s="163"/>
      <c r="M15" s="141" t="s">
        <v>380</v>
      </c>
      <c r="N15" s="139"/>
      <c r="O15" s="143" t="s">
        <v>374</v>
      </c>
      <c r="P15" s="139" t="s">
        <v>382</v>
      </c>
      <c r="AC15" s="146"/>
    </row>
    <row r="16" hidden="1">
      <c r="A16" s="160"/>
      <c r="B16" s="161"/>
      <c r="C16" s="143" t="s">
        <v>398</v>
      </c>
      <c r="D16" s="164"/>
      <c r="E16" s="135"/>
      <c r="F16" s="163"/>
      <c r="G16" s="136"/>
      <c r="H16" s="137"/>
      <c r="I16" s="138" t="s">
        <v>383</v>
      </c>
      <c r="J16" s="139" t="s">
        <v>384</v>
      </c>
      <c r="K16" s="138" t="s">
        <v>399</v>
      </c>
      <c r="L16" s="163"/>
      <c r="M16" s="141" t="s">
        <v>399</v>
      </c>
      <c r="N16" s="139"/>
      <c r="O16" s="143" t="s">
        <v>381</v>
      </c>
      <c r="P16" s="139">
        <v>1.0</v>
      </c>
      <c r="AC16" s="146"/>
    </row>
    <row r="17" hidden="1">
      <c r="A17" s="160"/>
      <c r="B17" s="161"/>
      <c r="C17" s="143" t="s">
        <v>241</v>
      </c>
      <c r="D17" s="164"/>
      <c r="E17" s="135"/>
      <c r="F17" s="163"/>
      <c r="G17" s="136"/>
      <c r="H17" s="137"/>
      <c r="I17" s="138" t="s">
        <v>378</v>
      </c>
      <c r="J17" s="139"/>
      <c r="K17" s="164"/>
      <c r="L17" s="163"/>
      <c r="M17" s="165"/>
      <c r="N17" s="139"/>
      <c r="O17" s="135"/>
      <c r="P17" s="139">
        <v>5.0</v>
      </c>
      <c r="AC17" s="146"/>
    </row>
    <row r="18" hidden="1">
      <c r="A18" s="160"/>
      <c r="B18" s="161"/>
      <c r="C18" s="143" t="s">
        <v>297</v>
      </c>
      <c r="D18" s="164"/>
      <c r="E18" s="135"/>
      <c r="F18" s="163"/>
      <c r="G18" s="136"/>
      <c r="H18" s="137"/>
      <c r="I18" s="138" t="s">
        <v>400</v>
      </c>
      <c r="J18" s="163"/>
      <c r="K18" s="164"/>
      <c r="L18" s="163"/>
      <c r="M18" s="165"/>
      <c r="N18" s="163"/>
      <c r="O18" s="135"/>
      <c r="P18" s="139">
        <v>10.0</v>
      </c>
      <c r="AC18" s="146"/>
    </row>
    <row r="19" hidden="1">
      <c r="A19" s="160"/>
      <c r="B19" s="161"/>
      <c r="C19" s="143" t="s">
        <v>329</v>
      </c>
      <c r="D19" s="164"/>
      <c r="E19" s="135"/>
      <c r="F19" s="163"/>
      <c r="G19" s="136"/>
      <c r="H19" s="166"/>
      <c r="I19" s="164"/>
      <c r="J19" s="163"/>
      <c r="K19" s="164"/>
      <c r="L19" s="163"/>
      <c r="M19" s="165"/>
      <c r="N19" s="163"/>
      <c r="O19" s="135"/>
      <c r="P19" s="135"/>
      <c r="AC19" s="146"/>
    </row>
    <row r="20" hidden="1">
      <c r="A20" s="167"/>
      <c r="B20" s="168"/>
      <c r="C20" s="169" t="s">
        <v>368</v>
      </c>
      <c r="D20" s="169" t="s">
        <v>401</v>
      </c>
      <c r="E20" s="169" t="s">
        <v>402</v>
      </c>
      <c r="F20" s="169" t="s">
        <v>403</v>
      </c>
      <c r="G20" s="170" t="s">
        <v>404</v>
      </c>
      <c r="H20" s="171"/>
      <c r="I20" s="169" t="s">
        <v>405</v>
      </c>
      <c r="J20" s="169" t="s">
        <v>406</v>
      </c>
      <c r="K20" s="169" t="s">
        <v>407</v>
      </c>
      <c r="L20" s="169" t="s">
        <v>408</v>
      </c>
      <c r="M20" s="172" t="s">
        <v>409</v>
      </c>
      <c r="N20" s="169" t="s">
        <v>410</v>
      </c>
      <c r="O20" s="169" t="s">
        <v>374</v>
      </c>
      <c r="P20" s="169" t="s">
        <v>373</v>
      </c>
      <c r="Q20" s="173" t="s">
        <v>411</v>
      </c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5"/>
      <c r="AC20" s="176"/>
      <c r="AD20" s="177"/>
      <c r="AE20" s="177"/>
      <c r="AF20" s="177"/>
      <c r="AG20" s="177"/>
      <c r="AH20" s="177"/>
      <c r="AI20" s="177"/>
      <c r="AJ20" s="177"/>
      <c r="AK20" s="177"/>
    </row>
    <row r="21" hidden="1">
      <c r="A21" s="178"/>
      <c r="B21" s="179"/>
      <c r="C21" s="178" t="s">
        <v>7</v>
      </c>
      <c r="D21" s="178" t="s">
        <v>8</v>
      </c>
      <c r="E21" s="178" t="s">
        <v>9</v>
      </c>
      <c r="F21" s="180" t="s">
        <v>359</v>
      </c>
      <c r="G21" s="181" t="s">
        <v>412</v>
      </c>
      <c r="H21" s="182"/>
      <c r="I21" s="183" t="s">
        <v>10</v>
      </c>
      <c r="J21" s="178" t="s">
        <v>413</v>
      </c>
      <c r="K21" s="178" t="s">
        <v>414</v>
      </c>
      <c r="L21" s="178" t="s">
        <v>415</v>
      </c>
      <c r="M21" s="184" t="s">
        <v>416</v>
      </c>
      <c r="N21" s="178" t="s">
        <v>417</v>
      </c>
      <c r="O21" s="178" t="s">
        <v>418</v>
      </c>
      <c r="P21" s="178" t="s">
        <v>419</v>
      </c>
      <c r="Q21" s="178" t="s">
        <v>420</v>
      </c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6"/>
      <c r="AC21" s="187"/>
      <c r="AD21" s="186"/>
      <c r="AE21" s="186"/>
      <c r="AF21" s="186"/>
      <c r="AG21" s="186"/>
      <c r="AH21" s="186"/>
      <c r="AI21" s="186"/>
      <c r="AJ21" s="186"/>
      <c r="AK21" s="186"/>
    </row>
    <row r="22" ht="21.0" customHeight="1">
      <c r="A22" s="188"/>
      <c r="B22" s="189"/>
      <c r="C22" s="190"/>
      <c r="D22" s="191"/>
      <c r="E22" s="192"/>
      <c r="F22" s="193"/>
      <c r="G22" s="194"/>
      <c r="H22" s="195" t="s">
        <v>421</v>
      </c>
      <c r="I22" s="196"/>
      <c r="J22" s="197"/>
      <c r="K22" s="198"/>
      <c r="L22" s="199"/>
      <c r="M22" s="200"/>
      <c r="N22" s="188"/>
      <c r="O22" s="188"/>
      <c r="P22" s="188"/>
      <c r="Q22" s="188"/>
      <c r="R22" s="188"/>
      <c r="S22" s="188"/>
      <c r="T22" s="188"/>
      <c r="U22" s="188"/>
      <c r="V22" s="201"/>
      <c r="W22" s="190"/>
      <c r="X22" s="190"/>
      <c r="Y22" s="190"/>
      <c r="Z22" s="190"/>
      <c r="AA22" s="190"/>
      <c r="AB22" s="190"/>
      <c r="AC22" s="202"/>
      <c r="AD22" s="203"/>
      <c r="AE22" s="203"/>
      <c r="AF22" s="203"/>
      <c r="AG22" s="203"/>
      <c r="AH22" s="203"/>
      <c r="AI22" s="203"/>
      <c r="AJ22" s="203"/>
      <c r="AK22" s="203"/>
    </row>
    <row r="23" ht="21.0" customHeight="1">
      <c r="B23" s="204"/>
      <c r="C23" s="205" t="s">
        <v>366</v>
      </c>
      <c r="D23" s="205" t="s">
        <v>1</v>
      </c>
      <c r="E23" s="205" t="s">
        <v>422</v>
      </c>
      <c r="F23" s="205" t="s">
        <v>423</v>
      </c>
      <c r="G23" s="206" t="s">
        <v>378</v>
      </c>
      <c r="H23" s="205" t="s">
        <v>424</v>
      </c>
      <c r="I23" s="205" t="s">
        <v>425</v>
      </c>
      <c r="J23" s="207" t="s">
        <v>4</v>
      </c>
      <c r="K23" s="205" t="s">
        <v>426</v>
      </c>
      <c r="L23" s="208" t="s">
        <v>374</v>
      </c>
      <c r="M23" s="209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1"/>
      <c r="AD23" s="210"/>
      <c r="AE23" s="210"/>
      <c r="AF23" s="210"/>
      <c r="AG23" s="210"/>
      <c r="AH23" s="210"/>
      <c r="AI23" s="210"/>
      <c r="AJ23" s="210"/>
      <c r="AK23" s="210"/>
    </row>
    <row r="24">
      <c r="A24" s="212"/>
      <c r="B24" s="212"/>
      <c r="C24" s="212" t="str">
        <f>IFERROR(__xludf.DUMMYFUNCTION("QUERY(data!$A$1:$T$39005 , ""Select K,S,R,T,H,F/100,G/100,Q,J,M WHERE K = '""&amp;$C$2&amp;""' AND B =""&amp;$E2&amp;"" AND F"" &amp;$K2  &amp;$L2  &amp; "" AND Q"" &amp;$M2  &amp;$N2  &amp;$O2  &amp;"" Order by "" &amp; IF($I2=""winrate"",""F "",IF($I2=""pickrate"",""Q "",IF($I2=""D1"",""H "",IF($I2="&amp;"""D2"",""I "")))) &amp;$J2 &amp; "" "" &amp;$P2  &amp;"""")"),"#REF!")</f>
        <v>#REF!</v>
      </c>
      <c r="D24" s="213"/>
      <c r="E24" s="212"/>
      <c r="F24" s="214"/>
      <c r="G24" s="215"/>
      <c r="H24" s="216"/>
      <c r="I24" s="217"/>
      <c r="J24" s="218"/>
      <c r="K24" s="212"/>
      <c r="L24" s="219"/>
      <c r="M24" s="220"/>
      <c r="N24" s="212"/>
      <c r="O24" s="212"/>
      <c r="P24" s="212"/>
      <c r="Q24" s="212"/>
      <c r="R24" s="212"/>
      <c r="S24" s="212"/>
      <c r="T24" s="212"/>
      <c r="U24" s="212"/>
      <c r="V24" s="221"/>
      <c r="W24" s="212"/>
      <c r="X24" s="212"/>
      <c r="Y24" s="212"/>
      <c r="Z24" s="212"/>
      <c r="AA24" s="212"/>
      <c r="AB24" s="212"/>
      <c r="AC24" s="222"/>
      <c r="AD24" s="212"/>
      <c r="AE24" s="212"/>
      <c r="AF24" s="212"/>
      <c r="AG24" s="212"/>
      <c r="AH24" s="212"/>
      <c r="AI24" s="212"/>
      <c r="AJ24" s="212"/>
      <c r="AK24" s="212"/>
    </row>
    <row r="25" ht="22.5" customHeight="1">
      <c r="A25" s="223"/>
      <c r="B25" s="224"/>
      <c r="C25" s="225"/>
      <c r="D25" s="226"/>
      <c r="E25" s="227"/>
      <c r="F25" s="228"/>
      <c r="G25" s="229"/>
      <c r="H25" s="230"/>
      <c r="I25" s="231"/>
      <c r="J25" s="232"/>
      <c r="K25" s="233"/>
      <c r="L25" s="234"/>
      <c r="M25" s="235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36"/>
      <c r="AD25" s="223"/>
      <c r="AE25" s="223"/>
      <c r="AF25" s="223"/>
      <c r="AG25" s="223"/>
      <c r="AH25" s="223"/>
      <c r="AI25" s="223"/>
      <c r="AJ25" s="223"/>
      <c r="AK25" s="223"/>
    </row>
    <row r="26" ht="22.5" customHeight="1">
      <c r="A26" s="223"/>
      <c r="B26" s="224"/>
      <c r="C26" s="225"/>
      <c r="D26" s="226"/>
      <c r="E26" s="227"/>
      <c r="F26" s="228"/>
      <c r="G26" s="229"/>
      <c r="H26" s="230"/>
      <c r="I26" s="231"/>
      <c r="J26" s="232"/>
      <c r="K26" s="233"/>
      <c r="L26" s="234"/>
      <c r="M26" s="235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36"/>
      <c r="AD26" s="223"/>
      <c r="AE26" s="223"/>
      <c r="AF26" s="223"/>
      <c r="AG26" s="223"/>
      <c r="AH26" s="223"/>
      <c r="AI26" s="223"/>
      <c r="AJ26" s="223"/>
      <c r="AK26" s="223"/>
    </row>
    <row r="27" ht="22.5" customHeight="1">
      <c r="A27" s="223"/>
      <c r="B27" s="224"/>
      <c r="C27" s="225"/>
      <c r="D27" s="226"/>
      <c r="E27" s="227"/>
      <c r="F27" s="228"/>
      <c r="G27" s="229"/>
      <c r="H27" s="230"/>
      <c r="I27" s="231"/>
      <c r="J27" s="230"/>
      <c r="K27" s="237"/>
      <c r="L27" s="234"/>
      <c r="M27" s="235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36"/>
      <c r="AD27" s="223"/>
      <c r="AE27" s="223"/>
      <c r="AF27" s="223"/>
      <c r="AG27" s="223"/>
      <c r="AH27" s="223"/>
      <c r="AI27" s="223"/>
      <c r="AJ27" s="223"/>
      <c r="AK27" s="223"/>
    </row>
    <row r="28" ht="22.5" customHeight="1">
      <c r="A28" s="238"/>
      <c r="B28" s="239"/>
      <c r="C28" s="240"/>
      <c r="D28" s="241"/>
      <c r="E28" s="242"/>
      <c r="F28" s="243"/>
      <c r="G28" s="244"/>
      <c r="H28" s="245"/>
      <c r="I28" s="246"/>
      <c r="J28" s="247"/>
      <c r="K28" s="248"/>
      <c r="L28" s="249"/>
      <c r="M28" s="250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51"/>
      <c r="AD28" s="238"/>
      <c r="AE28" s="238"/>
      <c r="AF28" s="238"/>
      <c r="AG28" s="238"/>
      <c r="AH28" s="238"/>
      <c r="AI28" s="238"/>
      <c r="AJ28" s="238"/>
      <c r="AK28" s="238"/>
    </row>
    <row r="29" ht="22.5" customHeight="1">
      <c r="A29" s="223"/>
      <c r="B29" s="224"/>
      <c r="C29" s="225"/>
      <c r="D29" s="226"/>
      <c r="E29" s="227"/>
      <c r="F29" s="228"/>
      <c r="G29" s="229"/>
      <c r="H29" s="252"/>
      <c r="I29" s="231"/>
      <c r="J29" s="230"/>
      <c r="K29" s="237"/>
      <c r="L29" s="234"/>
      <c r="M29" s="235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36"/>
      <c r="AD29" s="223"/>
      <c r="AE29" s="223"/>
      <c r="AF29" s="223"/>
      <c r="AG29" s="223"/>
      <c r="AH29" s="223"/>
      <c r="AI29" s="223"/>
      <c r="AJ29" s="223"/>
      <c r="AK29" s="223"/>
    </row>
    <row r="30" ht="22.5" customHeight="1">
      <c r="A30" s="253"/>
      <c r="B30" s="254"/>
      <c r="C30" s="255"/>
      <c r="D30" s="256"/>
      <c r="E30" s="257"/>
      <c r="F30" s="258"/>
      <c r="G30" s="259"/>
      <c r="H30" s="260"/>
      <c r="I30" s="261"/>
      <c r="J30" s="262"/>
      <c r="K30" s="263"/>
      <c r="L30" s="264"/>
      <c r="M30" s="265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66"/>
      <c r="AD30" s="253"/>
      <c r="AE30" s="253"/>
      <c r="AF30" s="253"/>
      <c r="AG30" s="253"/>
      <c r="AH30" s="253"/>
      <c r="AI30" s="253"/>
      <c r="AJ30" s="253"/>
      <c r="AK30" s="253"/>
    </row>
    <row r="31" ht="22.5" customHeight="1">
      <c r="A31" s="223"/>
      <c r="B31" s="224"/>
      <c r="C31" s="225"/>
      <c r="D31" s="226"/>
      <c r="E31" s="227"/>
      <c r="F31" s="228"/>
      <c r="G31" s="229"/>
      <c r="H31" s="252"/>
      <c r="I31" s="231"/>
      <c r="J31" s="230"/>
      <c r="K31" s="237"/>
      <c r="L31" s="234"/>
      <c r="M31" s="250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51"/>
      <c r="AD31" s="238"/>
      <c r="AE31" s="238"/>
      <c r="AF31" s="238"/>
      <c r="AG31" s="238"/>
      <c r="AH31" s="238"/>
      <c r="AI31" s="238"/>
      <c r="AJ31" s="238"/>
      <c r="AK31" s="238"/>
    </row>
    <row r="32" ht="22.5" customHeight="1">
      <c r="A32" s="223"/>
      <c r="B32" s="224"/>
      <c r="C32" s="225"/>
      <c r="D32" s="226"/>
      <c r="E32" s="227"/>
      <c r="F32" s="228"/>
      <c r="G32" s="229"/>
      <c r="H32" s="252"/>
      <c r="I32" s="231"/>
      <c r="J32" s="230"/>
      <c r="K32" s="237"/>
      <c r="L32" s="234"/>
      <c r="M32" s="235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36"/>
      <c r="AD32" s="223"/>
      <c r="AE32" s="223"/>
      <c r="AF32" s="223"/>
      <c r="AG32" s="223"/>
      <c r="AH32" s="223"/>
      <c r="AI32" s="223"/>
      <c r="AJ32" s="223"/>
      <c r="AK32" s="223"/>
    </row>
    <row r="33" ht="22.5" customHeight="1">
      <c r="A33" s="223"/>
      <c r="B33" s="224"/>
      <c r="C33" s="255"/>
      <c r="D33" s="256"/>
      <c r="E33" s="257"/>
      <c r="F33" s="258"/>
      <c r="G33" s="259"/>
      <c r="H33" s="260"/>
      <c r="I33" s="261"/>
      <c r="J33" s="262"/>
      <c r="K33" s="263"/>
      <c r="L33" s="264"/>
      <c r="M33" s="265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66"/>
      <c r="AD33" s="253"/>
      <c r="AE33" s="253"/>
      <c r="AF33" s="253"/>
      <c r="AG33" s="253"/>
      <c r="AH33" s="253"/>
      <c r="AI33" s="253"/>
      <c r="AJ33" s="253"/>
      <c r="AK33" s="253"/>
    </row>
    <row r="34" ht="22.5" customHeight="1">
      <c r="A34" s="223"/>
      <c r="B34" s="224"/>
      <c r="C34" s="225"/>
      <c r="D34" s="226"/>
      <c r="E34" s="227"/>
      <c r="F34" s="228"/>
      <c r="G34" s="244"/>
      <c r="H34" s="252"/>
      <c r="I34" s="231"/>
      <c r="J34" s="247"/>
      <c r="K34" s="248"/>
      <c r="L34" s="249"/>
      <c r="M34" s="250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51"/>
      <c r="AD34" s="238"/>
      <c r="AE34" s="238"/>
      <c r="AF34" s="238"/>
      <c r="AG34" s="238"/>
      <c r="AH34" s="238"/>
      <c r="AI34" s="238"/>
      <c r="AJ34" s="238"/>
      <c r="AK34" s="238"/>
    </row>
    <row r="35" ht="22.5" customHeight="1">
      <c r="A35" s="223"/>
      <c r="B35" s="224"/>
      <c r="C35" s="225"/>
      <c r="D35" s="226"/>
      <c r="E35" s="227"/>
      <c r="F35" s="228"/>
      <c r="G35" s="229"/>
      <c r="H35" s="252"/>
      <c r="I35" s="231"/>
      <c r="J35" s="230"/>
      <c r="K35" s="237"/>
      <c r="L35" s="234"/>
      <c r="M35" s="235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36"/>
      <c r="AD35" s="223"/>
      <c r="AE35" s="223"/>
      <c r="AF35" s="223"/>
      <c r="AG35" s="223"/>
      <c r="AH35" s="223"/>
      <c r="AI35" s="223"/>
      <c r="AJ35" s="223"/>
      <c r="AK35" s="223"/>
    </row>
    <row r="36" ht="22.5" customHeight="1">
      <c r="A36" s="223"/>
      <c r="B36" s="224"/>
      <c r="C36" s="225"/>
      <c r="D36" s="226"/>
      <c r="E36" s="227"/>
      <c r="F36" s="228"/>
      <c r="G36" s="259"/>
      <c r="H36" s="252"/>
      <c r="I36" s="231"/>
      <c r="J36" s="262"/>
      <c r="K36" s="263"/>
      <c r="L36" s="264"/>
      <c r="M36" s="265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66"/>
      <c r="AD36" s="253"/>
      <c r="AE36" s="253"/>
      <c r="AF36" s="253"/>
      <c r="AG36" s="253"/>
      <c r="AH36" s="253"/>
      <c r="AI36" s="253"/>
      <c r="AJ36" s="253"/>
      <c r="AK36" s="253"/>
    </row>
    <row r="37" ht="22.5" customHeight="1">
      <c r="A37" s="223"/>
      <c r="B37" s="224"/>
      <c r="C37" s="240"/>
      <c r="D37" s="241"/>
      <c r="E37" s="242"/>
      <c r="F37" s="243"/>
      <c r="G37" s="244"/>
      <c r="H37" s="245"/>
      <c r="I37" s="246"/>
      <c r="J37" s="247"/>
      <c r="K37" s="248"/>
      <c r="L37" s="249"/>
      <c r="M37" s="250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51"/>
      <c r="AD37" s="238"/>
      <c r="AE37" s="238"/>
      <c r="AF37" s="238"/>
      <c r="AG37" s="238"/>
      <c r="AH37" s="238"/>
      <c r="AI37" s="238"/>
      <c r="AJ37" s="238"/>
      <c r="AK37" s="238"/>
    </row>
    <row r="38" ht="22.5" customHeight="1">
      <c r="A38" s="223"/>
      <c r="B38" s="224"/>
      <c r="C38" s="225"/>
      <c r="D38" s="226"/>
      <c r="E38" s="227"/>
      <c r="F38" s="228"/>
      <c r="G38" s="229"/>
      <c r="H38" s="252"/>
      <c r="I38" s="231"/>
      <c r="J38" s="230"/>
      <c r="K38" s="237"/>
      <c r="L38" s="234"/>
      <c r="M38" s="235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36"/>
      <c r="AD38" s="223"/>
      <c r="AE38" s="223"/>
      <c r="AF38" s="223"/>
      <c r="AG38" s="223"/>
      <c r="AH38" s="223"/>
      <c r="AI38" s="223"/>
      <c r="AJ38" s="223"/>
      <c r="AK38" s="223"/>
    </row>
    <row r="39" ht="22.5" customHeight="1">
      <c r="A39" s="267"/>
      <c r="B39" s="268"/>
      <c r="C39" s="255"/>
      <c r="D39" s="256"/>
      <c r="E39" s="257"/>
      <c r="F39" s="258"/>
      <c r="G39" s="259"/>
      <c r="H39" s="260"/>
      <c r="I39" s="261"/>
      <c r="J39" s="262"/>
      <c r="K39" s="263"/>
      <c r="L39" s="264"/>
      <c r="M39" s="265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66"/>
      <c r="AD39" s="253"/>
      <c r="AE39" s="253"/>
      <c r="AF39" s="253"/>
      <c r="AG39" s="253"/>
      <c r="AH39" s="253"/>
      <c r="AI39" s="253"/>
      <c r="AJ39" s="253"/>
      <c r="AK39" s="253"/>
    </row>
    <row r="40" ht="22.5" customHeight="1">
      <c r="A40" s="223"/>
      <c r="B40" s="224"/>
      <c r="C40" s="269"/>
      <c r="D40" s="270"/>
      <c r="E40" s="271"/>
      <c r="F40" s="272"/>
      <c r="G40" s="244"/>
      <c r="H40" s="245"/>
      <c r="I40" s="246"/>
      <c r="J40" s="247"/>
      <c r="K40" s="248"/>
      <c r="L40" s="249"/>
      <c r="M40" s="250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51"/>
      <c r="AD40" s="238"/>
      <c r="AE40" s="238"/>
      <c r="AF40" s="238"/>
      <c r="AG40" s="238"/>
      <c r="AH40" s="238"/>
      <c r="AI40" s="238"/>
      <c r="AJ40" s="238"/>
      <c r="AK40" s="238"/>
    </row>
    <row r="41" ht="22.5" customHeight="1">
      <c r="A41" s="223"/>
      <c r="B41" s="224"/>
      <c r="C41" s="225"/>
      <c r="D41" s="226"/>
      <c r="E41" s="227"/>
      <c r="F41" s="228"/>
      <c r="G41" s="229"/>
      <c r="H41" s="252"/>
      <c r="I41" s="231"/>
      <c r="J41" s="230"/>
      <c r="K41" s="237"/>
      <c r="L41" s="234"/>
      <c r="M41" s="235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36"/>
      <c r="AD41" s="223"/>
      <c r="AE41" s="223"/>
      <c r="AF41" s="223"/>
      <c r="AG41" s="223"/>
      <c r="AH41" s="223"/>
      <c r="AI41" s="223"/>
      <c r="AJ41" s="223"/>
      <c r="AK41" s="223"/>
    </row>
    <row r="42" ht="22.5" customHeight="1">
      <c r="A42" s="223"/>
      <c r="B42" s="224"/>
      <c r="C42" s="225"/>
      <c r="D42" s="226"/>
      <c r="E42" s="227"/>
      <c r="F42" s="228"/>
      <c r="G42" s="259"/>
      <c r="H42" s="260"/>
      <c r="I42" s="261"/>
      <c r="J42" s="262"/>
      <c r="K42" s="263"/>
      <c r="L42" s="264"/>
      <c r="M42" s="265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66"/>
      <c r="AD42" s="253"/>
      <c r="AE42" s="253"/>
      <c r="AF42" s="253"/>
      <c r="AG42" s="253"/>
      <c r="AH42" s="253"/>
      <c r="AI42" s="253"/>
      <c r="AJ42" s="253"/>
      <c r="AK42" s="253"/>
    </row>
    <row r="43" ht="22.5" customHeight="1">
      <c r="A43" s="223"/>
      <c r="B43" s="224"/>
      <c r="C43" s="240"/>
      <c r="D43" s="241"/>
      <c r="E43" s="242"/>
      <c r="F43" s="243"/>
      <c r="G43" s="244"/>
      <c r="H43" s="245"/>
      <c r="I43" s="246"/>
      <c r="J43" s="247"/>
      <c r="K43" s="248"/>
      <c r="L43" s="249"/>
      <c r="M43" s="250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51"/>
      <c r="AD43" s="238"/>
      <c r="AE43" s="238"/>
      <c r="AF43" s="238"/>
      <c r="AG43" s="238"/>
      <c r="AH43" s="238"/>
      <c r="AI43" s="238"/>
      <c r="AJ43" s="238"/>
      <c r="AK43" s="238"/>
    </row>
    <row r="44" ht="22.5" customHeight="1">
      <c r="A44" s="267"/>
      <c r="B44" s="268"/>
      <c r="C44" s="225"/>
      <c r="D44" s="226"/>
      <c r="E44" s="227"/>
      <c r="F44" s="228"/>
      <c r="G44" s="229"/>
      <c r="H44" s="252"/>
      <c r="I44" s="231"/>
      <c r="J44" s="230"/>
      <c r="K44" s="237"/>
      <c r="L44" s="234"/>
      <c r="M44" s="235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36"/>
      <c r="AD44" s="223"/>
      <c r="AE44" s="223"/>
      <c r="AF44" s="223"/>
      <c r="AG44" s="223"/>
      <c r="AH44" s="223"/>
      <c r="AI44" s="223"/>
      <c r="AJ44" s="223"/>
      <c r="AK44" s="223"/>
    </row>
    <row r="45" ht="22.5" customHeight="1">
      <c r="A45" s="223"/>
      <c r="B45" s="224"/>
      <c r="C45" s="255"/>
      <c r="D45" s="256"/>
      <c r="E45" s="257"/>
      <c r="F45" s="258"/>
      <c r="G45" s="259"/>
      <c r="H45" s="260"/>
      <c r="I45" s="261"/>
      <c r="J45" s="262"/>
      <c r="K45" s="263"/>
      <c r="L45" s="264"/>
      <c r="M45" s="265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66"/>
      <c r="AD45" s="253"/>
      <c r="AE45" s="253"/>
      <c r="AF45" s="253"/>
      <c r="AG45" s="253"/>
      <c r="AH45" s="253"/>
      <c r="AI45" s="253"/>
      <c r="AJ45" s="253"/>
      <c r="AK45" s="253"/>
    </row>
    <row r="46" ht="22.5" customHeight="1">
      <c r="A46" s="223"/>
      <c r="B46" s="224"/>
      <c r="C46" s="225"/>
      <c r="D46" s="226"/>
      <c r="E46" s="227"/>
      <c r="F46" s="228"/>
      <c r="G46" s="244"/>
      <c r="H46" s="252"/>
      <c r="I46" s="231"/>
      <c r="J46" s="247"/>
      <c r="K46" s="248"/>
      <c r="L46" s="249"/>
      <c r="M46" s="250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51"/>
      <c r="AD46" s="238"/>
      <c r="AE46" s="238"/>
      <c r="AF46" s="238"/>
      <c r="AG46" s="238"/>
      <c r="AH46" s="238"/>
      <c r="AI46" s="238"/>
      <c r="AJ46" s="238"/>
      <c r="AK46" s="238"/>
    </row>
    <row r="47" ht="22.5" customHeight="1">
      <c r="A47" s="223"/>
      <c r="B47" s="224"/>
      <c r="C47" s="225"/>
      <c r="D47" s="226"/>
      <c r="E47" s="227"/>
      <c r="F47" s="228"/>
      <c r="G47" s="229"/>
      <c r="H47" s="252"/>
      <c r="I47" s="231"/>
      <c r="J47" s="230"/>
      <c r="K47" s="237"/>
      <c r="L47" s="234"/>
      <c r="M47" s="235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36"/>
      <c r="AD47" s="223"/>
      <c r="AE47" s="223"/>
      <c r="AF47" s="223"/>
      <c r="AG47" s="223"/>
      <c r="AH47" s="223"/>
      <c r="AI47" s="223"/>
      <c r="AJ47" s="223"/>
      <c r="AK47" s="223"/>
    </row>
    <row r="48" ht="22.5" customHeight="1">
      <c r="A48" s="223"/>
      <c r="B48" s="224"/>
      <c r="C48" s="225"/>
      <c r="D48" s="226"/>
      <c r="E48" s="227"/>
      <c r="F48" s="228"/>
      <c r="G48" s="259"/>
      <c r="H48" s="252"/>
      <c r="I48" s="231"/>
      <c r="J48" s="262"/>
      <c r="K48" s="263"/>
      <c r="L48" s="264"/>
      <c r="M48" s="265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66"/>
      <c r="AD48" s="253"/>
      <c r="AE48" s="253"/>
      <c r="AF48" s="253"/>
      <c r="AG48" s="253"/>
      <c r="AH48" s="253"/>
      <c r="AI48" s="253"/>
      <c r="AJ48" s="253"/>
      <c r="AK48" s="253"/>
    </row>
    <row r="49" ht="22.5" customHeight="1">
      <c r="A49" s="267"/>
      <c r="B49" s="268"/>
      <c r="C49" s="240"/>
      <c r="D49" s="241"/>
      <c r="E49" s="242"/>
      <c r="F49" s="243"/>
      <c r="G49" s="244"/>
      <c r="H49" s="245"/>
      <c r="I49" s="246"/>
      <c r="J49" s="247"/>
      <c r="K49" s="248"/>
      <c r="L49" s="249"/>
      <c r="M49" s="250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51"/>
      <c r="AD49" s="238"/>
      <c r="AE49" s="238"/>
      <c r="AF49" s="238"/>
      <c r="AG49" s="238"/>
      <c r="AH49" s="238"/>
      <c r="AI49" s="238"/>
      <c r="AJ49" s="238"/>
      <c r="AK49" s="238"/>
    </row>
    <row r="50" ht="22.5" customHeight="1">
      <c r="A50" s="223"/>
      <c r="B50" s="224"/>
      <c r="C50" s="225"/>
      <c r="D50" s="226"/>
      <c r="E50" s="227"/>
      <c r="F50" s="228"/>
      <c r="G50" s="229"/>
      <c r="H50" s="252"/>
      <c r="I50" s="231"/>
      <c r="J50" s="230"/>
      <c r="K50" s="237"/>
      <c r="L50" s="234"/>
      <c r="M50" s="235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36"/>
      <c r="AD50" s="223"/>
      <c r="AE50" s="223"/>
      <c r="AF50" s="223"/>
      <c r="AG50" s="223"/>
      <c r="AH50" s="223"/>
      <c r="AI50" s="223"/>
      <c r="AJ50" s="223"/>
      <c r="AK50" s="223"/>
    </row>
    <row r="51" ht="22.5" customHeight="1">
      <c r="A51" s="223"/>
      <c r="B51" s="224"/>
      <c r="C51" s="255"/>
      <c r="D51" s="256"/>
      <c r="E51" s="257"/>
      <c r="F51" s="258"/>
      <c r="G51" s="259"/>
      <c r="H51" s="260"/>
      <c r="I51" s="261"/>
      <c r="J51" s="262"/>
      <c r="K51" s="263"/>
      <c r="L51" s="264"/>
      <c r="M51" s="265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66"/>
      <c r="AD51" s="253"/>
      <c r="AE51" s="253"/>
      <c r="AF51" s="253"/>
      <c r="AG51" s="253"/>
      <c r="AH51" s="253"/>
      <c r="AI51" s="253"/>
      <c r="AJ51" s="253"/>
      <c r="AK51" s="253"/>
    </row>
    <row r="52" ht="22.5" customHeight="1">
      <c r="A52" s="223"/>
      <c r="B52" s="224"/>
      <c r="C52" s="269"/>
      <c r="D52" s="270"/>
      <c r="E52" s="271"/>
      <c r="F52" s="272"/>
      <c r="G52" s="244"/>
      <c r="H52" s="245"/>
      <c r="I52" s="246"/>
      <c r="J52" s="247"/>
      <c r="K52" s="248"/>
      <c r="L52" s="249"/>
      <c r="M52" s="250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51"/>
      <c r="AD52" s="238"/>
      <c r="AE52" s="238"/>
      <c r="AF52" s="238"/>
      <c r="AG52" s="238"/>
      <c r="AH52" s="238"/>
      <c r="AI52" s="238"/>
      <c r="AJ52" s="238"/>
      <c r="AK52" s="238"/>
    </row>
    <row r="53" ht="22.5" customHeight="1">
      <c r="A53" s="223"/>
      <c r="B53" s="224"/>
      <c r="C53" s="225"/>
      <c r="D53" s="226"/>
      <c r="E53" s="227"/>
      <c r="F53" s="228"/>
      <c r="G53" s="229"/>
      <c r="H53" s="252"/>
      <c r="I53" s="231"/>
      <c r="J53" s="230"/>
      <c r="K53" s="237"/>
      <c r="L53" s="234"/>
      <c r="M53" s="235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36"/>
      <c r="AD53" s="223"/>
      <c r="AE53" s="223"/>
      <c r="AF53" s="223"/>
      <c r="AG53" s="223"/>
      <c r="AH53" s="223"/>
      <c r="AI53" s="223"/>
      <c r="AJ53" s="223"/>
      <c r="AK53" s="223"/>
    </row>
    <row r="54" ht="22.5" customHeight="1">
      <c r="A54" s="267"/>
      <c r="B54" s="268"/>
      <c r="C54" s="225"/>
      <c r="D54" s="226"/>
      <c r="E54" s="227"/>
      <c r="F54" s="228"/>
      <c r="G54" s="259"/>
      <c r="H54" s="260"/>
      <c r="I54" s="261"/>
      <c r="J54" s="262"/>
      <c r="K54" s="263"/>
      <c r="L54" s="264"/>
      <c r="M54" s="265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66"/>
      <c r="AD54" s="253"/>
      <c r="AE54" s="253"/>
      <c r="AF54" s="253"/>
      <c r="AG54" s="253"/>
      <c r="AH54" s="253"/>
      <c r="AI54" s="253"/>
      <c r="AJ54" s="253"/>
      <c r="AK54" s="253"/>
    </row>
    <row r="55" ht="22.5" customHeight="1">
      <c r="A55" s="223"/>
      <c r="B55" s="224"/>
      <c r="C55" s="240"/>
      <c r="D55" s="241"/>
      <c r="E55" s="242"/>
      <c r="F55" s="243"/>
      <c r="G55" s="244"/>
      <c r="H55" s="245"/>
      <c r="I55" s="246"/>
      <c r="J55" s="247"/>
      <c r="K55" s="248"/>
      <c r="L55" s="249"/>
      <c r="M55" s="250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51"/>
      <c r="AD55" s="238"/>
      <c r="AE55" s="238"/>
      <c r="AF55" s="238"/>
      <c r="AG55" s="238"/>
      <c r="AH55" s="238"/>
      <c r="AI55" s="238"/>
      <c r="AJ55" s="238"/>
      <c r="AK55" s="238"/>
    </row>
    <row r="56" ht="22.5" customHeight="1">
      <c r="A56" s="223"/>
      <c r="B56" s="224"/>
      <c r="C56" s="225"/>
      <c r="D56" s="226"/>
      <c r="E56" s="227"/>
      <c r="F56" s="228"/>
      <c r="G56" s="229"/>
      <c r="H56" s="252"/>
      <c r="I56" s="231"/>
      <c r="J56" s="230"/>
      <c r="K56" s="237"/>
      <c r="L56" s="234"/>
      <c r="M56" s="235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36"/>
      <c r="AD56" s="223"/>
      <c r="AE56" s="223"/>
      <c r="AF56" s="223"/>
      <c r="AG56" s="223"/>
      <c r="AH56" s="223"/>
      <c r="AI56" s="223"/>
      <c r="AJ56" s="223"/>
      <c r="AK56" s="223"/>
    </row>
    <row r="57" ht="22.5" customHeight="1">
      <c r="A57" s="223"/>
      <c r="B57" s="224"/>
      <c r="C57" s="255"/>
      <c r="D57" s="256"/>
      <c r="E57" s="257"/>
      <c r="F57" s="258"/>
      <c r="G57" s="259"/>
      <c r="H57" s="260"/>
      <c r="I57" s="261"/>
      <c r="J57" s="262"/>
      <c r="K57" s="263"/>
      <c r="L57" s="264"/>
      <c r="M57" s="265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66"/>
      <c r="AD57" s="253"/>
      <c r="AE57" s="253"/>
      <c r="AF57" s="253"/>
      <c r="AG57" s="253"/>
      <c r="AH57" s="253"/>
      <c r="AI57" s="253"/>
      <c r="AJ57" s="253"/>
      <c r="AK57" s="253"/>
    </row>
    <row r="58" ht="22.5" customHeight="1">
      <c r="A58" s="223"/>
      <c r="B58" s="224"/>
      <c r="C58" s="225"/>
      <c r="D58" s="226"/>
      <c r="E58" s="227"/>
      <c r="F58" s="228"/>
      <c r="G58" s="244"/>
      <c r="H58" s="252"/>
      <c r="I58" s="231"/>
      <c r="J58" s="247"/>
      <c r="K58" s="248"/>
      <c r="L58" s="249"/>
      <c r="M58" s="250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51"/>
      <c r="AD58" s="238"/>
      <c r="AE58" s="238"/>
      <c r="AF58" s="238"/>
      <c r="AG58" s="238"/>
      <c r="AH58" s="238"/>
      <c r="AI58" s="238"/>
      <c r="AJ58" s="238"/>
      <c r="AK58" s="238"/>
    </row>
    <row r="59" ht="22.5" customHeight="1">
      <c r="A59" s="267"/>
      <c r="B59" s="268"/>
      <c r="C59" s="225"/>
      <c r="D59" s="226"/>
      <c r="E59" s="227"/>
      <c r="F59" s="228"/>
      <c r="G59" s="229"/>
      <c r="H59" s="252"/>
      <c r="I59" s="231"/>
      <c r="J59" s="230"/>
      <c r="K59" s="237"/>
      <c r="L59" s="234"/>
      <c r="M59" s="235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36"/>
      <c r="AD59" s="223"/>
      <c r="AE59" s="223"/>
      <c r="AF59" s="223"/>
      <c r="AG59" s="223"/>
      <c r="AH59" s="223"/>
      <c r="AI59" s="223"/>
      <c r="AJ59" s="223"/>
      <c r="AK59" s="223"/>
    </row>
    <row r="60" ht="22.5" customHeight="1">
      <c r="A60" s="223"/>
      <c r="B60" s="224"/>
      <c r="C60" s="225"/>
      <c r="D60" s="226"/>
      <c r="E60" s="227"/>
      <c r="F60" s="228"/>
      <c r="G60" s="259"/>
      <c r="H60" s="252"/>
      <c r="I60" s="231"/>
      <c r="J60" s="262"/>
      <c r="K60" s="263"/>
      <c r="L60" s="264"/>
      <c r="M60" s="265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66"/>
      <c r="AD60" s="253"/>
      <c r="AE60" s="253"/>
      <c r="AF60" s="253"/>
      <c r="AG60" s="253"/>
      <c r="AH60" s="253"/>
      <c r="AI60" s="253"/>
      <c r="AJ60" s="253"/>
      <c r="AK60" s="253"/>
    </row>
    <row r="61" ht="22.5" customHeight="1">
      <c r="A61" s="223"/>
      <c r="B61" s="224"/>
      <c r="C61" s="240"/>
      <c r="D61" s="241"/>
      <c r="E61" s="242"/>
      <c r="F61" s="243"/>
      <c r="G61" s="244"/>
      <c r="H61" s="245"/>
      <c r="I61" s="246"/>
      <c r="J61" s="247"/>
      <c r="K61" s="248"/>
      <c r="L61" s="249"/>
      <c r="M61" s="250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51"/>
      <c r="AD61" s="238"/>
      <c r="AE61" s="238"/>
      <c r="AF61" s="238"/>
      <c r="AG61" s="238"/>
      <c r="AH61" s="238"/>
      <c r="AI61" s="238"/>
      <c r="AJ61" s="238"/>
      <c r="AK61" s="238"/>
    </row>
    <row r="62" ht="22.5" customHeight="1">
      <c r="A62" s="223"/>
      <c r="B62" s="224"/>
      <c r="C62" s="225"/>
      <c r="D62" s="226"/>
      <c r="E62" s="227"/>
      <c r="F62" s="228"/>
      <c r="G62" s="229"/>
      <c r="H62" s="252"/>
      <c r="I62" s="231"/>
      <c r="J62" s="230"/>
      <c r="K62" s="237"/>
      <c r="L62" s="234"/>
      <c r="M62" s="235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36"/>
      <c r="AD62" s="223"/>
      <c r="AE62" s="223"/>
      <c r="AF62" s="223"/>
      <c r="AG62" s="223"/>
      <c r="AH62" s="223"/>
      <c r="AI62" s="223"/>
      <c r="AJ62" s="223"/>
      <c r="AK62" s="223"/>
    </row>
    <row r="63" ht="22.5" customHeight="1">
      <c r="A63" s="223"/>
      <c r="B63" s="224"/>
      <c r="C63" s="255"/>
      <c r="D63" s="256"/>
      <c r="E63" s="257"/>
      <c r="F63" s="258"/>
      <c r="G63" s="259"/>
      <c r="H63" s="260"/>
      <c r="I63" s="261"/>
      <c r="J63" s="262"/>
      <c r="K63" s="263"/>
      <c r="L63" s="264"/>
      <c r="M63" s="265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66"/>
      <c r="AD63" s="253"/>
      <c r="AE63" s="253"/>
      <c r="AF63" s="253"/>
      <c r="AG63" s="253"/>
      <c r="AH63" s="253"/>
      <c r="AI63" s="253"/>
      <c r="AJ63" s="253"/>
      <c r="AK63" s="253"/>
    </row>
    <row r="64" ht="22.5" customHeight="1">
      <c r="A64" s="267"/>
      <c r="B64" s="268"/>
      <c r="C64" s="269"/>
      <c r="D64" s="270"/>
      <c r="E64" s="271"/>
      <c r="F64" s="272"/>
      <c r="G64" s="244"/>
      <c r="H64" s="245"/>
      <c r="I64" s="246"/>
      <c r="J64" s="247"/>
      <c r="K64" s="248"/>
      <c r="L64" s="249"/>
      <c r="M64" s="250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51"/>
      <c r="AD64" s="238"/>
      <c r="AE64" s="238"/>
      <c r="AF64" s="238"/>
      <c r="AG64" s="238"/>
      <c r="AH64" s="238"/>
      <c r="AI64" s="238"/>
      <c r="AJ64" s="238"/>
      <c r="AK64" s="238"/>
    </row>
    <row r="65" ht="22.5" customHeight="1">
      <c r="A65" s="223"/>
      <c r="B65" s="224"/>
      <c r="C65" s="225"/>
      <c r="D65" s="226"/>
      <c r="E65" s="227"/>
      <c r="F65" s="228"/>
      <c r="G65" s="229"/>
      <c r="H65" s="252"/>
      <c r="I65" s="231"/>
      <c r="J65" s="230"/>
      <c r="K65" s="237"/>
      <c r="L65" s="234"/>
      <c r="M65" s="235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36"/>
      <c r="AD65" s="223"/>
      <c r="AE65" s="223"/>
      <c r="AF65" s="223"/>
      <c r="AG65" s="223"/>
      <c r="AH65" s="223"/>
      <c r="AI65" s="223"/>
      <c r="AJ65" s="223"/>
      <c r="AK65" s="223"/>
    </row>
    <row r="66" ht="22.5" customHeight="1">
      <c r="A66" s="223"/>
      <c r="B66" s="224"/>
      <c r="C66" s="225"/>
      <c r="D66" s="226"/>
      <c r="E66" s="227"/>
      <c r="F66" s="228"/>
      <c r="G66" s="259"/>
      <c r="H66" s="260"/>
      <c r="I66" s="261"/>
      <c r="J66" s="262"/>
      <c r="K66" s="263"/>
      <c r="L66" s="264"/>
      <c r="M66" s="265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66"/>
      <c r="AD66" s="253"/>
      <c r="AE66" s="253"/>
      <c r="AF66" s="253"/>
      <c r="AG66" s="253"/>
      <c r="AH66" s="253"/>
      <c r="AI66" s="253"/>
      <c r="AJ66" s="253"/>
      <c r="AK66" s="253"/>
    </row>
    <row r="67" ht="22.5" customHeight="1">
      <c r="A67" s="223"/>
      <c r="B67" s="224"/>
      <c r="C67" s="240"/>
      <c r="D67" s="241"/>
      <c r="E67" s="242"/>
      <c r="F67" s="243"/>
      <c r="G67" s="244"/>
      <c r="H67" s="245"/>
      <c r="I67" s="246"/>
      <c r="J67" s="247"/>
      <c r="K67" s="248"/>
      <c r="L67" s="249"/>
      <c r="M67" s="250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51"/>
      <c r="AD67" s="238"/>
      <c r="AE67" s="238"/>
      <c r="AF67" s="238"/>
      <c r="AG67" s="238"/>
      <c r="AH67" s="238"/>
      <c r="AI67" s="238"/>
      <c r="AJ67" s="238"/>
      <c r="AK67" s="238"/>
    </row>
    <row r="68" ht="22.5" customHeight="1">
      <c r="A68" s="223"/>
      <c r="B68" s="224"/>
      <c r="C68" s="225"/>
      <c r="D68" s="226"/>
      <c r="E68" s="227"/>
      <c r="F68" s="228"/>
      <c r="G68" s="229"/>
      <c r="H68" s="252"/>
      <c r="I68" s="231"/>
      <c r="J68" s="230"/>
      <c r="K68" s="237"/>
      <c r="L68" s="234"/>
      <c r="M68" s="235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36"/>
      <c r="AD68" s="223"/>
      <c r="AE68" s="223"/>
      <c r="AF68" s="223"/>
      <c r="AG68" s="223"/>
      <c r="AH68" s="223"/>
      <c r="AI68" s="223"/>
      <c r="AJ68" s="223"/>
      <c r="AK68" s="223"/>
    </row>
    <row r="69" ht="22.5" customHeight="1">
      <c r="A69" s="267"/>
      <c r="B69" s="268"/>
      <c r="C69" s="255"/>
      <c r="D69" s="256"/>
      <c r="E69" s="257"/>
      <c r="F69" s="258"/>
      <c r="G69" s="259"/>
      <c r="H69" s="260"/>
      <c r="I69" s="261"/>
      <c r="J69" s="262"/>
      <c r="K69" s="263"/>
      <c r="L69" s="264"/>
      <c r="M69" s="265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66"/>
      <c r="AD69" s="253"/>
      <c r="AE69" s="253"/>
      <c r="AF69" s="253"/>
      <c r="AG69" s="253"/>
      <c r="AH69" s="253"/>
      <c r="AI69" s="253"/>
      <c r="AJ69" s="253"/>
      <c r="AK69" s="253"/>
    </row>
    <row r="70" ht="22.5" customHeight="1">
      <c r="A70" s="223"/>
      <c r="B70" s="224"/>
      <c r="C70" s="225"/>
      <c r="D70" s="226"/>
      <c r="E70" s="227"/>
      <c r="F70" s="228"/>
      <c r="G70" s="244"/>
      <c r="H70" s="252"/>
      <c r="I70" s="231"/>
      <c r="J70" s="247"/>
      <c r="K70" s="248"/>
      <c r="L70" s="249"/>
      <c r="M70" s="250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51"/>
      <c r="AD70" s="238"/>
      <c r="AE70" s="238"/>
      <c r="AF70" s="238"/>
      <c r="AG70" s="238"/>
      <c r="AH70" s="238"/>
      <c r="AI70" s="238"/>
      <c r="AJ70" s="238"/>
      <c r="AK70" s="238"/>
    </row>
    <row r="71" ht="22.5" customHeight="1">
      <c r="A71" s="223"/>
      <c r="B71" s="224"/>
      <c r="C71" s="225"/>
      <c r="D71" s="226"/>
      <c r="E71" s="227"/>
      <c r="F71" s="228"/>
      <c r="G71" s="229"/>
      <c r="H71" s="252"/>
      <c r="I71" s="231"/>
      <c r="J71" s="230"/>
      <c r="K71" s="237"/>
      <c r="L71" s="234"/>
      <c r="M71" s="235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36"/>
      <c r="AD71" s="223"/>
      <c r="AE71" s="223"/>
      <c r="AF71" s="223"/>
      <c r="AG71" s="223"/>
      <c r="AH71" s="223"/>
      <c r="AI71" s="223"/>
      <c r="AJ71" s="223"/>
      <c r="AK71" s="223"/>
    </row>
    <row r="72" ht="22.5" customHeight="1">
      <c r="A72" s="223"/>
      <c r="B72" s="224"/>
      <c r="C72" s="225"/>
      <c r="D72" s="226"/>
      <c r="E72" s="227"/>
      <c r="F72" s="228"/>
      <c r="G72" s="259"/>
      <c r="H72" s="252"/>
      <c r="I72" s="231"/>
      <c r="J72" s="262"/>
      <c r="K72" s="263"/>
      <c r="L72" s="264"/>
      <c r="M72" s="265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66"/>
      <c r="AD72" s="253"/>
      <c r="AE72" s="253"/>
      <c r="AF72" s="253"/>
      <c r="AG72" s="253"/>
      <c r="AH72" s="253"/>
      <c r="AI72" s="253"/>
      <c r="AJ72" s="253"/>
      <c r="AK72" s="253"/>
    </row>
    <row r="73" ht="22.5" customHeight="1">
      <c r="A73" s="223"/>
      <c r="B73" s="224"/>
      <c r="C73" s="240"/>
      <c r="D73" s="241"/>
      <c r="E73" s="242"/>
      <c r="F73" s="243"/>
      <c r="G73" s="244"/>
      <c r="H73" s="245"/>
      <c r="I73" s="246"/>
      <c r="J73" s="247"/>
      <c r="K73" s="248"/>
      <c r="L73" s="249"/>
      <c r="M73" s="250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51"/>
      <c r="AD73" s="238"/>
      <c r="AE73" s="238"/>
      <c r="AF73" s="238"/>
      <c r="AG73" s="238"/>
      <c r="AH73" s="238"/>
      <c r="AI73" s="238"/>
      <c r="AJ73" s="238"/>
      <c r="AK73" s="238"/>
    </row>
    <row r="74" ht="22.5" customHeight="1">
      <c r="A74" s="267"/>
      <c r="B74" s="268"/>
      <c r="C74" s="225"/>
      <c r="D74" s="226"/>
      <c r="E74" s="227"/>
      <c r="F74" s="228"/>
      <c r="G74" s="229"/>
      <c r="H74" s="252"/>
      <c r="I74" s="231"/>
      <c r="J74" s="230"/>
      <c r="K74" s="237"/>
      <c r="L74" s="234"/>
      <c r="M74" s="235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36"/>
      <c r="AD74" s="223"/>
      <c r="AE74" s="223"/>
      <c r="AF74" s="223"/>
      <c r="AG74" s="223"/>
      <c r="AH74" s="223"/>
      <c r="AI74" s="223"/>
      <c r="AJ74" s="223"/>
      <c r="AK74" s="223"/>
    </row>
    <row r="75" ht="22.5" customHeight="1">
      <c r="A75" s="223"/>
      <c r="B75" s="224"/>
      <c r="C75" s="255"/>
      <c r="D75" s="256"/>
      <c r="E75" s="257"/>
      <c r="F75" s="258"/>
      <c r="G75" s="259"/>
      <c r="H75" s="260"/>
      <c r="I75" s="261"/>
      <c r="J75" s="262"/>
      <c r="K75" s="263"/>
      <c r="L75" s="264"/>
      <c r="M75" s="265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66"/>
      <c r="AD75" s="253"/>
      <c r="AE75" s="253"/>
      <c r="AF75" s="253"/>
      <c r="AG75" s="253"/>
      <c r="AH75" s="253"/>
      <c r="AI75" s="253"/>
      <c r="AJ75" s="253"/>
      <c r="AK75" s="253"/>
    </row>
    <row r="76" ht="22.5" customHeight="1">
      <c r="A76" s="223"/>
      <c r="B76" s="224"/>
      <c r="C76" s="269"/>
      <c r="D76" s="270"/>
      <c r="E76" s="271"/>
      <c r="F76" s="272"/>
      <c r="G76" s="244"/>
      <c r="H76" s="245"/>
      <c r="I76" s="246"/>
      <c r="J76" s="247"/>
      <c r="K76" s="248"/>
      <c r="L76" s="249"/>
      <c r="M76" s="250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51"/>
      <c r="AD76" s="238"/>
      <c r="AE76" s="238"/>
      <c r="AF76" s="238"/>
      <c r="AG76" s="238"/>
      <c r="AH76" s="238"/>
      <c r="AI76" s="238"/>
      <c r="AJ76" s="238"/>
      <c r="AK76" s="238"/>
    </row>
    <row r="77" ht="22.5" customHeight="1">
      <c r="A77" s="223"/>
      <c r="B77" s="224"/>
      <c r="C77" s="225"/>
      <c r="D77" s="226"/>
      <c r="E77" s="227"/>
      <c r="F77" s="228"/>
      <c r="G77" s="229"/>
      <c r="H77" s="252"/>
      <c r="I77" s="231"/>
      <c r="J77" s="230"/>
      <c r="K77" s="237"/>
      <c r="L77" s="234"/>
      <c r="M77" s="235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36"/>
      <c r="AD77" s="223"/>
      <c r="AE77" s="223"/>
      <c r="AF77" s="223"/>
      <c r="AG77" s="223"/>
      <c r="AH77" s="223"/>
      <c r="AI77" s="223"/>
      <c r="AJ77" s="223"/>
      <c r="AK77" s="223"/>
    </row>
    <row r="78" ht="22.5" customHeight="1">
      <c r="A78" s="223"/>
      <c r="B78" s="224"/>
      <c r="C78" s="225"/>
      <c r="D78" s="226"/>
      <c r="E78" s="227"/>
      <c r="F78" s="228"/>
      <c r="G78" s="259"/>
      <c r="H78" s="260"/>
      <c r="I78" s="261"/>
      <c r="J78" s="262"/>
      <c r="K78" s="263"/>
      <c r="L78" s="264"/>
      <c r="M78" s="265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66"/>
      <c r="AD78" s="253"/>
      <c r="AE78" s="253"/>
      <c r="AF78" s="253"/>
      <c r="AG78" s="253"/>
      <c r="AH78" s="253"/>
      <c r="AI78" s="253"/>
      <c r="AJ78" s="253"/>
      <c r="AK78" s="253"/>
    </row>
    <row r="79" ht="22.5" customHeight="1">
      <c r="A79" s="267"/>
      <c r="B79" s="268"/>
      <c r="C79" s="240"/>
      <c r="D79" s="241"/>
      <c r="E79" s="242"/>
      <c r="F79" s="243"/>
      <c r="G79" s="244"/>
      <c r="H79" s="245"/>
      <c r="I79" s="246"/>
      <c r="J79" s="247"/>
      <c r="K79" s="248"/>
      <c r="L79" s="249"/>
      <c r="M79" s="250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  <c r="AB79" s="238"/>
      <c r="AC79" s="251"/>
      <c r="AD79" s="238"/>
      <c r="AE79" s="238"/>
      <c r="AF79" s="238"/>
      <c r="AG79" s="238"/>
      <c r="AH79" s="238"/>
      <c r="AI79" s="238"/>
      <c r="AJ79" s="238"/>
      <c r="AK79" s="238"/>
    </row>
    <row r="80" ht="22.5" customHeight="1">
      <c r="A80" s="273"/>
      <c r="B80" s="274"/>
      <c r="C80" s="225"/>
      <c r="D80" s="226"/>
      <c r="E80" s="227"/>
      <c r="F80" s="228"/>
      <c r="G80" s="229"/>
      <c r="H80" s="252"/>
      <c r="I80" s="231"/>
      <c r="J80" s="230"/>
      <c r="K80" s="237"/>
      <c r="L80" s="234"/>
      <c r="M80" s="235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36"/>
      <c r="AD80" s="223"/>
      <c r="AE80" s="223"/>
      <c r="AF80" s="223"/>
      <c r="AG80" s="223"/>
      <c r="AH80" s="223"/>
      <c r="AI80" s="223"/>
      <c r="AJ80" s="223"/>
      <c r="AK80" s="223"/>
    </row>
    <row r="81" ht="22.5" customHeight="1">
      <c r="A81" s="273"/>
      <c r="B81" s="274"/>
      <c r="C81" s="255"/>
      <c r="D81" s="256"/>
      <c r="E81" s="257"/>
      <c r="F81" s="258"/>
      <c r="G81" s="259"/>
      <c r="H81" s="260"/>
      <c r="I81" s="261"/>
      <c r="J81" s="262"/>
      <c r="K81" s="263"/>
      <c r="L81" s="264"/>
      <c r="M81" s="265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66"/>
      <c r="AD81" s="253"/>
      <c r="AE81" s="253"/>
      <c r="AF81" s="253"/>
      <c r="AG81" s="253"/>
      <c r="AH81" s="253"/>
      <c r="AI81" s="253"/>
      <c r="AJ81" s="253"/>
      <c r="AK81" s="253"/>
    </row>
    <row r="82" ht="22.5" customHeight="1">
      <c r="A82" s="273"/>
      <c r="B82" s="274"/>
      <c r="C82" s="225"/>
      <c r="D82" s="226"/>
      <c r="E82" s="227"/>
      <c r="F82" s="228"/>
      <c r="G82" s="244"/>
      <c r="H82" s="252"/>
      <c r="I82" s="231"/>
      <c r="J82" s="247"/>
      <c r="K82" s="248"/>
      <c r="L82" s="249"/>
      <c r="M82" s="250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51"/>
      <c r="AD82" s="238"/>
      <c r="AE82" s="238"/>
      <c r="AF82" s="238"/>
      <c r="AG82" s="238"/>
      <c r="AH82" s="238"/>
      <c r="AI82" s="238"/>
      <c r="AJ82" s="238"/>
      <c r="AK82" s="238"/>
    </row>
    <row r="83" ht="22.5" customHeight="1">
      <c r="A83" s="273"/>
      <c r="B83" s="274"/>
      <c r="C83" s="225"/>
      <c r="D83" s="226"/>
      <c r="E83" s="227"/>
      <c r="F83" s="228"/>
      <c r="G83" s="229"/>
      <c r="H83" s="252"/>
      <c r="I83" s="231"/>
      <c r="J83" s="230"/>
      <c r="K83" s="237"/>
      <c r="L83" s="234"/>
      <c r="M83" s="235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36"/>
      <c r="AD83" s="223"/>
      <c r="AE83" s="223"/>
      <c r="AF83" s="223"/>
      <c r="AG83" s="223"/>
      <c r="AH83" s="223"/>
      <c r="AI83" s="223"/>
      <c r="AJ83" s="223"/>
      <c r="AK83" s="223"/>
    </row>
    <row r="84" ht="22.5" customHeight="1">
      <c r="A84" s="273"/>
      <c r="B84" s="274"/>
      <c r="C84" s="225"/>
      <c r="D84" s="226"/>
      <c r="E84" s="227"/>
      <c r="F84" s="228"/>
      <c r="G84" s="259"/>
      <c r="H84" s="252"/>
      <c r="I84" s="231"/>
      <c r="J84" s="262"/>
      <c r="K84" s="263"/>
      <c r="L84" s="264"/>
      <c r="M84" s="265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66"/>
      <c r="AD84" s="253"/>
      <c r="AE84" s="253"/>
      <c r="AF84" s="253"/>
      <c r="AG84" s="253"/>
      <c r="AH84" s="253"/>
      <c r="AI84" s="253"/>
      <c r="AJ84" s="253"/>
      <c r="AK84" s="253"/>
    </row>
    <row r="85" ht="22.5" customHeight="1">
      <c r="A85" s="273"/>
      <c r="B85" s="274"/>
      <c r="C85" s="240"/>
      <c r="D85" s="241"/>
      <c r="E85" s="242"/>
      <c r="F85" s="243"/>
      <c r="G85" s="244"/>
      <c r="H85" s="245"/>
      <c r="I85" s="246"/>
      <c r="J85" s="247"/>
      <c r="K85" s="248"/>
      <c r="L85" s="249"/>
      <c r="M85" s="250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51"/>
      <c r="AD85" s="238"/>
      <c r="AE85" s="238"/>
      <c r="AF85" s="238"/>
      <c r="AG85" s="238"/>
      <c r="AH85" s="238"/>
      <c r="AI85" s="238"/>
      <c r="AJ85" s="238"/>
      <c r="AK85" s="238"/>
    </row>
    <row r="86" ht="22.5" customHeight="1">
      <c r="A86" s="273"/>
      <c r="B86" s="274"/>
      <c r="C86" s="225"/>
      <c r="D86" s="226"/>
      <c r="E86" s="227"/>
      <c r="F86" s="228"/>
      <c r="G86" s="229"/>
      <c r="H86" s="252"/>
      <c r="I86" s="231"/>
      <c r="J86" s="230"/>
      <c r="K86" s="237"/>
      <c r="L86" s="234"/>
      <c r="M86" s="235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36"/>
      <c r="AD86" s="223"/>
      <c r="AE86" s="223"/>
      <c r="AF86" s="223"/>
      <c r="AG86" s="223"/>
      <c r="AH86" s="223"/>
      <c r="AI86" s="223"/>
      <c r="AJ86" s="223"/>
      <c r="AK86" s="223"/>
    </row>
    <row r="87" ht="22.5" customHeight="1">
      <c r="A87" s="273"/>
      <c r="B87" s="274"/>
      <c r="C87" s="255"/>
      <c r="D87" s="256"/>
      <c r="E87" s="257"/>
      <c r="F87" s="258"/>
      <c r="G87" s="259"/>
      <c r="H87" s="260"/>
      <c r="I87" s="261"/>
      <c r="J87" s="262"/>
      <c r="K87" s="263"/>
      <c r="L87" s="264"/>
      <c r="M87" s="265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66"/>
      <c r="AD87" s="253"/>
      <c r="AE87" s="253"/>
      <c r="AF87" s="253"/>
      <c r="AG87" s="253"/>
      <c r="AH87" s="253"/>
      <c r="AI87" s="253"/>
      <c r="AJ87" s="253"/>
      <c r="AK87" s="253"/>
    </row>
    <row r="88" ht="22.5" customHeight="1">
      <c r="A88" s="273"/>
      <c r="B88" s="274"/>
      <c r="C88" s="269"/>
      <c r="D88" s="270"/>
      <c r="E88" s="271"/>
      <c r="F88" s="272"/>
      <c r="G88" s="244"/>
      <c r="H88" s="245"/>
      <c r="I88" s="246"/>
      <c r="J88" s="247"/>
      <c r="K88" s="248"/>
      <c r="L88" s="249"/>
      <c r="M88" s="250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51"/>
      <c r="AD88" s="238"/>
      <c r="AE88" s="238"/>
      <c r="AF88" s="238"/>
      <c r="AG88" s="238"/>
      <c r="AH88" s="238"/>
      <c r="AI88" s="238"/>
      <c r="AJ88" s="238"/>
      <c r="AK88" s="238"/>
    </row>
    <row r="89" ht="22.5" customHeight="1">
      <c r="A89" s="273"/>
      <c r="B89" s="274"/>
      <c r="C89" s="225"/>
      <c r="D89" s="226"/>
      <c r="E89" s="227"/>
      <c r="F89" s="228"/>
      <c r="G89" s="229"/>
      <c r="H89" s="252"/>
      <c r="I89" s="231"/>
      <c r="J89" s="230"/>
      <c r="K89" s="237"/>
      <c r="L89" s="234"/>
      <c r="M89" s="235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36"/>
      <c r="AD89" s="223"/>
      <c r="AE89" s="223"/>
      <c r="AF89" s="223"/>
      <c r="AG89" s="223"/>
      <c r="AH89" s="223"/>
      <c r="AI89" s="223"/>
      <c r="AJ89" s="223"/>
      <c r="AK89" s="223"/>
    </row>
    <row r="90" ht="22.5" customHeight="1">
      <c r="A90" s="273"/>
      <c r="B90" s="274"/>
      <c r="C90" s="225"/>
      <c r="D90" s="226"/>
      <c r="E90" s="227"/>
      <c r="F90" s="228"/>
      <c r="G90" s="259"/>
      <c r="H90" s="260"/>
      <c r="I90" s="261"/>
      <c r="J90" s="262"/>
      <c r="K90" s="263"/>
      <c r="L90" s="264"/>
      <c r="M90" s="265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66"/>
      <c r="AD90" s="253"/>
      <c r="AE90" s="253"/>
      <c r="AF90" s="253"/>
      <c r="AG90" s="253"/>
      <c r="AH90" s="253"/>
      <c r="AI90" s="253"/>
      <c r="AJ90" s="253"/>
      <c r="AK90" s="253"/>
    </row>
    <row r="91" ht="22.5" customHeight="1">
      <c r="A91" s="273"/>
      <c r="B91" s="274"/>
      <c r="C91" s="240"/>
      <c r="D91" s="241"/>
      <c r="E91" s="242"/>
      <c r="F91" s="243"/>
      <c r="G91" s="244"/>
      <c r="H91" s="245"/>
      <c r="I91" s="246"/>
      <c r="J91" s="247"/>
      <c r="K91" s="248"/>
      <c r="L91" s="249"/>
      <c r="M91" s="250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51"/>
      <c r="AD91" s="238"/>
      <c r="AE91" s="238"/>
      <c r="AF91" s="238"/>
      <c r="AG91" s="238"/>
      <c r="AH91" s="238"/>
      <c r="AI91" s="238"/>
      <c r="AJ91" s="238"/>
      <c r="AK91" s="238"/>
    </row>
    <row r="92" ht="22.5" customHeight="1">
      <c r="A92" s="273"/>
      <c r="B92" s="274"/>
      <c r="C92" s="225"/>
      <c r="D92" s="226"/>
      <c r="E92" s="227"/>
      <c r="F92" s="228"/>
      <c r="G92" s="229"/>
      <c r="H92" s="252"/>
      <c r="I92" s="231"/>
      <c r="J92" s="230"/>
      <c r="K92" s="237"/>
      <c r="L92" s="234"/>
      <c r="M92" s="235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36"/>
      <c r="AD92" s="223"/>
      <c r="AE92" s="223"/>
      <c r="AF92" s="223"/>
      <c r="AG92" s="223"/>
      <c r="AH92" s="223"/>
      <c r="AI92" s="223"/>
      <c r="AJ92" s="223"/>
      <c r="AK92" s="223"/>
    </row>
    <row r="93" ht="22.5" customHeight="1">
      <c r="A93" s="273"/>
      <c r="B93" s="274"/>
      <c r="C93" s="255"/>
      <c r="D93" s="256"/>
      <c r="E93" s="257"/>
      <c r="F93" s="258"/>
      <c r="G93" s="259"/>
      <c r="H93" s="260"/>
      <c r="I93" s="261"/>
      <c r="J93" s="262"/>
      <c r="K93" s="263"/>
      <c r="L93" s="264"/>
      <c r="M93" s="265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66"/>
      <c r="AD93" s="253"/>
      <c r="AE93" s="253"/>
      <c r="AF93" s="253"/>
      <c r="AG93" s="253"/>
      <c r="AH93" s="253"/>
      <c r="AI93" s="253"/>
      <c r="AJ93" s="253"/>
      <c r="AK93" s="253"/>
    </row>
    <row r="94" ht="22.5" customHeight="1">
      <c r="A94" s="273"/>
      <c r="B94" s="274"/>
      <c r="C94" s="225"/>
      <c r="D94" s="226"/>
      <c r="E94" s="227"/>
      <c r="F94" s="228"/>
      <c r="G94" s="244"/>
      <c r="H94" s="252"/>
      <c r="I94" s="231"/>
      <c r="J94" s="247"/>
      <c r="K94" s="248"/>
      <c r="L94" s="249"/>
      <c r="M94" s="250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51"/>
      <c r="AD94" s="238"/>
      <c r="AE94" s="238"/>
      <c r="AF94" s="238"/>
      <c r="AG94" s="238"/>
      <c r="AH94" s="238"/>
      <c r="AI94" s="238"/>
      <c r="AJ94" s="238"/>
      <c r="AK94" s="238"/>
    </row>
    <row r="95" ht="22.5" customHeight="1">
      <c r="A95" s="273"/>
      <c r="B95" s="274"/>
      <c r="C95" s="225"/>
      <c r="D95" s="226"/>
      <c r="E95" s="227"/>
      <c r="F95" s="228"/>
      <c r="G95" s="229"/>
      <c r="H95" s="252"/>
      <c r="I95" s="231"/>
      <c r="J95" s="230"/>
      <c r="K95" s="237"/>
      <c r="L95" s="234"/>
      <c r="M95" s="235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36"/>
      <c r="AD95" s="223"/>
      <c r="AE95" s="223"/>
      <c r="AF95" s="223"/>
      <c r="AG95" s="223"/>
      <c r="AH95" s="223"/>
      <c r="AI95" s="223"/>
      <c r="AJ95" s="223"/>
      <c r="AK95" s="223"/>
    </row>
    <row r="96" ht="22.5" customHeight="1">
      <c r="A96" s="273"/>
      <c r="B96" s="274"/>
      <c r="C96" s="225"/>
      <c r="D96" s="226"/>
      <c r="E96" s="227"/>
      <c r="F96" s="228"/>
      <c r="G96" s="259"/>
      <c r="H96" s="252"/>
      <c r="I96" s="231"/>
      <c r="J96" s="262"/>
      <c r="K96" s="263"/>
      <c r="L96" s="264"/>
      <c r="M96" s="265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66"/>
      <c r="AD96" s="253"/>
      <c r="AE96" s="253"/>
      <c r="AF96" s="253"/>
      <c r="AG96" s="253"/>
      <c r="AH96" s="253"/>
      <c r="AI96" s="253"/>
      <c r="AJ96" s="253"/>
      <c r="AK96" s="253"/>
    </row>
    <row r="97" ht="22.5" customHeight="1">
      <c r="A97" s="273"/>
      <c r="B97" s="274"/>
      <c r="C97" s="240"/>
      <c r="D97" s="241"/>
      <c r="E97" s="242"/>
      <c r="F97" s="243"/>
      <c r="G97" s="244"/>
      <c r="H97" s="245"/>
      <c r="I97" s="246"/>
      <c r="J97" s="247"/>
      <c r="K97" s="248"/>
      <c r="L97" s="249"/>
      <c r="M97" s="250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51"/>
      <c r="AD97" s="238"/>
      <c r="AE97" s="238"/>
      <c r="AF97" s="238"/>
      <c r="AG97" s="238"/>
      <c r="AH97" s="238"/>
      <c r="AI97" s="238"/>
      <c r="AJ97" s="238"/>
      <c r="AK97" s="238"/>
    </row>
    <row r="98" ht="22.5" customHeight="1">
      <c r="A98" s="273"/>
      <c r="B98" s="274"/>
      <c r="C98" s="225"/>
      <c r="D98" s="226"/>
      <c r="E98" s="227"/>
      <c r="F98" s="228"/>
      <c r="G98" s="229"/>
      <c r="H98" s="252"/>
      <c r="I98" s="231"/>
      <c r="J98" s="230"/>
      <c r="K98" s="237"/>
      <c r="L98" s="234"/>
      <c r="M98" s="235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  <c r="AA98" s="223"/>
      <c r="AB98" s="223"/>
      <c r="AC98" s="236"/>
      <c r="AD98" s="223"/>
      <c r="AE98" s="223"/>
      <c r="AF98" s="223"/>
      <c r="AG98" s="223"/>
      <c r="AH98" s="223"/>
      <c r="AI98" s="223"/>
      <c r="AJ98" s="223"/>
      <c r="AK98" s="223"/>
    </row>
    <row r="99" ht="22.5" customHeight="1">
      <c r="A99" s="273"/>
      <c r="B99" s="274"/>
      <c r="C99" s="255"/>
      <c r="D99" s="256"/>
      <c r="E99" s="257"/>
      <c r="F99" s="258"/>
      <c r="G99" s="259"/>
      <c r="H99" s="260"/>
      <c r="I99" s="261"/>
      <c r="J99" s="262"/>
      <c r="K99" s="263"/>
      <c r="L99" s="264"/>
      <c r="M99" s="265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66"/>
      <c r="AD99" s="253"/>
      <c r="AE99" s="253"/>
      <c r="AF99" s="253"/>
      <c r="AG99" s="253"/>
      <c r="AH99" s="253"/>
      <c r="AI99" s="253"/>
      <c r="AJ99" s="253"/>
      <c r="AK99" s="253"/>
    </row>
    <row r="100" ht="22.5" customHeight="1">
      <c r="A100" s="275"/>
      <c r="B100" s="276"/>
      <c r="C100" s="269"/>
      <c r="D100" s="270"/>
      <c r="E100" s="271"/>
      <c r="F100" s="272"/>
      <c r="G100" s="244"/>
      <c r="H100" s="245"/>
      <c r="I100" s="246"/>
      <c r="J100" s="247"/>
      <c r="K100" s="248"/>
      <c r="L100" s="249"/>
      <c r="M100" s="250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51"/>
      <c r="AD100" s="238"/>
      <c r="AE100" s="238"/>
      <c r="AF100" s="238"/>
      <c r="AG100" s="238"/>
      <c r="AH100" s="238"/>
      <c r="AI100" s="238"/>
      <c r="AJ100" s="238"/>
      <c r="AK100" s="238"/>
    </row>
    <row r="101" ht="22.5" customHeight="1">
      <c r="A101" s="275"/>
      <c r="B101" s="276"/>
      <c r="C101" s="225"/>
      <c r="D101" s="226"/>
      <c r="E101" s="227"/>
      <c r="F101" s="228"/>
      <c r="G101" s="229"/>
      <c r="H101" s="252"/>
      <c r="I101" s="231"/>
      <c r="J101" s="230"/>
      <c r="K101" s="237"/>
      <c r="L101" s="234"/>
      <c r="M101" s="235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36"/>
      <c r="AD101" s="223"/>
      <c r="AE101" s="223"/>
      <c r="AF101" s="223"/>
      <c r="AG101" s="223"/>
      <c r="AH101" s="223"/>
      <c r="AI101" s="223"/>
      <c r="AJ101" s="223"/>
      <c r="AK101" s="223"/>
    </row>
    <row r="102" ht="22.5" customHeight="1">
      <c r="A102" s="275"/>
      <c r="B102" s="276"/>
      <c r="C102" s="225"/>
      <c r="D102" s="226"/>
      <c r="E102" s="227"/>
      <c r="F102" s="228"/>
      <c r="G102" s="259"/>
      <c r="H102" s="260"/>
      <c r="I102" s="261"/>
      <c r="J102" s="262"/>
      <c r="K102" s="263"/>
      <c r="L102" s="264"/>
      <c r="M102" s="265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66"/>
      <c r="AD102" s="253"/>
      <c r="AE102" s="253"/>
      <c r="AF102" s="253"/>
      <c r="AG102" s="253"/>
      <c r="AH102" s="253"/>
      <c r="AI102" s="253"/>
      <c r="AJ102" s="253"/>
      <c r="AK102" s="253"/>
    </row>
    <row r="103" ht="22.5" customHeight="1">
      <c r="A103" s="275"/>
      <c r="B103" s="276"/>
      <c r="C103" s="240"/>
      <c r="D103" s="241"/>
      <c r="E103" s="242"/>
      <c r="F103" s="243"/>
      <c r="G103" s="244"/>
      <c r="H103" s="245"/>
      <c r="I103" s="246"/>
      <c r="J103" s="247"/>
      <c r="K103" s="248"/>
      <c r="L103" s="249"/>
      <c r="M103" s="250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51"/>
      <c r="AD103" s="238"/>
      <c r="AE103" s="238"/>
      <c r="AF103" s="238"/>
      <c r="AG103" s="238"/>
      <c r="AH103" s="238"/>
      <c r="AI103" s="238"/>
      <c r="AJ103" s="238"/>
      <c r="AK103" s="238"/>
    </row>
    <row r="104" ht="22.5" customHeight="1">
      <c r="A104" s="275"/>
      <c r="B104" s="276"/>
      <c r="C104" s="225"/>
      <c r="D104" s="226"/>
      <c r="E104" s="227"/>
      <c r="F104" s="228"/>
      <c r="G104" s="229"/>
      <c r="H104" s="252"/>
      <c r="I104" s="231"/>
      <c r="J104" s="230"/>
      <c r="K104" s="237"/>
      <c r="L104" s="234"/>
      <c r="M104" s="235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36"/>
      <c r="AD104" s="223"/>
      <c r="AE104" s="223"/>
      <c r="AF104" s="223"/>
      <c r="AG104" s="223"/>
      <c r="AH104" s="223"/>
      <c r="AI104" s="223"/>
      <c r="AJ104" s="223"/>
      <c r="AK104" s="223"/>
    </row>
    <row r="105" ht="22.5" customHeight="1">
      <c r="A105" s="275"/>
      <c r="B105" s="276"/>
      <c r="C105" s="255"/>
      <c r="D105" s="256"/>
      <c r="E105" s="257"/>
      <c r="F105" s="258"/>
      <c r="G105" s="259"/>
      <c r="H105" s="260"/>
      <c r="I105" s="261"/>
      <c r="J105" s="262"/>
      <c r="K105" s="263"/>
      <c r="L105" s="264"/>
      <c r="M105" s="265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66"/>
      <c r="AD105" s="253"/>
      <c r="AE105" s="253"/>
      <c r="AF105" s="253"/>
      <c r="AG105" s="253"/>
      <c r="AH105" s="253"/>
      <c r="AI105" s="253"/>
      <c r="AJ105" s="253"/>
      <c r="AK105" s="253"/>
    </row>
    <row r="106" ht="22.5" customHeight="1">
      <c r="A106" s="275"/>
      <c r="B106" s="276"/>
      <c r="C106" s="225"/>
      <c r="D106" s="226"/>
      <c r="E106" s="227"/>
      <c r="F106" s="228"/>
      <c r="G106" s="244"/>
      <c r="H106" s="252"/>
      <c r="I106" s="231"/>
      <c r="J106" s="247"/>
      <c r="K106" s="248"/>
      <c r="L106" s="249"/>
      <c r="M106" s="250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51"/>
      <c r="AD106" s="238"/>
      <c r="AE106" s="238"/>
      <c r="AF106" s="238"/>
      <c r="AG106" s="238"/>
      <c r="AH106" s="238"/>
      <c r="AI106" s="238"/>
      <c r="AJ106" s="238"/>
      <c r="AK106" s="238"/>
    </row>
    <row r="107" ht="22.5" customHeight="1">
      <c r="A107" s="275"/>
      <c r="B107" s="276"/>
      <c r="C107" s="225"/>
      <c r="D107" s="226"/>
      <c r="E107" s="227"/>
      <c r="F107" s="228"/>
      <c r="G107" s="229"/>
      <c r="H107" s="252"/>
      <c r="I107" s="231"/>
      <c r="J107" s="230"/>
      <c r="K107" s="237"/>
      <c r="L107" s="234"/>
      <c r="M107" s="235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  <c r="AC107" s="236"/>
      <c r="AD107" s="223"/>
      <c r="AE107" s="223"/>
      <c r="AF107" s="223"/>
      <c r="AG107" s="223"/>
      <c r="AH107" s="223"/>
      <c r="AI107" s="223"/>
      <c r="AJ107" s="223"/>
      <c r="AK107" s="223"/>
    </row>
    <row r="108" ht="22.5" customHeight="1">
      <c r="A108" s="275"/>
      <c r="B108" s="276"/>
      <c r="C108" s="225"/>
      <c r="D108" s="226"/>
      <c r="E108" s="227"/>
      <c r="F108" s="228"/>
      <c r="G108" s="259"/>
      <c r="H108" s="252"/>
      <c r="I108" s="231"/>
      <c r="J108" s="262"/>
      <c r="K108" s="263"/>
      <c r="L108" s="264"/>
      <c r="M108" s="265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66"/>
      <c r="AD108" s="253"/>
      <c r="AE108" s="253"/>
      <c r="AF108" s="253"/>
      <c r="AG108" s="253"/>
      <c r="AH108" s="253"/>
      <c r="AI108" s="253"/>
      <c r="AJ108" s="253"/>
      <c r="AK108" s="253"/>
    </row>
    <row r="109" ht="22.5" customHeight="1">
      <c r="A109" s="275"/>
      <c r="B109" s="276"/>
      <c r="C109" s="240"/>
      <c r="D109" s="241"/>
      <c r="E109" s="242"/>
      <c r="F109" s="243"/>
      <c r="G109" s="244"/>
      <c r="H109" s="245"/>
      <c r="I109" s="246"/>
      <c r="J109" s="247"/>
      <c r="K109" s="248"/>
      <c r="L109" s="249"/>
      <c r="M109" s="250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51"/>
      <c r="AD109" s="238"/>
      <c r="AE109" s="238"/>
      <c r="AF109" s="238"/>
      <c r="AG109" s="238"/>
      <c r="AH109" s="238"/>
      <c r="AI109" s="238"/>
      <c r="AJ109" s="238"/>
      <c r="AK109" s="238"/>
    </row>
    <row r="110" ht="22.5" customHeight="1">
      <c r="A110" s="275"/>
      <c r="B110" s="276"/>
      <c r="C110" s="225"/>
      <c r="D110" s="226"/>
      <c r="E110" s="227"/>
      <c r="F110" s="228"/>
      <c r="G110" s="229"/>
      <c r="H110" s="252"/>
      <c r="I110" s="231"/>
      <c r="J110" s="230"/>
      <c r="K110" s="237"/>
      <c r="L110" s="234"/>
      <c r="M110" s="235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  <c r="AA110" s="223"/>
      <c r="AB110" s="223"/>
      <c r="AC110" s="236"/>
      <c r="AD110" s="223"/>
      <c r="AE110" s="223"/>
      <c r="AF110" s="223"/>
      <c r="AG110" s="223"/>
      <c r="AH110" s="223"/>
      <c r="AI110" s="223"/>
      <c r="AJ110" s="223"/>
      <c r="AK110" s="223"/>
    </row>
    <row r="111" ht="22.5" customHeight="1">
      <c r="A111" s="275"/>
      <c r="B111" s="276"/>
      <c r="C111" s="255"/>
      <c r="D111" s="256"/>
      <c r="E111" s="257"/>
      <c r="F111" s="258"/>
      <c r="G111" s="259"/>
      <c r="H111" s="260"/>
      <c r="I111" s="261"/>
      <c r="J111" s="262"/>
      <c r="K111" s="263"/>
      <c r="L111" s="264"/>
      <c r="M111" s="265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66"/>
      <c r="AD111" s="253"/>
      <c r="AE111" s="253"/>
      <c r="AF111" s="253"/>
      <c r="AG111" s="253"/>
      <c r="AH111" s="253"/>
      <c r="AI111" s="253"/>
      <c r="AJ111" s="253"/>
      <c r="AK111" s="253"/>
    </row>
    <row r="112" ht="22.5" customHeight="1">
      <c r="A112" s="275"/>
      <c r="B112" s="276"/>
      <c r="C112" s="269"/>
      <c r="D112" s="270"/>
      <c r="E112" s="271"/>
      <c r="F112" s="272"/>
      <c r="G112" s="244"/>
      <c r="H112" s="245"/>
      <c r="I112" s="246"/>
      <c r="J112" s="247"/>
      <c r="K112" s="248"/>
      <c r="L112" s="249"/>
      <c r="M112" s="250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238"/>
      <c r="AB112" s="238"/>
      <c r="AC112" s="251"/>
      <c r="AD112" s="238"/>
      <c r="AE112" s="238"/>
      <c r="AF112" s="238"/>
      <c r="AG112" s="238"/>
      <c r="AH112" s="238"/>
      <c r="AI112" s="238"/>
      <c r="AJ112" s="238"/>
      <c r="AK112" s="238"/>
    </row>
    <row r="113" ht="22.5" customHeight="1">
      <c r="A113" s="275"/>
      <c r="B113" s="276"/>
      <c r="C113" s="225"/>
      <c r="D113" s="226"/>
      <c r="E113" s="227"/>
      <c r="F113" s="228"/>
      <c r="G113" s="229"/>
      <c r="H113" s="252"/>
      <c r="I113" s="231"/>
      <c r="J113" s="230"/>
      <c r="K113" s="237"/>
      <c r="L113" s="234"/>
      <c r="M113" s="235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  <c r="AA113" s="223"/>
      <c r="AB113" s="223"/>
      <c r="AC113" s="236"/>
      <c r="AD113" s="223"/>
      <c r="AE113" s="223"/>
      <c r="AF113" s="223"/>
      <c r="AG113" s="223"/>
      <c r="AH113" s="223"/>
      <c r="AI113" s="223"/>
      <c r="AJ113" s="223"/>
      <c r="AK113" s="223"/>
    </row>
    <row r="114" ht="22.5" customHeight="1">
      <c r="A114" s="275"/>
      <c r="B114" s="276"/>
      <c r="C114" s="225"/>
      <c r="D114" s="226"/>
      <c r="E114" s="227"/>
      <c r="F114" s="228"/>
      <c r="G114" s="259"/>
      <c r="H114" s="260"/>
      <c r="I114" s="261"/>
      <c r="J114" s="262"/>
      <c r="K114" s="263"/>
      <c r="L114" s="264"/>
      <c r="M114" s="265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66"/>
      <c r="AD114" s="253"/>
      <c r="AE114" s="253"/>
      <c r="AF114" s="253"/>
      <c r="AG114" s="253"/>
      <c r="AH114" s="253"/>
      <c r="AI114" s="253"/>
      <c r="AJ114" s="253"/>
      <c r="AK114" s="253"/>
    </row>
    <row r="115" ht="22.5" customHeight="1">
      <c r="A115" s="275"/>
      <c r="B115" s="276"/>
      <c r="C115" s="240"/>
      <c r="D115" s="241"/>
      <c r="E115" s="242"/>
      <c r="F115" s="243"/>
      <c r="G115" s="244"/>
      <c r="H115" s="245"/>
      <c r="I115" s="246"/>
      <c r="J115" s="247"/>
      <c r="K115" s="248"/>
      <c r="L115" s="249"/>
      <c r="M115" s="250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51"/>
      <c r="AD115" s="238"/>
      <c r="AE115" s="238"/>
      <c r="AF115" s="238"/>
      <c r="AG115" s="238"/>
      <c r="AH115" s="238"/>
      <c r="AI115" s="238"/>
      <c r="AJ115" s="238"/>
      <c r="AK115" s="238"/>
    </row>
    <row r="116" ht="22.5" customHeight="1">
      <c r="A116" s="275"/>
      <c r="B116" s="276"/>
      <c r="C116" s="225"/>
      <c r="D116" s="226"/>
      <c r="E116" s="227"/>
      <c r="F116" s="228"/>
      <c r="G116" s="229"/>
      <c r="H116" s="252"/>
      <c r="I116" s="231"/>
      <c r="J116" s="230"/>
      <c r="K116" s="237"/>
      <c r="L116" s="234"/>
      <c r="M116" s="235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36"/>
      <c r="AD116" s="223"/>
      <c r="AE116" s="223"/>
      <c r="AF116" s="223"/>
      <c r="AG116" s="223"/>
      <c r="AH116" s="223"/>
      <c r="AI116" s="223"/>
      <c r="AJ116" s="223"/>
      <c r="AK116" s="223"/>
    </row>
    <row r="117" ht="22.5" customHeight="1">
      <c r="A117" s="275"/>
      <c r="B117" s="276"/>
      <c r="C117" s="255"/>
      <c r="D117" s="256"/>
      <c r="E117" s="257"/>
      <c r="F117" s="258"/>
      <c r="G117" s="259"/>
      <c r="H117" s="260"/>
      <c r="I117" s="261"/>
      <c r="J117" s="262"/>
      <c r="K117" s="263"/>
      <c r="L117" s="264"/>
      <c r="M117" s="265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66"/>
      <c r="AD117" s="253"/>
      <c r="AE117" s="253"/>
      <c r="AF117" s="253"/>
      <c r="AG117" s="253"/>
      <c r="AH117" s="253"/>
      <c r="AI117" s="253"/>
      <c r="AJ117" s="253"/>
      <c r="AK117" s="253"/>
    </row>
    <row r="118" ht="22.5" customHeight="1">
      <c r="A118" s="275"/>
      <c r="B118" s="276"/>
      <c r="C118" s="225"/>
      <c r="D118" s="226"/>
      <c r="E118" s="227"/>
      <c r="F118" s="228"/>
      <c r="G118" s="244"/>
      <c r="H118" s="252"/>
      <c r="I118" s="231"/>
      <c r="J118" s="247"/>
      <c r="K118" s="248"/>
      <c r="L118" s="249"/>
      <c r="M118" s="250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251"/>
      <c r="AD118" s="238"/>
      <c r="AE118" s="238"/>
      <c r="AF118" s="238"/>
      <c r="AG118" s="238"/>
      <c r="AH118" s="238"/>
      <c r="AI118" s="238"/>
      <c r="AJ118" s="238"/>
      <c r="AK118" s="238"/>
    </row>
    <row r="119" ht="22.5" customHeight="1">
      <c r="A119" s="275"/>
      <c r="B119" s="276"/>
      <c r="C119" s="225"/>
      <c r="D119" s="226"/>
      <c r="E119" s="227"/>
      <c r="F119" s="228"/>
      <c r="G119" s="229"/>
      <c r="H119" s="252"/>
      <c r="I119" s="231"/>
      <c r="J119" s="230"/>
      <c r="K119" s="237"/>
      <c r="L119" s="234"/>
      <c r="M119" s="235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36"/>
      <c r="AD119" s="223"/>
      <c r="AE119" s="223"/>
      <c r="AF119" s="223"/>
      <c r="AG119" s="223"/>
      <c r="AH119" s="223"/>
      <c r="AI119" s="223"/>
      <c r="AJ119" s="223"/>
      <c r="AK119" s="223"/>
    </row>
    <row r="120" ht="22.5" customHeight="1">
      <c r="A120" s="275"/>
      <c r="B120" s="276"/>
      <c r="C120" s="225"/>
      <c r="D120" s="226"/>
      <c r="E120" s="227"/>
      <c r="F120" s="228"/>
      <c r="G120" s="259"/>
      <c r="H120" s="252"/>
      <c r="I120" s="231"/>
      <c r="J120" s="262"/>
      <c r="K120" s="263"/>
      <c r="L120" s="264"/>
      <c r="M120" s="265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66"/>
      <c r="AD120" s="253"/>
      <c r="AE120" s="253"/>
      <c r="AF120" s="253"/>
      <c r="AG120" s="253"/>
      <c r="AH120" s="253"/>
      <c r="AI120" s="253"/>
      <c r="AJ120" s="253"/>
      <c r="AK120" s="253"/>
    </row>
    <row r="121" ht="22.5" customHeight="1">
      <c r="A121" s="275"/>
      <c r="B121" s="276"/>
      <c r="C121" s="240"/>
      <c r="D121" s="241"/>
      <c r="E121" s="242"/>
      <c r="F121" s="243"/>
      <c r="G121" s="244"/>
      <c r="H121" s="245"/>
      <c r="I121" s="246"/>
      <c r="J121" s="247"/>
      <c r="K121" s="248"/>
      <c r="L121" s="249"/>
      <c r="M121" s="250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51"/>
      <c r="AD121" s="238"/>
      <c r="AE121" s="238"/>
      <c r="AF121" s="238"/>
      <c r="AG121" s="238"/>
      <c r="AH121" s="238"/>
      <c r="AI121" s="238"/>
      <c r="AJ121" s="238"/>
      <c r="AK121" s="238"/>
    </row>
    <row r="122" ht="22.5" customHeight="1">
      <c r="A122" s="275"/>
      <c r="B122" s="276"/>
      <c r="C122" s="225"/>
      <c r="D122" s="226"/>
      <c r="E122" s="227"/>
      <c r="F122" s="228"/>
      <c r="G122" s="229"/>
      <c r="H122" s="252"/>
      <c r="I122" s="231"/>
      <c r="J122" s="230"/>
      <c r="K122" s="237"/>
      <c r="L122" s="234"/>
      <c r="M122" s="235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36"/>
      <c r="AD122" s="223"/>
      <c r="AE122" s="223"/>
      <c r="AF122" s="223"/>
      <c r="AG122" s="223"/>
      <c r="AH122" s="223"/>
      <c r="AI122" s="223"/>
      <c r="AJ122" s="223"/>
      <c r="AK122" s="223"/>
    </row>
    <row r="123" ht="22.5" customHeight="1">
      <c r="A123" s="275"/>
      <c r="B123" s="276"/>
      <c r="C123" s="255"/>
      <c r="D123" s="256"/>
      <c r="E123" s="257"/>
      <c r="F123" s="258"/>
      <c r="G123" s="259"/>
      <c r="H123" s="260"/>
      <c r="I123" s="261"/>
      <c r="J123" s="262"/>
      <c r="K123" s="263"/>
      <c r="L123" s="264"/>
      <c r="M123" s="265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66"/>
      <c r="AD123" s="253"/>
      <c r="AE123" s="253"/>
      <c r="AF123" s="253"/>
      <c r="AG123" s="253"/>
      <c r="AH123" s="253"/>
      <c r="AI123" s="253"/>
      <c r="AJ123" s="253"/>
      <c r="AK123" s="253"/>
    </row>
    <row r="124" ht="22.5" customHeight="1">
      <c r="A124" s="275"/>
      <c r="B124" s="276"/>
      <c r="C124" s="269"/>
      <c r="D124" s="270"/>
      <c r="E124" s="271"/>
      <c r="F124" s="272"/>
      <c r="G124" s="244"/>
      <c r="H124" s="245"/>
      <c r="I124" s="246"/>
      <c r="J124" s="247"/>
      <c r="K124" s="248"/>
      <c r="L124" s="277"/>
      <c r="M124" s="250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51"/>
      <c r="AD124" s="238"/>
      <c r="AE124" s="238"/>
      <c r="AF124" s="238"/>
      <c r="AG124" s="238"/>
      <c r="AH124" s="238"/>
      <c r="AI124" s="238"/>
      <c r="AJ124" s="238"/>
      <c r="AK124" s="238"/>
    </row>
    <row r="125" ht="22.5" customHeight="1">
      <c r="A125" s="275"/>
      <c r="B125" s="276"/>
      <c r="C125" s="225"/>
      <c r="D125" s="226"/>
      <c r="E125" s="227"/>
      <c r="F125" s="228"/>
      <c r="G125" s="229"/>
      <c r="H125" s="252"/>
      <c r="I125" s="231"/>
      <c r="J125" s="230"/>
      <c r="K125" s="237"/>
      <c r="L125" s="278"/>
      <c r="M125" s="235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36"/>
      <c r="AD125" s="223"/>
      <c r="AE125" s="223"/>
      <c r="AF125" s="223"/>
      <c r="AG125" s="223"/>
      <c r="AH125" s="223"/>
      <c r="AI125" s="223"/>
      <c r="AJ125" s="223"/>
      <c r="AK125" s="223"/>
    </row>
    <row r="126" ht="22.5" customHeight="1">
      <c r="A126" s="275"/>
      <c r="B126" s="276"/>
      <c r="C126" s="225"/>
      <c r="D126" s="226"/>
      <c r="E126" s="227"/>
      <c r="F126" s="228"/>
      <c r="G126" s="259"/>
      <c r="H126" s="260"/>
      <c r="I126" s="261"/>
      <c r="J126" s="262"/>
      <c r="K126" s="263"/>
      <c r="L126" s="279"/>
      <c r="M126" s="265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  <c r="AB126" s="253"/>
      <c r="AC126" s="266"/>
      <c r="AD126" s="253"/>
      <c r="AE126" s="253"/>
      <c r="AF126" s="253"/>
      <c r="AG126" s="253"/>
      <c r="AH126" s="253"/>
      <c r="AI126" s="253"/>
      <c r="AJ126" s="253"/>
      <c r="AK126" s="253"/>
    </row>
    <row r="127" ht="22.5" customHeight="1">
      <c r="A127" s="275"/>
      <c r="B127" s="276"/>
      <c r="C127" s="240"/>
      <c r="D127" s="241"/>
      <c r="E127" s="242"/>
      <c r="F127" s="243"/>
      <c r="G127" s="244"/>
      <c r="H127" s="245"/>
      <c r="I127" s="246"/>
      <c r="J127" s="247"/>
      <c r="K127" s="248"/>
      <c r="L127" s="277"/>
      <c r="M127" s="250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51"/>
      <c r="AD127" s="238"/>
      <c r="AE127" s="238"/>
      <c r="AF127" s="238"/>
      <c r="AG127" s="238"/>
      <c r="AH127" s="238"/>
      <c r="AI127" s="238"/>
      <c r="AJ127" s="238"/>
      <c r="AK127" s="238"/>
    </row>
    <row r="128" ht="22.5" customHeight="1">
      <c r="A128" s="275"/>
      <c r="B128" s="276"/>
      <c r="C128" s="225"/>
      <c r="D128" s="226"/>
      <c r="E128" s="227"/>
      <c r="F128" s="228"/>
      <c r="G128" s="229"/>
      <c r="H128" s="252"/>
      <c r="I128" s="231"/>
      <c r="J128" s="230"/>
      <c r="K128" s="237"/>
      <c r="L128" s="278"/>
      <c r="M128" s="235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/>
      <c r="AB128" s="223"/>
      <c r="AC128" s="236"/>
      <c r="AD128" s="223"/>
      <c r="AE128" s="223"/>
      <c r="AF128" s="223"/>
      <c r="AG128" s="223"/>
      <c r="AH128" s="223"/>
      <c r="AI128" s="223"/>
      <c r="AJ128" s="223"/>
      <c r="AK128" s="223"/>
    </row>
    <row r="129" ht="22.5" customHeight="1">
      <c r="A129" s="275"/>
      <c r="B129" s="276"/>
      <c r="C129" s="255"/>
      <c r="D129" s="256"/>
      <c r="E129" s="257"/>
      <c r="F129" s="258"/>
      <c r="G129" s="259"/>
      <c r="H129" s="260"/>
      <c r="I129" s="261"/>
      <c r="J129" s="262"/>
      <c r="K129" s="263"/>
      <c r="L129" s="279"/>
      <c r="M129" s="265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66"/>
      <c r="AD129" s="253"/>
      <c r="AE129" s="253"/>
      <c r="AF129" s="253"/>
      <c r="AG129" s="253"/>
      <c r="AH129" s="253"/>
      <c r="AI129" s="253"/>
      <c r="AJ129" s="253"/>
      <c r="AK129" s="253"/>
    </row>
    <row r="130" ht="22.5" customHeight="1">
      <c r="A130" s="275"/>
      <c r="B130" s="276"/>
      <c r="C130" s="225"/>
      <c r="D130" s="226"/>
      <c r="E130" s="227"/>
      <c r="F130" s="228"/>
      <c r="G130" s="244"/>
      <c r="H130" s="252"/>
      <c r="I130" s="231"/>
      <c r="J130" s="247"/>
      <c r="K130" s="248"/>
      <c r="L130" s="277"/>
      <c r="M130" s="250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51"/>
      <c r="AD130" s="238"/>
      <c r="AE130" s="238"/>
      <c r="AF130" s="238"/>
      <c r="AG130" s="238"/>
      <c r="AH130" s="238"/>
      <c r="AI130" s="238"/>
      <c r="AJ130" s="238"/>
      <c r="AK130" s="238"/>
    </row>
    <row r="131" ht="22.5" customHeight="1">
      <c r="A131" s="275"/>
      <c r="B131" s="276"/>
      <c r="C131" s="225"/>
      <c r="D131" s="226"/>
      <c r="E131" s="227"/>
      <c r="F131" s="228"/>
      <c r="G131" s="229"/>
      <c r="H131" s="252"/>
      <c r="I131" s="231"/>
      <c r="J131" s="230"/>
      <c r="K131" s="237"/>
      <c r="L131" s="278"/>
      <c r="M131" s="235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36"/>
      <c r="AD131" s="223"/>
      <c r="AE131" s="223"/>
      <c r="AF131" s="223"/>
      <c r="AG131" s="223"/>
      <c r="AH131" s="223"/>
      <c r="AI131" s="223"/>
      <c r="AJ131" s="223"/>
      <c r="AK131" s="223"/>
    </row>
    <row r="132" ht="22.5" customHeight="1">
      <c r="A132" s="275"/>
      <c r="B132" s="276"/>
      <c r="C132" s="225"/>
      <c r="D132" s="226"/>
      <c r="E132" s="227"/>
      <c r="F132" s="228"/>
      <c r="G132" s="259"/>
      <c r="H132" s="252"/>
      <c r="I132" s="231"/>
      <c r="J132" s="262"/>
      <c r="K132" s="263"/>
      <c r="L132" s="279"/>
      <c r="M132" s="265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66"/>
      <c r="AD132" s="253"/>
      <c r="AE132" s="253"/>
      <c r="AF132" s="253"/>
      <c r="AG132" s="253"/>
      <c r="AH132" s="253"/>
      <c r="AI132" s="253"/>
      <c r="AJ132" s="253"/>
      <c r="AK132" s="253"/>
    </row>
    <row r="133" ht="22.5" customHeight="1">
      <c r="A133" s="275"/>
      <c r="B133" s="276"/>
      <c r="C133" s="240"/>
      <c r="D133" s="241"/>
      <c r="E133" s="242"/>
      <c r="F133" s="243"/>
      <c r="G133" s="244"/>
      <c r="H133" s="245"/>
      <c r="I133" s="246"/>
      <c r="J133" s="247"/>
      <c r="K133" s="248"/>
      <c r="L133" s="277"/>
      <c r="M133" s="250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51"/>
      <c r="AD133" s="238"/>
      <c r="AE133" s="238"/>
      <c r="AF133" s="238"/>
      <c r="AG133" s="238"/>
      <c r="AH133" s="238"/>
      <c r="AI133" s="238"/>
      <c r="AJ133" s="238"/>
      <c r="AK133" s="238"/>
    </row>
    <row r="134" ht="22.5" customHeight="1">
      <c r="A134" s="275"/>
      <c r="B134" s="276"/>
      <c r="C134" s="225"/>
      <c r="D134" s="226"/>
      <c r="E134" s="227"/>
      <c r="F134" s="228"/>
      <c r="G134" s="229"/>
      <c r="H134" s="252"/>
      <c r="I134" s="231"/>
      <c r="J134" s="230"/>
      <c r="K134" s="237"/>
      <c r="L134" s="278"/>
      <c r="M134" s="235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/>
      <c r="AB134" s="223"/>
      <c r="AC134" s="236"/>
      <c r="AD134" s="223"/>
      <c r="AE134" s="223"/>
      <c r="AF134" s="223"/>
      <c r="AG134" s="223"/>
      <c r="AH134" s="223"/>
      <c r="AI134" s="223"/>
      <c r="AJ134" s="223"/>
      <c r="AK134" s="223"/>
    </row>
    <row r="135" ht="22.5" customHeight="1">
      <c r="A135" s="275"/>
      <c r="B135" s="276"/>
      <c r="C135" s="255"/>
      <c r="D135" s="256"/>
      <c r="E135" s="257"/>
      <c r="F135" s="258"/>
      <c r="G135" s="259"/>
      <c r="H135" s="260"/>
      <c r="I135" s="261"/>
      <c r="J135" s="262"/>
      <c r="K135" s="263"/>
      <c r="L135" s="279"/>
      <c r="M135" s="265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66"/>
      <c r="AD135" s="253"/>
      <c r="AE135" s="253"/>
      <c r="AF135" s="253"/>
      <c r="AG135" s="253"/>
      <c r="AH135" s="253"/>
      <c r="AI135" s="253"/>
      <c r="AJ135" s="253"/>
      <c r="AK135" s="253"/>
    </row>
    <row r="136" ht="22.5" customHeight="1">
      <c r="A136" s="275"/>
      <c r="B136" s="276"/>
      <c r="C136" s="269"/>
      <c r="D136" s="270"/>
      <c r="E136" s="271"/>
      <c r="F136" s="272"/>
      <c r="G136" s="244"/>
      <c r="H136" s="245"/>
      <c r="I136" s="246"/>
      <c r="J136" s="247"/>
      <c r="K136" s="248"/>
      <c r="L136" s="277"/>
      <c r="M136" s="250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51"/>
      <c r="AD136" s="238"/>
      <c r="AE136" s="238"/>
      <c r="AF136" s="238"/>
      <c r="AG136" s="238"/>
      <c r="AH136" s="238"/>
      <c r="AI136" s="238"/>
      <c r="AJ136" s="238"/>
      <c r="AK136" s="238"/>
    </row>
    <row r="137" ht="22.5" customHeight="1">
      <c r="A137" s="275"/>
      <c r="B137" s="276"/>
      <c r="C137" s="225"/>
      <c r="D137" s="226"/>
      <c r="E137" s="227"/>
      <c r="F137" s="228"/>
      <c r="G137" s="229"/>
      <c r="H137" s="252"/>
      <c r="I137" s="231"/>
      <c r="J137" s="230"/>
      <c r="K137" s="237"/>
      <c r="L137" s="278"/>
      <c r="M137" s="235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36"/>
      <c r="AD137" s="223"/>
      <c r="AE137" s="223"/>
      <c r="AF137" s="223"/>
      <c r="AG137" s="223"/>
      <c r="AH137" s="223"/>
      <c r="AI137" s="223"/>
      <c r="AJ137" s="223"/>
      <c r="AK137" s="223"/>
    </row>
    <row r="138" ht="22.5" customHeight="1">
      <c r="A138" s="275"/>
      <c r="B138" s="276"/>
      <c r="C138" s="225"/>
      <c r="D138" s="226"/>
      <c r="E138" s="227"/>
      <c r="F138" s="228"/>
      <c r="G138" s="259"/>
      <c r="H138" s="260"/>
      <c r="I138" s="261"/>
      <c r="J138" s="262"/>
      <c r="K138" s="263"/>
      <c r="L138" s="279"/>
      <c r="M138" s="265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66"/>
      <c r="AD138" s="253"/>
      <c r="AE138" s="253"/>
      <c r="AF138" s="253"/>
      <c r="AG138" s="253"/>
      <c r="AH138" s="253"/>
      <c r="AI138" s="253"/>
      <c r="AJ138" s="253"/>
      <c r="AK138" s="253"/>
    </row>
    <row r="139" ht="22.5" customHeight="1">
      <c r="A139" s="275"/>
      <c r="B139" s="276"/>
      <c r="C139" s="240"/>
      <c r="D139" s="241"/>
      <c r="E139" s="242"/>
      <c r="F139" s="243"/>
      <c r="G139" s="244"/>
      <c r="H139" s="245"/>
      <c r="I139" s="246"/>
      <c r="J139" s="247"/>
      <c r="K139" s="248"/>
      <c r="L139" s="277"/>
      <c r="M139" s="250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51"/>
      <c r="AD139" s="238"/>
      <c r="AE139" s="238"/>
      <c r="AF139" s="238"/>
      <c r="AG139" s="238"/>
      <c r="AH139" s="238"/>
      <c r="AI139" s="238"/>
      <c r="AJ139" s="238"/>
      <c r="AK139" s="238"/>
    </row>
    <row r="140" ht="22.5" customHeight="1">
      <c r="A140" s="275"/>
      <c r="B140" s="276"/>
      <c r="C140" s="225"/>
      <c r="D140" s="226"/>
      <c r="E140" s="227"/>
      <c r="F140" s="228"/>
      <c r="G140" s="229"/>
      <c r="H140" s="252"/>
      <c r="I140" s="231"/>
      <c r="J140" s="230"/>
      <c r="K140" s="237"/>
      <c r="L140" s="278"/>
      <c r="M140" s="235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/>
      <c r="AB140" s="223"/>
      <c r="AC140" s="236"/>
      <c r="AD140" s="223"/>
      <c r="AE140" s="223"/>
      <c r="AF140" s="223"/>
      <c r="AG140" s="223"/>
      <c r="AH140" s="223"/>
      <c r="AI140" s="223"/>
      <c r="AJ140" s="223"/>
      <c r="AK140" s="223"/>
    </row>
    <row r="141" ht="22.5" customHeight="1">
      <c r="A141" s="275"/>
      <c r="B141" s="276"/>
      <c r="C141" s="255"/>
      <c r="D141" s="256"/>
      <c r="E141" s="257"/>
      <c r="F141" s="258"/>
      <c r="G141" s="259"/>
      <c r="H141" s="260"/>
      <c r="I141" s="261"/>
      <c r="J141" s="262"/>
      <c r="K141" s="263"/>
      <c r="L141" s="279"/>
      <c r="M141" s="265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  <c r="AC141" s="266"/>
      <c r="AD141" s="253"/>
      <c r="AE141" s="253"/>
      <c r="AF141" s="253"/>
      <c r="AG141" s="253"/>
      <c r="AH141" s="253"/>
      <c r="AI141" s="253"/>
      <c r="AJ141" s="253"/>
      <c r="AK141" s="253"/>
    </row>
    <row r="142" ht="22.5" customHeight="1">
      <c r="A142" s="275"/>
      <c r="B142" s="276"/>
      <c r="C142" s="225"/>
      <c r="D142" s="226"/>
      <c r="E142" s="227"/>
      <c r="F142" s="228"/>
      <c r="G142" s="244"/>
      <c r="H142" s="252"/>
      <c r="I142" s="231"/>
      <c r="J142" s="247"/>
      <c r="K142" s="248"/>
      <c r="L142" s="277"/>
      <c r="M142" s="250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51"/>
      <c r="AD142" s="238"/>
      <c r="AE142" s="238"/>
      <c r="AF142" s="238"/>
      <c r="AG142" s="238"/>
      <c r="AH142" s="238"/>
      <c r="AI142" s="238"/>
      <c r="AJ142" s="238"/>
      <c r="AK142" s="238"/>
    </row>
    <row r="143" ht="22.5" customHeight="1">
      <c r="A143" s="275"/>
      <c r="B143" s="276"/>
      <c r="C143" s="225"/>
      <c r="D143" s="226"/>
      <c r="E143" s="227"/>
      <c r="F143" s="228"/>
      <c r="G143" s="229"/>
      <c r="H143" s="252"/>
      <c r="I143" s="231"/>
      <c r="J143" s="230"/>
      <c r="K143" s="237"/>
      <c r="L143" s="278"/>
      <c r="M143" s="235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36"/>
      <c r="AD143" s="223"/>
      <c r="AE143" s="223"/>
      <c r="AF143" s="223"/>
      <c r="AG143" s="223"/>
      <c r="AH143" s="223"/>
      <c r="AI143" s="223"/>
      <c r="AJ143" s="223"/>
      <c r="AK143" s="223"/>
    </row>
    <row r="144" ht="22.5" customHeight="1">
      <c r="A144" s="275"/>
      <c r="B144" s="276"/>
      <c r="C144" s="225"/>
      <c r="D144" s="226"/>
      <c r="E144" s="227"/>
      <c r="F144" s="228"/>
      <c r="G144" s="259"/>
      <c r="H144" s="252"/>
      <c r="I144" s="231"/>
      <c r="J144" s="262"/>
      <c r="K144" s="263"/>
      <c r="L144" s="279"/>
      <c r="M144" s="265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66"/>
      <c r="AD144" s="253"/>
      <c r="AE144" s="253"/>
      <c r="AF144" s="253"/>
      <c r="AG144" s="253"/>
      <c r="AH144" s="253"/>
      <c r="AI144" s="253"/>
      <c r="AJ144" s="253"/>
      <c r="AK144" s="253"/>
    </row>
    <row r="145" ht="22.5" customHeight="1">
      <c r="A145" s="275"/>
      <c r="B145" s="276"/>
      <c r="C145" s="240"/>
      <c r="D145" s="241"/>
      <c r="E145" s="242"/>
      <c r="F145" s="243"/>
      <c r="G145" s="244"/>
      <c r="H145" s="245"/>
      <c r="I145" s="246"/>
      <c r="J145" s="247"/>
      <c r="K145" s="248"/>
      <c r="L145" s="277"/>
      <c r="M145" s="250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51"/>
      <c r="AD145" s="238"/>
      <c r="AE145" s="238"/>
      <c r="AF145" s="238"/>
      <c r="AG145" s="238"/>
      <c r="AH145" s="238"/>
      <c r="AI145" s="238"/>
      <c r="AJ145" s="238"/>
      <c r="AK145" s="238"/>
    </row>
    <row r="146" ht="22.5" customHeight="1">
      <c r="A146" s="275"/>
      <c r="B146" s="276"/>
      <c r="C146" s="225"/>
      <c r="D146" s="226"/>
      <c r="E146" s="227"/>
      <c r="F146" s="228"/>
      <c r="G146" s="229"/>
      <c r="H146" s="252"/>
      <c r="I146" s="231"/>
      <c r="J146" s="230"/>
      <c r="K146" s="237"/>
      <c r="L146" s="278"/>
      <c r="M146" s="235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/>
      <c r="AB146" s="223"/>
      <c r="AC146" s="236"/>
      <c r="AD146" s="223"/>
      <c r="AE146" s="223"/>
      <c r="AF146" s="223"/>
      <c r="AG146" s="223"/>
      <c r="AH146" s="223"/>
      <c r="AI146" s="223"/>
      <c r="AJ146" s="223"/>
      <c r="AK146" s="223"/>
    </row>
    <row r="147" ht="22.5" customHeight="1">
      <c r="A147" s="275"/>
      <c r="B147" s="276"/>
      <c r="C147" s="255"/>
      <c r="D147" s="256"/>
      <c r="E147" s="257"/>
      <c r="F147" s="258"/>
      <c r="G147" s="259"/>
      <c r="H147" s="260"/>
      <c r="I147" s="261"/>
      <c r="J147" s="262"/>
      <c r="K147" s="263"/>
      <c r="L147" s="279"/>
      <c r="M147" s="265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  <c r="AC147" s="266"/>
      <c r="AD147" s="253"/>
      <c r="AE147" s="253"/>
      <c r="AF147" s="253"/>
      <c r="AG147" s="253"/>
      <c r="AH147" s="253"/>
      <c r="AI147" s="253"/>
      <c r="AJ147" s="253"/>
      <c r="AK147" s="253"/>
    </row>
    <row r="148" ht="22.5" customHeight="1">
      <c r="A148" s="275"/>
      <c r="B148" s="276"/>
      <c r="C148" s="269"/>
      <c r="D148" s="270"/>
      <c r="E148" s="271"/>
      <c r="F148" s="272"/>
      <c r="G148" s="244"/>
      <c r="H148" s="245"/>
      <c r="I148" s="246"/>
      <c r="J148" s="247"/>
      <c r="K148" s="248"/>
      <c r="L148" s="277"/>
      <c r="M148" s="250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51"/>
      <c r="AD148" s="238"/>
      <c r="AE148" s="238"/>
      <c r="AF148" s="238"/>
      <c r="AG148" s="238"/>
      <c r="AH148" s="238"/>
      <c r="AI148" s="238"/>
      <c r="AJ148" s="238"/>
      <c r="AK148" s="238"/>
    </row>
    <row r="149" ht="22.5" customHeight="1">
      <c r="A149" s="275"/>
      <c r="B149" s="276"/>
      <c r="C149" s="225"/>
      <c r="D149" s="226"/>
      <c r="E149" s="227"/>
      <c r="F149" s="228"/>
      <c r="G149" s="229"/>
      <c r="H149" s="252"/>
      <c r="I149" s="231"/>
      <c r="J149" s="230"/>
      <c r="K149" s="237"/>
      <c r="L149" s="278"/>
      <c r="M149" s="235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36"/>
      <c r="AD149" s="223"/>
      <c r="AE149" s="223"/>
      <c r="AF149" s="223"/>
      <c r="AG149" s="223"/>
      <c r="AH149" s="223"/>
      <c r="AI149" s="223"/>
      <c r="AJ149" s="223"/>
      <c r="AK149" s="223"/>
    </row>
    <row r="150" ht="22.5" customHeight="1">
      <c r="A150" s="275"/>
      <c r="B150" s="276"/>
      <c r="C150" s="225"/>
      <c r="D150" s="226"/>
      <c r="E150" s="227"/>
      <c r="F150" s="228"/>
      <c r="G150" s="259"/>
      <c r="H150" s="260"/>
      <c r="I150" s="261"/>
      <c r="J150" s="262"/>
      <c r="K150" s="263"/>
      <c r="L150" s="279"/>
      <c r="M150" s="265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  <c r="AC150" s="266"/>
      <c r="AD150" s="253"/>
      <c r="AE150" s="253"/>
      <c r="AF150" s="253"/>
      <c r="AG150" s="253"/>
      <c r="AH150" s="253"/>
      <c r="AI150" s="253"/>
      <c r="AJ150" s="253"/>
      <c r="AK150" s="253"/>
    </row>
    <row r="151" ht="22.5" customHeight="1">
      <c r="A151" s="275"/>
      <c r="B151" s="276"/>
      <c r="C151" s="240"/>
      <c r="D151" s="241"/>
      <c r="E151" s="242"/>
      <c r="F151" s="243"/>
      <c r="G151" s="244"/>
      <c r="H151" s="245"/>
      <c r="I151" s="246"/>
      <c r="J151" s="247"/>
      <c r="K151" s="248"/>
      <c r="L151" s="277"/>
      <c r="M151" s="250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51"/>
      <c r="AD151" s="238"/>
      <c r="AE151" s="238"/>
      <c r="AF151" s="238"/>
      <c r="AG151" s="238"/>
      <c r="AH151" s="238"/>
      <c r="AI151" s="238"/>
      <c r="AJ151" s="238"/>
      <c r="AK151" s="238"/>
    </row>
    <row r="152" ht="22.5" customHeight="1">
      <c r="A152" s="275"/>
      <c r="B152" s="276"/>
      <c r="C152" s="225"/>
      <c r="D152" s="226"/>
      <c r="E152" s="227"/>
      <c r="F152" s="228"/>
      <c r="G152" s="229"/>
      <c r="H152" s="252"/>
      <c r="I152" s="231"/>
      <c r="J152" s="230"/>
      <c r="K152" s="237"/>
      <c r="L152" s="278"/>
      <c r="M152" s="235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36"/>
      <c r="AD152" s="223"/>
      <c r="AE152" s="223"/>
      <c r="AF152" s="223"/>
      <c r="AG152" s="223"/>
      <c r="AH152" s="223"/>
      <c r="AI152" s="223"/>
      <c r="AJ152" s="223"/>
      <c r="AK152" s="223"/>
    </row>
    <row r="153" ht="22.5" customHeight="1">
      <c r="A153" s="275"/>
      <c r="B153" s="276"/>
      <c r="C153" s="255"/>
      <c r="D153" s="256"/>
      <c r="E153" s="257"/>
      <c r="F153" s="258"/>
      <c r="G153" s="259"/>
      <c r="H153" s="260"/>
      <c r="I153" s="261"/>
      <c r="J153" s="262"/>
      <c r="K153" s="263"/>
      <c r="L153" s="279"/>
      <c r="M153" s="265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66"/>
      <c r="AD153" s="253"/>
      <c r="AE153" s="253"/>
      <c r="AF153" s="253"/>
      <c r="AG153" s="253"/>
      <c r="AH153" s="253"/>
      <c r="AI153" s="253"/>
      <c r="AJ153" s="253"/>
      <c r="AK153" s="253"/>
    </row>
    <row r="154" ht="22.5" customHeight="1">
      <c r="A154" s="275"/>
      <c r="B154" s="276"/>
      <c r="C154" s="225"/>
      <c r="D154" s="226"/>
      <c r="E154" s="227"/>
      <c r="F154" s="228"/>
      <c r="G154" s="244"/>
      <c r="H154" s="252"/>
      <c r="I154" s="231"/>
      <c r="J154" s="247"/>
      <c r="K154" s="248"/>
      <c r="L154" s="277"/>
      <c r="M154" s="250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51"/>
      <c r="AD154" s="238"/>
      <c r="AE154" s="238"/>
      <c r="AF154" s="238"/>
      <c r="AG154" s="238"/>
      <c r="AH154" s="238"/>
      <c r="AI154" s="238"/>
      <c r="AJ154" s="238"/>
      <c r="AK154" s="238"/>
    </row>
    <row r="155" ht="22.5" customHeight="1">
      <c r="A155" s="275"/>
      <c r="B155" s="276"/>
      <c r="C155" s="225"/>
      <c r="D155" s="226"/>
      <c r="E155" s="227"/>
      <c r="F155" s="228"/>
      <c r="G155" s="229"/>
      <c r="H155" s="252"/>
      <c r="I155" s="231"/>
      <c r="J155" s="230"/>
      <c r="K155" s="237"/>
      <c r="L155" s="278"/>
      <c r="M155" s="235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/>
      <c r="AB155" s="223"/>
      <c r="AC155" s="236"/>
      <c r="AD155" s="223"/>
      <c r="AE155" s="223"/>
      <c r="AF155" s="223"/>
      <c r="AG155" s="223"/>
      <c r="AH155" s="223"/>
      <c r="AI155" s="223"/>
      <c r="AJ155" s="223"/>
      <c r="AK155" s="223"/>
    </row>
    <row r="156" ht="22.5" customHeight="1">
      <c r="A156" s="275"/>
      <c r="B156" s="276"/>
      <c r="C156" s="225"/>
      <c r="D156" s="226"/>
      <c r="E156" s="227"/>
      <c r="F156" s="228"/>
      <c r="G156" s="259"/>
      <c r="H156" s="252"/>
      <c r="I156" s="231"/>
      <c r="J156" s="262"/>
      <c r="K156" s="263"/>
      <c r="L156" s="279"/>
      <c r="M156" s="265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66"/>
      <c r="AD156" s="253"/>
      <c r="AE156" s="253"/>
      <c r="AF156" s="253"/>
      <c r="AG156" s="253"/>
      <c r="AH156" s="253"/>
      <c r="AI156" s="253"/>
      <c r="AJ156" s="253"/>
      <c r="AK156" s="253"/>
    </row>
    <row r="157" ht="22.5" customHeight="1">
      <c r="A157" s="275"/>
      <c r="B157" s="276"/>
      <c r="C157" s="240"/>
      <c r="D157" s="241"/>
      <c r="E157" s="242"/>
      <c r="F157" s="243"/>
      <c r="G157" s="244"/>
      <c r="H157" s="245"/>
      <c r="I157" s="246"/>
      <c r="J157" s="247"/>
      <c r="K157" s="248"/>
      <c r="L157" s="277"/>
      <c r="M157" s="250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51"/>
      <c r="AD157" s="238"/>
      <c r="AE157" s="238"/>
      <c r="AF157" s="238"/>
      <c r="AG157" s="238"/>
      <c r="AH157" s="238"/>
      <c r="AI157" s="238"/>
      <c r="AJ157" s="238"/>
      <c r="AK157" s="238"/>
    </row>
    <row r="158" ht="22.5" customHeight="1">
      <c r="A158" s="275"/>
      <c r="B158" s="276"/>
      <c r="C158" s="225"/>
      <c r="D158" s="226"/>
      <c r="E158" s="227"/>
      <c r="F158" s="228"/>
      <c r="G158" s="229"/>
      <c r="H158" s="252"/>
      <c r="I158" s="231"/>
      <c r="J158" s="230"/>
      <c r="K158" s="237"/>
      <c r="L158" s="278"/>
      <c r="M158" s="235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/>
      <c r="AB158" s="223"/>
      <c r="AC158" s="236"/>
      <c r="AD158" s="223"/>
      <c r="AE158" s="223"/>
      <c r="AF158" s="223"/>
      <c r="AG158" s="223"/>
      <c r="AH158" s="223"/>
      <c r="AI158" s="223"/>
      <c r="AJ158" s="223"/>
      <c r="AK158" s="223"/>
    </row>
    <row r="159" ht="22.5" customHeight="1">
      <c r="A159" s="275"/>
      <c r="B159" s="276"/>
      <c r="C159" s="255"/>
      <c r="D159" s="256"/>
      <c r="E159" s="257"/>
      <c r="F159" s="258"/>
      <c r="G159" s="259"/>
      <c r="H159" s="260"/>
      <c r="I159" s="261"/>
      <c r="J159" s="262"/>
      <c r="K159" s="263"/>
      <c r="L159" s="279"/>
      <c r="M159" s="265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66"/>
      <c r="AD159" s="253"/>
      <c r="AE159" s="253"/>
      <c r="AF159" s="253"/>
      <c r="AG159" s="253"/>
      <c r="AH159" s="253"/>
      <c r="AI159" s="253"/>
      <c r="AJ159" s="253"/>
      <c r="AK159" s="253"/>
    </row>
    <row r="160" ht="22.5" customHeight="1">
      <c r="A160" s="275"/>
      <c r="B160" s="276"/>
      <c r="C160" s="269"/>
      <c r="D160" s="270"/>
      <c r="E160" s="271"/>
      <c r="F160" s="272"/>
      <c r="G160" s="244"/>
      <c r="H160" s="245"/>
      <c r="I160" s="246"/>
      <c r="J160" s="247"/>
      <c r="K160" s="248"/>
      <c r="L160" s="277"/>
      <c r="M160" s="250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51"/>
      <c r="AD160" s="238"/>
      <c r="AE160" s="238"/>
      <c r="AF160" s="238"/>
      <c r="AG160" s="238"/>
      <c r="AH160" s="238"/>
      <c r="AI160" s="238"/>
      <c r="AJ160" s="238"/>
      <c r="AK160" s="238"/>
    </row>
    <row r="161" ht="22.5" customHeight="1">
      <c r="A161" s="275"/>
      <c r="B161" s="276"/>
      <c r="C161" s="225"/>
      <c r="D161" s="226"/>
      <c r="E161" s="227"/>
      <c r="F161" s="228"/>
      <c r="G161" s="229"/>
      <c r="H161" s="252"/>
      <c r="I161" s="231"/>
      <c r="J161" s="230"/>
      <c r="K161" s="237"/>
      <c r="L161" s="278"/>
      <c r="M161" s="235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/>
      <c r="AB161" s="223"/>
      <c r="AC161" s="236"/>
      <c r="AD161" s="223"/>
      <c r="AE161" s="223"/>
      <c r="AF161" s="223"/>
      <c r="AG161" s="223"/>
      <c r="AH161" s="223"/>
      <c r="AI161" s="223"/>
      <c r="AJ161" s="223"/>
      <c r="AK161" s="223"/>
    </row>
    <row r="162" ht="22.5" customHeight="1">
      <c r="A162" s="275"/>
      <c r="B162" s="276"/>
      <c r="C162" s="225"/>
      <c r="D162" s="226"/>
      <c r="E162" s="227"/>
      <c r="F162" s="228"/>
      <c r="G162" s="259"/>
      <c r="H162" s="260"/>
      <c r="I162" s="261"/>
      <c r="J162" s="262"/>
      <c r="K162" s="263"/>
      <c r="L162" s="279"/>
      <c r="M162" s="265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66"/>
      <c r="AD162" s="253"/>
      <c r="AE162" s="253"/>
      <c r="AF162" s="253"/>
      <c r="AG162" s="253"/>
      <c r="AH162" s="253"/>
      <c r="AI162" s="253"/>
      <c r="AJ162" s="253"/>
      <c r="AK162" s="253"/>
    </row>
    <row r="163" ht="22.5" customHeight="1">
      <c r="A163" s="275"/>
      <c r="B163" s="276"/>
      <c r="C163" s="240"/>
      <c r="D163" s="241"/>
      <c r="E163" s="242"/>
      <c r="F163" s="243"/>
      <c r="G163" s="244"/>
      <c r="H163" s="245"/>
      <c r="I163" s="246"/>
      <c r="J163" s="247"/>
      <c r="K163" s="248"/>
      <c r="L163" s="277"/>
      <c r="M163" s="250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51"/>
      <c r="AD163" s="238"/>
      <c r="AE163" s="238"/>
      <c r="AF163" s="238"/>
      <c r="AG163" s="238"/>
      <c r="AH163" s="238"/>
      <c r="AI163" s="238"/>
      <c r="AJ163" s="238"/>
      <c r="AK163" s="238"/>
    </row>
    <row r="164" ht="22.5" customHeight="1">
      <c r="A164" s="275"/>
      <c r="B164" s="276"/>
      <c r="C164" s="225"/>
      <c r="D164" s="226"/>
      <c r="E164" s="227"/>
      <c r="F164" s="228"/>
      <c r="G164" s="229"/>
      <c r="H164" s="252"/>
      <c r="I164" s="231"/>
      <c r="J164" s="230"/>
      <c r="K164" s="237"/>
      <c r="L164" s="278"/>
      <c r="M164" s="235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36"/>
      <c r="AD164" s="223"/>
      <c r="AE164" s="223"/>
      <c r="AF164" s="223"/>
      <c r="AG164" s="223"/>
      <c r="AH164" s="223"/>
      <c r="AI164" s="223"/>
      <c r="AJ164" s="223"/>
      <c r="AK164" s="223"/>
    </row>
    <row r="165" ht="22.5" customHeight="1">
      <c r="A165" s="275"/>
      <c r="B165" s="276"/>
      <c r="C165" s="255"/>
      <c r="D165" s="256"/>
      <c r="E165" s="257"/>
      <c r="F165" s="258"/>
      <c r="G165" s="259"/>
      <c r="H165" s="260"/>
      <c r="I165" s="261"/>
      <c r="J165" s="262"/>
      <c r="K165" s="263"/>
      <c r="L165" s="279"/>
      <c r="M165" s="265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66"/>
      <c r="AD165" s="253"/>
      <c r="AE165" s="253"/>
      <c r="AF165" s="253"/>
      <c r="AG165" s="253"/>
      <c r="AH165" s="253"/>
      <c r="AI165" s="253"/>
      <c r="AJ165" s="253"/>
      <c r="AK165" s="253"/>
    </row>
    <row r="166" ht="22.5" customHeight="1">
      <c r="A166" s="275"/>
      <c r="B166" s="276"/>
      <c r="C166" s="225"/>
      <c r="D166" s="226"/>
      <c r="E166" s="227"/>
      <c r="F166" s="228"/>
      <c r="G166" s="244"/>
      <c r="H166" s="252"/>
      <c r="I166" s="231"/>
      <c r="J166" s="247"/>
      <c r="K166" s="248"/>
      <c r="L166" s="277"/>
      <c r="M166" s="250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51"/>
      <c r="AD166" s="238"/>
      <c r="AE166" s="238"/>
      <c r="AF166" s="238"/>
      <c r="AG166" s="238"/>
      <c r="AH166" s="238"/>
      <c r="AI166" s="238"/>
      <c r="AJ166" s="238"/>
      <c r="AK166" s="238"/>
    </row>
    <row r="167" ht="22.5" customHeight="1">
      <c r="A167" s="275"/>
      <c r="B167" s="276"/>
      <c r="C167" s="225"/>
      <c r="D167" s="226"/>
      <c r="E167" s="227"/>
      <c r="F167" s="228"/>
      <c r="G167" s="229"/>
      <c r="H167" s="252"/>
      <c r="I167" s="231"/>
      <c r="J167" s="230"/>
      <c r="K167" s="237"/>
      <c r="L167" s="278"/>
      <c r="M167" s="235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23"/>
      <c r="AB167" s="223"/>
      <c r="AC167" s="236"/>
      <c r="AD167" s="223"/>
      <c r="AE167" s="223"/>
      <c r="AF167" s="223"/>
      <c r="AG167" s="223"/>
      <c r="AH167" s="223"/>
      <c r="AI167" s="223"/>
      <c r="AJ167" s="223"/>
      <c r="AK167" s="223"/>
    </row>
    <row r="168" ht="22.5" customHeight="1">
      <c r="A168" s="275"/>
      <c r="B168" s="276"/>
      <c r="C168" s="225"/>
      <c r="D168" s="226"/>
      <c r="E168" s="227"/>
      <c r="F168" s="228"/>
      <c r="G168" s="259"/>
      <c r="H168" s="252"/>
      <c r="I168" s="231"/>
      <c r="J168" s="262"/>
      <c r="K168" s="263"/>
      <c r="L168" s="279"/>
      <c r="M168" s="265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  <c r="AC168" s="266"/>
      <c r="AD168" s="253"/>
      <c r="AE168" s="253"/>
      <c r="AF168" s="253"/>
      <c r="AG168" s="253"/>
      <c r="AH168" s="253"/>
      <c r="AI168" s="253"/>
      <c r="AJ168" s="253"/>
      <c r="AK168" s="253"/>
    </row>
    <row r="169" ht="22.5" customHeight="1">
      <c r="A169" s="275"/>
      <c r="B169" s="276"/>
      <c r="C169" s="240"/>
      <c r="D169" s="241"/>
      <c r="E169" s="242"/>
      <c r="F169" s="243"/>
      <c r="G169" s="244"/>
      <c r="H169" s="245"/>
      <c r="I169" s="246"/>
      <c r="J169" s="247"/>
      <c r="K169" s="248"/>
      <c r="L169" s="277"/>
      <c r="M169" s="250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51"/>
      <c r="AD169" s="238"/>
      <c r="AE169" s="238"/>
      <c r="AF169" s="238"/>
      <c r="AG169" s="238"/>
      <c r="AH169" s="238"/>
      <c r="AI169" s="238"/>
      <c r="AJ169" s="238"/>
      <c r="AK169" s="238"/>
    </row>
    <row r="170" ht="22.5" customHeight="1">
      <c r="A170" s="275"/>
      <c r="B170" s="276"/>
      <c r="C170" s="225"/>
      <c r="D170" s="226"/>
      <c r="E170" s="227"/>
      <c r="F170" s="228"/>
      <c r="G170" s="229"/>
      <c r="H170" s="252"/>
      <c r="I170" s="231"/>
      <c r="J170" s="230"/>
      <c r="K170" s="237"/>
      <c r="L170" s="278"/>
      <c r="M170" s="235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36"/>
      <c r="AD170" s="223"/>
      <c r="AE170" s="223"/>
      <c r="AF170" s="223"/>
      <c r="AG170" s="223"/>
      <c r="AH170" s="223"/>
      <c r="AI170" s="223"/>
      <c r="AJ170" s="223"/>
      <c r="AK170" s="223"/>
    </row>
    <row r="171" ht="22.5" customHeight="1">
      <c r="A171" s="275"/>
      <c r="B171" s="276"/>
      <c r="C171" s="255"/>
      <c r="D171" s="256"/>
      <c r="E171" s="257"/>
      <c r="F171" s="258"/>
      <c r="G171" s="259"/>
      <c r="H171" s="260"/>
      <c r="I171" s="261"/>
      <c r="J171" s="262"/>
      <c r="K171" s="263"/>
      <c r="L171" s="279"/>
      <c r="M171" s="265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66"/>
      <c r="AD171" s="253"/>
      <c r="AE171" s="253"/>
      <c r="AF171" s="253"/>
      <c r="AG171" s="253"/>
      <c r="AH171" s="253"/>
      <c r="AI171" s="253"/>
      <c r="AJ171" s="253"/>
      <c r="AK171" s="253"/>
    </row>
    <row r="172" ht="22.5" customHeight="1">
      <c r="A172" s="275"/>
      <c r="B172" s="276"/>
      <c r="C172" s="269"/>
      <c r="D172" s="270"/>
      <c r="E172" s="271"/>
      <c r="F172" s="272"/>
      <c r="G172" s="244"/>
      <c r="H172" s="245"/>
      <c r="I172" s="246"/>
      <c r="J172" s="247"/>
      <c r="K172" s="248"/>
      <c r="L172" s="277"/>
      <c r="M172" s="250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51"/>
      <c r="AD172" s="238"/>
      <c r="AE172" s="238"/>
      <c r="AF172" s="238"/>
      <c r="AG172" s="238"/>
      <c r="AH172" s="238"/>
      <c r="AI172" s="238"/>
      <c r="AJ172" s="238"/>
      <c r="AK172" s="238"/>
    </row>
    <row r="173" ht="22.5" customHeight="1">
      <c r="A173" s="275"/>
      <c r="B173" s="276"/>
      <c r="C173" s="225"/>
      <c r="D173" s="226"/>
      <c r="E173" s="227"/>
      <c r="F173" s="228"/>
      <c r="G173" s="229"/>
      <c r="H173" s="252"/>
      <c r="I173" s="231"/>
      <c r="J173" s="230"/>
      <c r="K173" s="237"/>
      <c r="L173" s="278"/>
      <c r="M173" s="235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36"/>
      <c r="AD173" s="223"/>
      <c r="AE173" s="223"/>
      <c r="AF173" s="223"/>
      <c r="AG173" s="223"/>
      <c r="AH173" s="223"/>
      <c r="AI173" s="223"/>
      <c r="AJ173" s="223"/>
      <c r="AK173" s="223"/>
    </row>
    <row r="174" ht="22.5" customHeight="1">
      <c r="A174" s="275"/>
      <c r="B174" s="276"/>
      <c r="C174" s="225"/>
      <c r="D174" s="226"/>
      <c r="E174" s="227"/>
      <c r="F174" s="228"/>
      <c r="G174" s="259"/>
      <c r="H174" s="260"/>
      <c r="I174" s="261"/>
      <c r="J174" s="262"/>
      <c r="K174" s="263"/>
      <c r="L174" s="279"/>
      <c r="M174" s="265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  <c r="AC174" s="266"/>
      <c r="AD174" s="253"/>
      <c r="AE174" s="253"/>
      <c r="AF174" s="253"/>
      <c r="AG174" s="253"/>
      <c r="AH174" s="253"/>
      <c r="AI174" s="253"/>
      <c r="AJ174" s="253"/>
      <c r="AK174" s="253"/>
    </row>
    <row r="175" ht="22.5" customHeight="1">
      <c r="A175" s="275"/>
      <c r="B175" s="276"/>
      <c r="C175" s="240"/>
      <c r="D175" s="241"/>
      <c r="E175" s="242"/>
      <c r="F175" s="243"/>
      <c r="G175" s="244"/>
      <c r="H175" s="245"/>
      <c r="I175" s="246"/>
      <c r="J175" s="247"/>
      <c r="K175" s="248"/>
      <c r="L175" s="277"/>
      <c r="M175" s="250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51"/>
      <c r="AD175" s="238"/>
      <c r="AE175" s="238"/>
      <c r="AF175" s="238"/>
      <c r="AG175" s="238"/>
      <c r="AH175" s="238"/>
      <c r="AI175" s="238"/>
      <c r="AJ175" s="238"/>
      <c r="AK175" s="238"/>
    </row>
    <row r="176" ht="22.5" customHeight="1">
      <c r="A176" s="275"/>
      <c r="B176" s="276"/>
      <c r="C176" s="225"/>
      <c r="D176" s="226"/>
      <c r="E176" s="227"/>
      <c r="F176" s="228"/>
      <c r="G176" s="229"/>
      <c r="H176" s="252"/>
      <c r="I176" s="231"/>
      <c r="J176" s="230"/>
      <c r="K176" s="237"/>
      <c r="L176" s="278"/>
      <c r="M176" s="235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36"/>
      <c r="AD176" s="223"/>
      <c r="AE176" s="223"/>
      <c r="AF176" s="223"/>
      <c r="AG176" s="223"/>
      <c r="AH176" s="223"/>
      <c r="AI176" s="223"/>
      <c r="AJ176" s="223"/>
      <c r="AK176" s="223"/>
    </row>
    <row r="177" ht="22.5" customHeight="1">
      <c r="A177" s="275"/>
      <c r="B177" s="276"/>
      <c r="C177" s="255"/>
      <c r="D177" s="256"/>
      <c r="E177" s="257"/>
      <c r="F177" s="258"/>
      <c r="G177" s="259"/>
      <c r="H177" s="260"/>
      <c r="I177" s="261"/>
      <c r="J177" s="262"/>
      <c r="K177" s="263"/>
      <c r="L177" s="279"/>
      <c r="M177" s="265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  <c r="AC177" s="266"/>
      <c r="AD177" s="253"/>
      <c r="AE177" s="253"/>
      <c r="AF177" s="253"/>
      <c r="AG177" s="253"/>
      <c r="AH177" s="253"/>
      <c r="AI177" s="253"/>
      <c r="AJ177" s="253"/>
      <c r="AK177" s="253"/>
    </row>
    <row r="178" ht="22.5" customHeight="1">
      <c r="A178" s="275"/>
      <c r="B178" s="276"/>
      <c r="C178" s="225"/>
      <c r="D178" s="226"/>
      <c r="E178" s="227"/>
      <c r="F178" s="228"/>
      <c r="G178" s="244"/>
      <c r="H178" s="252"/>
      <c r="I178" s="231"/>
      <c r="J178" s="247"/>
      <c r="K178" s="248"/>
      <c r="L178" s="277"/>
      <c r="M178" s="250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  <c r="AB178" s="238"/>
      <c r="AC178" s="251"/>
      <c r="AD178" s="238"/>
      <c r="AE178" s="238"/>
      <c r="AF178" s="238"/>
      <c r="AG178" s="238"/>
      <c r="AH178" s="238"/>
      <c r="AI178" s="238"/>
      <c r="AJ178" s="238"/>
      <c r="AK178" s="238"/>
    </row>
    <row r="179" ht="22.5" customHeight="1">
      <c r="A179" s="275"/>
      <c r="B179" s="276"/>
      <c r="C179" s="225"/>
      <c r="D179" s="226"/>
      <c r="E179" s="227"/>
      <c r="F179" s="228"/>
      <c r="G179" s="229"/>
      <c r="H179" s="252"/>
      <c r="I179" s="231"/>
      <c r="J179" s="230"/>
      <c r="K179" s="237"/>
      <c r="L179" s="278"/>
      <c r="M179" s="235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36"/>
      <c r="AD179" s="223"/>
      <c r="AE179" s="223"/>
      <c r="AF179" s="223"/>
      <c r="AG179" s="223"/>
      <c r="AH179" s="223"/>
      <c r="AI179" s="223"/>
      <c r="AJ179" s="223"/>
      <c r="AK179" s="223"/>
    </row>
    <row r="180" ht="22.5" customHeight="1">
      <c r="A180" s="275"/>
      <c r="B180" s="276"/>
      <c r="C180" s="225"/>
      <c r="D180" s="226"/>
      <c r="E180" s="227"/>
      <c r="F180" s="228"/>
      <c r="G180" s="259"/>
      <c r="H180" s="252"/>
      <c r="I180" s="231"/>
      <c r="J180" s="262"/>
      <c r="K180" s="263"/>
      <c r="L180" s="279"/>
      <c r="M180" s="265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66"/>
      <c r="AD180" s="253"/>
      <c r="AE180" s="253"/>
      <c r="AF180" s="253"/>
      <c r="AG180" s="253"/>
      <c r="AH180" s="253"/>
      <c r="AI180" s="253"/>
      <c r="AJ180" s="253"/>
      <c r="AK180" s="253"/>
    </row>
    <row r="181" ht="22.5" customHeight="1">
      <c r="A181" s="275"/>
      <c r="B181" s="276"/>
      <c r="C181" s="240"/>
      <c r="D181" s="241"/>
      <c r="E181" s="242"/>
      <c r="F181" s="243"/>
      <c r="G181" s="244"/>
      <c r="H181" s="245"/>
      <c r="I181" s="246"/>
      <c r="J181" s="247"/>
      <c r="K181" s="248"/>
      <c r="L181" s="277"/>
      <c r="M181" s="250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51"/>
      <c r="AD181" s="238"/>
      <c r="AE181" s="238"/>
      <c r="AF181" s="238"/>
      <c r="AG181" s="238"/>
      <c r="AH181" s="238"/>
      <c r="AI181" s="238"/>
      <c r="AJ181" s="238"/>
      <c r="AK181" s="238"/>
    </row>
    <row r="182" ht="22.5" customHeight="1">
      <c r="A182" s="275"/>
      <c r="B182" s="276"/>
      <c r="C182" s="225"/>
      <c r="D182" s="226"/>
      <c r="E182" s="227"/>
      <c r="F182" s="228"/>
      <c r="G182" s="229"/>
      <c r="H182" s="252"/>
      <c r="I182" s="231"/>
      <c r="J182" s="230"/>
      <c r="K182" s="237"/>
      <c r="L182" s="278"/>
      <c r="M182" s="235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  <c r="AA182" s="223"/>
      <c r="AB182" s="223"/>
      <c r="AC182" s="236"/>
      <c r="AD182" s="223"/>
      <c r="AE182" s="223"/>
      <c r="AF182" s="223"/>
      <c r="AG182" s="223"/>
      <c r="AH182" s="223"/>
      <c r="AI182" s="223"/>
      <c r="AJ182" s="223"/>
      <c r="AK182" s="223"/>
    </row>
    <row r="183" ht="22.5" customHeight="1">
      <c r="A183" s="275"/>
      <c r="B183" s="276"/>
      <c r="C183" s="255"/>
      <c r="D183" s="256"/>
      <c r="E183" s="257"/>
      <c r="F183" s="258"/>
      <c r="G183" s="259"/>
      <c r="H183" s="260"/>
      <c r="I183" s="261"/>
      <c r="J183" s="262"/>
      <c r="K183" s="263"/>
      <c r="L183" s="279"/>
      <c r="M183" s="265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  <c r="AC183" s="266"/>
      <c r="AD183" s="253"/>
      <c r="AE183" s="253"/>
      <c r="AF183" s="253"/>
      <c r="AG183" s="253"/>
      <c r="AH183" s="253"/>
      <c r="AI183" s="253"/>
      <c r="AJ183" s="253"/>
      <c r="AK183" s="253"/>
    </row>
    <row r="184" ht="22.5" customHeight="1">
      <c r="A184" s="275"/>
      <c r="B184" s="276"/>
      <c r="C184" s="269"/>
      <c r="D184" s="270"/>
      <c r="E184" s="271"/>
      <c r="F184" s="272"/>
      <c r="G184" s="244"/>
      <c r="H184" s="245"/>
      <c r="I184" s="246"/>
      <c r="J184" s="247"/>
      <c r="K184" s="248"/>
      <c r="L184" s="277"/>
      <c r="M184" s="250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51"/>
      <c r="AD184" s="238"/>
      <c r="AE184" s="238"/>
      <c r="AF184" s="238"/>
      <c r="AG184" s="238"/>
      <c r="AH184" s="238"/>
      <c r="AI184" s="238"/>
      <c r="AJ184" s="238"/>
      <c r="AK184" s="238"/>
    </row>
    <row r="185" ht="22.5" customHeight="1">
      <c r="A185" s="275"/>
      <c r="B185" s="276"/>
      <c r="C185" s="225"/>
      <c r="D185" s="226"/>
      <c r="E185" s="227"/>
      <c r="F185" s="228"/>
      <c r="G185" s="229"/>
      <c r="H185" s="252"/>
      <c r="I185" s="231"/>
      <c r="J185" s="230"/>
      <c r="K185" s="237"/>
      <c r="L185" s="278"/>
      <c r="M185" s="235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36"/>
      <c r="AD185" s="223"/>
      <c r="AE185" s="223"/>
      <c r="AF185" s="223"/>
      <c r="AG185" s="223"/>
      <c r="AH185" s="223"/>
      <c r="AI185" s="223"/>
      <c r="AJ185" s="223"/>
      <c r="AK185" s="223"/>
    </row>
    <row r="186" ht="22.5" customHeight="1">
      <c r="A186" s="275"/>
      <c r="B186" s="276"/>
      <c r="C186" s="225"/>
      <c r="D186" s="226"/>
      <c r="E186" s="227"/>
      <c r="F186" s="228"/>
      <c r="G186" s="259"/>
      <c r="H186" s="260"/>
      <c r="I186" s="261"/>
      <c r="J186" s="262"/>
      <c r="K186" s="263"/>
      <c r="L186" s="279"/>
      <c r="M186" s="265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66"/>
      <c r="AD186" s="253"/>
      <c r="AE186" s="253"/>
      <c r="AF186" s="253"/>
      <c r="AG186" s="253"/>
      <c r="AH186" s="253"/>
      <c r="AI186" s="253"/>
      <c r="AJ186" s="253"/>
      <c r="AK186" s="253"/>
    </row>
    <row r="187" ht="22.5" customHeight="1">
      <c r="A187" s="275"/>
      <c r="B187" s="276"/>
      <c r="C187" s="240"/>
      <c r="D187" s="241"/>
      <c r="E187" s="242"/>
      <c r="F187" s="243"/>
      <c r="G187" s="244"/>
      <c r="H187" s="245"/>
      <c r="I187" s="246"/>
      <c r="J187" s="247"/>
      <c r="K187" s="248"/>
      <c r="L187" s="277"/>
      <c r="M187" s="250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238"/>
      <c r="AB187" s="238"/>
      <c r="AC187" s="251"/>
      <c r="AD187" s="238"/>
      <c r="AE187" s="238"/>
      <c r="AF187" s="238"/>
      <c r="AG187" s="238"/>
      <c r="AH187" s="238"/>
      <c r="AI187" s="238"/>
      <c r="AJ187" s="238"/>
      <c r="AK187" s="238"/>
    </row>
    <row r="188" ht="22.5" customHeight="1">
      <c r="A188" s="275"/>
      <c r="B188" s="276"/>
      <c r="C188" s="225"/>
      <c r="D188" s="226"/>
      <c r="E188" s="227"/>
      <c r="F188" s="228"/>
      <c r="G188" s="229"/>
      <c r="H188" s="252"/>
      <c r="I188" s="231"/>
      <c r="J188" s="230"/>
      <c r="K188" s="237"/>
      <c r="L188" s="278"/>
      <c r="M188" s="235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/>
      <c r="AB188" s="223"/>
      <c r="AC188" s="236"/>
      <c r="AD188" s="223"/>
      <c r="AE188" s="223"/>
      <c r="AF188" s="223"/>
      <c r="AG188" s="223"/>
      <c r="AH188" s="223"/>
      <c r="AI188" s="223"/>
      <c r="AJ188" s="223"/>
      <c r="AK188" s="223"/>
    </row>
    <row r="189" ht="22.5" customHeight="1">
      <c r="A189" s="275"/>
      <c r="B189" s="276"/>
      <c r="C189" s="255"/>
      <c r="D189" s="256"/>
      <c r="E189" s="257"/>
      <c r="F189" s="258"/>
      <c r="G189" s="259"/>
      <c r="H189" s="260"/>
      <c r="I189" s="261"/>
      <c r="J189" s="262"/>
      <c r="K189" s="263"/>
      <c r="L189" s="279"/>
      <c r="M189" s="265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  <c r="AC189" s="266"/>
      <c r="AD189" s="253"/>
      <c r="AE189" s="253"/>
      <c r="AF189" s="253"/>
      <c r="AG189" s="253"/>
      <c r="AH189" s="253"/>
      <c r="AI189" s="253"/>
      <c r="AJ189" s="253"/>
      <c r="AK189" s="253"/>
    </row>
    <row r="190" ht="22.5" customHeight="1">
      <c r="A190" s="275"/>
      <c r="B190" s="276"/>
      <c r="C190" s="225"/>
      <c r="D190" s="226"/>
      <c r="E190" s="227"/>
      <c r="F190" s="228"/>
      <c r="G190" s="244"/>
      <c r="H190" s="252"/>
      <c r="I190" s="231"/>
      <c r="J190" s="247"/>
      <c r="K190" s="248"/>
      <c r="L190" s="277"/>
      <c r="M190" s="250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238"/>
      <c r="AB190" s="238"/>
      <c r="AC190" s="251"/>
      <c r="AD190" s="238"/>
      <c r="AE190" s="238"/>
      <c r="AF190" s="238"/>
      <c r="AG190" s="238"/>
      <c r="AH190" s="238"/>
      <c r="AI190" s="238"/>
      <c r="AJ190" s="238"/>
      <c r="AK190" s="238"/>
    </row>
    <row r="191" ht="22.5" customHeight="1">
      <c r="A191" s="275"/>
      <c r="B191" s="276"/>
      <c r="C191" s="225"/>
      <c r="D191" s="226"/>
      <c r="E191" s="227"/>
      <c r="F191" s="228"/>
      <c r="G191" s="229"/>
      <c r="H191" s="252"/>
      <c r="I191" s="231"/>
      <c r="J191" s="230"/>
      <c r="K191" s="237"/>
      <c r="L191" s="278"/>
      <c r="M191" s="235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/>
      <c r="AB191" s="223"/>
      <c r="AC191" s="236"/>
      <c r="AD191" s="223"/>
      <c r="AE191" s="223"/>
      <c r="AF191" s="223"/>
      <c r="AG191" s="223"/>
      <c r="AH191" s="223"/>
      <c r="AI191" s="223"/>
      <c r="AJ191" s="223"/>
      <c r="AK191" s="223"/>
    </row>
    <row r="192" ht="22.5" customHeight="1">
      <c r="A192" s="275"/>
      <c r="B192" s="276"/>
      <c r="C192" s="225"/>
      <c r="D192" s="226"/>
      <c r="E192" s="227"/>
      <c r="F192" s="228"/>
      <c r="G192" s="259"/>
      <c r="H192" s="252"/>
      <c r="I192" s="231"/>
      <c r="J192" s="262"/>
      <c r="K192" s="263"/>
      <c r="L192" s="279"/>
      <c r="M192" s="265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  <c r="AC192" s="266"/>
      <c r="AD192" s="253"/>
      <c r="AE192" s="253"/>
      <c r="AF192" s="253"/>
      <c r="AG192" s="253"/>
      <c r="AH192" s="253"/>
      <c r="AI192" s="253"/>
      <c r="AJ192" s="253"/>
      <c r="AK192" s="253"/>
    </row>
    <row r="193" ht="22.5" customHeight="1">
      <c r="A193" s="275"/>
      <c r="B193" s="276"/>
      <c r="C193" s="240"/>
      <c r="D193" s="241"/>
      <c r="E193" s="242"/>
      <c r="F193" s="243"/>
      <c r="G193" s="244"/>
      <c r="H193" s="245"/>
      <c r="I193" s="246"/>
      <c r="J193" s="247"/>
      <c r="K193" s="248"/>
      <c r="L193" s="277"/>
      <c r="M193" s="250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51"/>
      <c r="AD193" s="238"/>
      <c r="AE193" s="238"/>
      <c r="AF193" s="238"/>
      <c r="AG193" s="238"/>
      <c r="AH193" s="238"/>
      <c r="AI193" s="238"/>
      <c r="AJ193" s="238"/>
      <c r="AK193" s="238"/>
    </row>
    <row r="194" ht="22.5" customHeight="1">
      <c r="A194" s="275"/>
      <c r="B194" s="276"/>
      <c r="C194" s="225"/>
      <c r="D194" s="226"/>
      <c r="E194" s="227"/>
      <c r="F194" s="228"/>
      <c r="G194" s="229"/>
      <c r="H194" s="252"/>
      <c r="I194" s="231"/>
      <c r="J194" s="230"/>
      <c r="K194" s="237"/>
      <c r="L194" s="278"/>
      <c r="M194" s="235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/>
      <c r="AB194" s="223"/>
      <c r="AC194" s="236"/>
      <c r="AD194" s="223"/>
      <c r="AE194" s="223"/>
      <c r="AF194" s="223"/>
      <c r="AG194" s="223"/>
      <c r="AH194" s="223"/>
      <c r="AI194" s="223"/>
      <c r="AJ194" s="223"/>
      <c r="AK194" s="223"/>
    </row>
    <row r="195" ht="22.5" customHeight="1">
      <c r="A195" s="275"/>
      <c r="B195" s="276"/>
      <c r="C195" s="255"/>
      <c r="D195" s="256"/>
      <c r="E195" s="257"/>
      <c r="F195" s="258"/>
      <c r="G195" s="259"/>
      <c r="H195" s="260"/>
      <c r="I195" s="261"/>
      <c r="J195" s="262"/>
      <c r="K195" s="263"/>
      <c r="L195" s="279"/>
      <c r="M195" s="265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66"/>
      <c r="AD195" s="253"/>
      <c r="AE195" s="253"/>
      <c r="AF195" s="253"/>
      <c r="AG195" s="253"/>
      <c r="AH195" s="253"/>
      <c r="AI195" s="253"/>
      <c r="AJ195" s="253"/>
      <c r="AK195" s="253"/>
    </row>
    <row r="196" ht="22.5" customHeight="1">
      <c r="A196" s="275"/>
      <c r="B196" s="276"/>
      <c r="C196" s="225"/>
      <c r="D196" s="226"/>
      <c r="E196" s="227"/>
      <c r="F196" s="228"/>
      <c r="G196" s="244"/>
      <c r="H196" s="252"/>
      <c r="I196" s="231"/>
      <c r="J196" s="247"/>
      <c r="K196" s="248"/>
      <c r="L196" s="277"/>
      <c r="M196" s="250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238"/>
      <c r="AB196" s="238"/>
      <c r="AC196" s="251"/>
      <c r="AD196" s="238"/>
      <c r="AE196" s="238"/>
      <c r="AF196" s="238"/>
      <c r="AG196" s="238"/>
      <c r="AH196" s="238"/>
      <c r="AI196" s="238"/>
      <c r="AJ196" s="238"/>
      <c r="AK196" s="238"/>
    </row>
    <row r="197" ht="22.5" customHeight="1">
      <c r="A197" s="275"/>
      <c r="B197" s="276"/>
      <c r="C197" s="225"/>
      <c r="D197" s="226"/>
      <c r="E197" s="227"/>
      <c r="F197" s="228"/>
      <c r="G197" s="229"/>
      <c r="H197" s="252"/>
      <c r="I197" s="231"/>
      <c r="J197" s="230"/>
      <c r="K197" s="237"/>
      <c r="L197" s="278"/>
      <c r="M197" s="235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36"/>
      <c r="AD197" s="223"/>
      <c r="AE197" s="223"/>
      <c r="AF197" s="223"/>
      <c r="AG197" s="223"/>
      <c r="AH197" s="223"/>
      <c r="AI197" s="223"/>
      <c r="AJ197" s="223"/>
      <c r="AK197" s="223"/>
    </row>
    <row r="198" ht="22.5" customHeight="1">
      <c r="A198" s="275"/>
      <c r="B198" s="276"/>
      <c r="C198" s="225"/>
      <c r="D198" s="226"/>
      <c r="E198" s="227"/>
      <c r="F198" s="228"/>
      <c r="G198" s="259"/>
      <c r="H198" s="252"/>
      <c r="I198" s="231"/>
      <c r="J198" s="262"/>
      <c r="K198" s="263"/>
      <c r="L198" s="279"/>
      <c r="M198" s="265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66"/>
      <c r="AD198" s="253"/>
      <c r="AE198" s="253"/>
      <c r="AF198" s="253"/>
      <c r="AG198" s="253"/>
      <c r="AH198" s="253"/>
      <c r="AI198" s="253"/>
      <c r="AJ198" s="253"/>
      <c r="AK198" s="253"/>
    </row>
    <row r="199" ht="22.5" customHeight="1">
      <c r="A199" s="275"/>
      <c r="B199" s="276"/>
      <c r="C199" s="240"/>
      <c r="D199" s="241"/>
      <c r="E199" s="242"/>
      <c r="F199" s="243"/>
      <c r="G199" s="244"/>
      <c r="H199" s="245"/>
      <c r="I199" s="246"/>
      <c r="J199" s="247"/>
      <c r="K199" s="248"/>
      <c r="L199" s="277"/>
      <c r="M199" s="250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51"/>
      <c r="AD199" s="238"/>
      <c r="AE199" s="238"/>
      <c r="AF199" s="238"/>
      <c r="AG199" s="238"/>
      <c r="AH199" s="238"/>
      <c r="AI199" s="238"/>
      <c r="AJ199" s="238"/>
      <c r="AK199" s="238"/>
    </row>
    <row r="200" ht="22.5" customHeight="1">
      <c r="A200" s="275"/>
      <c r="B200" s="276"/>
      <c r="C200" s="225"/>
      <c r="D200" s="226"/>
      <c r="E200" s="227"/>
      <c r="F200" s="228"/>
      <c r="G200" s="229"/>
      <c r="H200" s="252"/>
      <c r="I200" s="231"/>
      <c r="J200" s="230"/>
      <c r="K200" s="237"/>
      <c r="L200" s="278"/>
      <c r="M200" s="235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/>
      <c r="AB200" s="223"/>
      <c r="AC200" s="236"/>
      <c r="AD200" s="223"/>
      <c r="AE200" s="223"/>
      <c r="AF200" s="223"/>
      <c r="AG200" s="223"/>
      <c r="AH200" s="223"/>
      <c r="AI200" s="223"/>
      <c r="AJ200" s="223"/>
      <c r="AK200" s="223"/>
    </row>
    <row r="201" ht="22.5" customHeight="1">
      <c r="A201" s="275"/>
      <c r="B201" s="276"/>
      <c r="C201" s="255"/>
      <c r="D201" s="256"/>
      <c r="E201" s="257"/>
      <c r="F201" s="258"/>
      <c r="G201" s="259"/>
      <c r="H201" s="260"/>
      <c r="I201" s="261"/>
      <c r="J201" s="262"/>
      <c r="K201" s="263"/>
      <c r="L201" s="279"/>
      <c r="M201" s="265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66"/>
      <c r="AD201" s="253"/>
      <c r="AE201" s="253"/>
      <c r="AF201" s="253"/>
      <c r="AG201" s="253"/>
      <c r="AH201" s="253"/>
      <c r="AI201" s="253"/>
      <c r="AJ201" s="253"/>
      <c r="AK201" s="253"/>
    </row>
    <row r="202" ht="22.5" customHeight="1">
      <c r="A202" s="275"/>
      <c r="B202" s="276"/>
      <c r="C202" s="240"/>
      <c r="D202" s="241"/>
      <c r="E202" s="242"/>
      <c r="F202" s="243"/>
      <c r="G202" s="244"/>
      <c r="H202" s="245"/>
      <c r="I202" s="246"/>
      <c r="J202" s="247"/>
      <c r="K202" s="248"/>
      <c r="L202" s="277"/>
      <c r="M202" s="280"/>
      <c r="N202" s="281"/>
      <c r="O202" s="273"/>
      <c r="P202" s="273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  <c r="AC202" s="282"/>
      <c r="AD202" s="275"/>
      <c r="AE202" s="275"/>
      <c r="AF202" s="275"/>
      <c r="AG202" s="275"/>
      <c r="AH202" s="275"/>
      <c r="AI202" s="275"/>
      <c r="AJ202" s="275"/>
      <c r="AK202" s="275"/>
    </row>
  </sheetData>
  <mergeCells count="19">
    <mergeCell ref="C2:C3"/>
    <mergeCell ref="D2:D3"/>
    <mergeCell ref="E2:E3"/>
    <mergeCell ref="F2:F3"/>
    <mergeCell ref="G2:G3"/>
    <mergeCell ref="Q2:S3"/>
    <mergeCell ref="Q4:S4"/>
    <mergeCell ref="Q12:S12"/>
    <mergeCell ref="Q13:S13"/>
    <mergeCell ref="Q14:S14"/>
    <mergeCell ref="A22:A23"/>
    <mergeCell ref="H22:I22"/>
    <mergeCell ref="Q5:S5"/>
    <mergeCell ref="Q6:S6"/>
    <mergeCell ref="Q7:S7"/>
    <mergeCell ref="Q8:S8"/>
    <mergeCell ref="Q9:S9"/>
    <mergeCell ref="Q10:S10"/>
    <mergeCell ref="Q11:S11"/>
  </mergeCells>
  <conditionalFormatting sqref="I3:P3">
    <cfRule type="expression" dxfId="14" priority="1">
      <formula>$B2="Custom"</formula>
    </cfRule>
  </conditionalFormatting>
  <conditionalFormatting sqref="I2:P2">
    <cfRule type="expression" dxfId="14" priority="2">
      <formula>$B2&lt;&gt;"Custom"</formula>
    </cfRule>
  </conditionalFormatting>
  <conditionalFormatting sqref="A4:AK14">
    <cfRule type="expression" dxfId="15" priority="3">
      <formula>$A4=$B4</formula>
    </cfRule>
  </conditionalFormatting>
  <conditionalFormatting sqref="G25:G202">
    <cfRule type="cellIs" dxfId="16" priority="4" operator="greaterThan">
      <formula>7</formula>
    </cfRule>
  </conditionalFormatting>
  <conditionalFormatting sqref="G25:G202">
    <cfRule type="cellIs" dxfId="17" priority="5" operator="greaterThan">
      <formula>3</formula>
    </cfRule>
  </conditionalFormatting>
  <conditionalFormatting sqref="G25:G202">
    <cfRule type="cellIs" dxfId="18" priority="6" operator="greaterThan">
      <formula>0.5</formula>
    </cfRule>
  </conditionalFormatting>
  <conditionalFormatting sqref="G25:G202">
    <cfRule type="cellIs" dxfId="19" priority="7" operator="between">
      <formula>0.5</formula>
      <formula>-0.5</formula>
    </cfRule>
  </conditionalFormatting>
  <conditionalFormatting sqref="G25:G202">
    <cfRule type="cellIs" dxfId="20" priority="8" operator="lessThan">
      <formula>-7</formula>
    </cfRule>
  </conditionalFormatting>
  <conditionalFormatting sqref="G25:G202">
    <cfRule type="cellIs" dxfId="21" priority="9" operator="lessThan">
      <formula>-3</formula>
    </cfRule>
  </conditionalFormatting>
  <conditionalFormatting sqref="G25:G202">
    <cfRule type="cellIs" dxfId="22" priority="10" operator="lessThan">
      <formula>-0.5</formula>
    </cfRule>
  </conditionalFormatting>
  <conditionalFormatting sqref="H25:I202">
    <cfRule type="cellIs" dxfId="23" priority="11" operator="greaterThan">
      <formula>0.53</formula>
    </cfRule>
  </conditionalFormatting>
  <conditionalFormatting sqref="H25:I202">
    <cfRule type="cellIs" dxfId="24" priority="12" operator="greaterThan">
      <formula>0.52</formula>
    </cfRule>
  </conditionalFormatting>
  <conditionalFormatting sqref="H25:I202">
    <cfRule type="cellIs" dxfId="25" priority="13" operator="greaterThan">
      <formula>0.51</formula>
    </cfRule>
  </conditionalFormatting>
  <conditionalFormatting sqref="H25:I202">
    <cfRule type="cellIs" dxfId="14" priority="14" operator="greaterThan">
      <formula>0.5</formula>
    </cfRule>
  </conditionalFormatting>
  <conditionalFormatting sqref="H25:I202">
    <cfRule type="cellIs" dxfId="26" priority="15" operator="greaterThan">
      <formula>0.49</formula>
    </cfRule>
  </conditionalFormatting>
  <conditionalFormatting sqref="H25:I202">
    <cfRule type="cellIs" dxfId="27" priority="16" operator="greaterThan">
      <formula>0.48</formula>
    </cfRule>
  </conditionalFormatting>
  <conditionalFormatting sqref="H25:I202">
    <cfRule type="cellIs" dxfId="28" priority="17" operator="greaterThan">
      <formula>0.47</formula>
    </cfRule>
  </conditionalFormatting>
  <conditionalFormatting sqref="H25:I202">
    <cfRule type="cellIs" dxfId="29" priority="18" operator="greaterThan">
      <formula>0.01</formula>
    </cfRule>
  </conditionalFormatting>
  <conditionalFormatting sqref="L25:L202">
    <cfRule type="containsBlanks" dxfId="30" priority="19">
      <formula>LEN(TRIM(L25))=0</formula>
    </cfRule>
  </conditionalFormatting>
  <conditionalFormatting sqref="C25:L202 M25:T201">
    <cfRule type="expression" dxfId="31" priority="20">
      <formula>$F$2=$F25</formula>
    </cfRule>
  </conditionalFormatting>
  <conditionalFormatting sqref="J25:J202">
    <cfRule type="cellIs" dxfId="32" priority="21" operator="greaterThanOrEqual">
      <formula>0.01</formula>
    </cfRule>
  </conditionalFormatting>
  <conditionalFormatting sqref="J25:J202">
    <cfRule type="cellIs" dxfId="33" priority="22" operator="lessThan">
      <formula>0.01</formula>
    </cfRule>
  </conditionalFormatting>
  <dataValidations>
    <dataValidation type="list" allowBlank="1" showDropDown="1" showErrorMessage="1" sqref="I3">
      <formula1>$I$15:$I$18</formula1>
    </dataValidation>
    <dataValidation type="list" allowBlank="1" showDropDown="1" showErrorMessage="1" sqref="O3">
      <formula1>$O$15:$O$19</formula1>
    </dataValidation>
    <dataValidation type="list" allowBlank="1" showDropDown="1" showErrorMessage="1" sqref="K3">
      <formula1>$K$15:$K$16</formula1>
    </dataValidation>
    <dataValidation type="list" allowBlank="1" sqref="D2 F2">
      <formula1>Tech!$G$2:$G$300</formula1>
    </dataValidation>
    <dataValidation type="list" allowBlank="1" showDropDown="1" showErrorMessage="1" sqref="J3">
      <formula1>$J$15:$J$19</formula1>
    </dataValidation>
    <dataValidation type="list" allowBlank="1" showErrorMessage="1" sqref="C2">
      <formula1>$C$15:$C$19</formula1>
    </dataValidation>
    <dataValidation type="list" allowBlank="1" showDropDown="1" showErrorMessage="1" sqref="M3">
      <formula1>$M$15:$M$16</formula1>
    </dataValidation>
    <dataValidation type="list" allowBlank="1" showErrorMessage="1" sqref="R1">
      <formula1>$B$4:$B$14</formula1>
    </dataValidation>
    <dataValidation type="list" allowBlank="1" showDropDown="1" showErrorMessage="1" sqref="P3">
      <formula1>$P$15:$P$19</formula1>
    </dataValidation>
  </dataValidations>
  <drawing r:id="rId1"/>
</worksheet>
</file>