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[2021] Pt Whitney - triploid oyster temp\Respirometry\metabolic_rate_gigas_temp\oyster_weights\"/>
    </mc:Choice>
  </mc:AlternateContent>
  <xr:revisionPtr revIDLastSave="0" documentId="13_ncr:1_{2EF73062-EEBC-4F64-AEF7-78406A9DA533}" xr6:coauthVersionLast="46" xr6:coauthVersionMax="46" xr10:uidLastSave="{00000000-0000-0000-0000-000000000000}"/>
  <bookViews>
    <workbookView xWindow="-103" yWindow="-103" windowWidth="33120" windowHeight="18120" xr2:uid="{163DA801-9318-4945-BD14-C5631C7A2B18}"/>
  </bookViews>
  <sheets>
    <sheet name="weights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76" i="1"/>
  <c r="D75" i="1"/>
  <c r="C74" i="1"/>
  <c r="D74" i="1" s="1"/>
  <c r="D73" i="1"/>
  <c r="C72" i="1"/>
  <c r="D72" i="1" s="1"/>
  <c r="D71" i="1"/>
  <c r="D70" i="1"/>
  <c r="D69" i="1"/>
  <c r="D68" i="1"/>
  <c r="D67" i="1"/>
  <c r="D31" i="1"/>
  <c r="D30" i="1"/>
  <c r="D29" i="1"/>
  <c r="D27" i="1"/>
  <c r="D26" i="1"/>
  <c r="D25" i="1"/>
  <c r="D24" i="1"/>
  <c r="D23" i="1"/>
  <c r="D22" i="1"/>
  <c r="D65" i="1"/>
  <c r="D64" i="1"/>
  <c r="D63" i="1"/>
  <c r="D62" i="1"/>
  <c r="D66" i="1"/>
  <c r="D21" i="1"/>
  <c r="D20" i="1"/>
  <c r="D19" i="1"/>
  <c r="D18" i="1"/>
  <c r="D17" i="1"/>
  <c r="D61" i="1"/>
  <c r="D60" i="1"/>
  <c r="D59" i="1"/>
  <c r="D58" i="1"/>
  <c r="D57" i="1"/>
  <c r="D16" i="1"/>
  <c r="D15" i="1"/>
  <c r="D14" i="1"/>
  <c r="D56" i="1"/>
  <c r="D55" i="1"/>
  <c r="D53" i="1"/>
  <c r="D52" i="1"/>
  <c r="D11" i="1"/>
</calcChain>
</file>

<file path=xl/sharedStrings.xml><?xml version="1.0" encoding="utf-8"?>
<sst xmlns="http://schemas.openxmlformats.org/spreadsheetml/2006/main" count="190" uniqueCount="99">
  <si>
    <t>ID</t>
  </si>
  <si>
    <t>ploidy</t>
  </si>
  <si>
    <t>dry_meat_weight</t>
  </si>
  <si>
    <t>dry_shell_weight</t>
  </si>
  <si>
    <t>D1</t>
  </si>
  <si>
    <t>D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</si>
  <si>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</si>
  <si>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</si>
  <si>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</si>
  <si>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</si>
  <si>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</si>
  <si>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</si>
  <si>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</si>
  <si>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</si>
  <si>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</si>
  <si>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</si>
  <si>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</si>
  <si>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</si>
  <si>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</si>
  <si>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</si>
  <si>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</si>
  <si>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</si>
  <si>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</si>
  <si>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</si>
  <si>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</si>
  <si>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</si>
  <si>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</si>
  <si>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</si>
  <si>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</si>
  <si>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</si>
  <si>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</si>
  <si>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</si>
  <si>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</si>
  <si>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</si>
  <si>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</si>
  <si>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</si>
  <si>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</si>
  <si>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</si>
  <si>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</si>
  <si>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</si>
  <si>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T1</t>
  </si>
  <si>
    <t>T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</si>
  <si>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</si>
  <si>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</si>
  <si>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</si>
  <si>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</si>
  <si>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</si>
  <si>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</si>
  <si>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</si>
  <si>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</si>
  <si>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</si>
  <si>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</si>
  <si>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</si>
  <si>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</si>
  <si>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</si>
  <si>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</si>
  <si>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</si>
  <si>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</si>
  <si>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</si>
  <si>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</si>
  <si>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</si>
  <si>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</si>
  <si>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</si>
  <si>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</si>
  <si>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</si>
  <si>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</si>
  <si>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</si>
  <si>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</si>
  <si>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</si>
  <si>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</si>
  <si>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</si>
  <si>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tank_small</t>
  </si>
  <si>
    <t>tank_medium</t>
  </si>
  <si>
    <t>tank_large</t>
  </si>
  <si>
    <t>D36</t>
  </si>
  <si>
    <t>D37</t>
  </si>
  <si>
    <t>D38</t>
  </si>
  <si>
    <t>D39</t>
  </si>
  <si>
    <t>D40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</si>
  <si>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</si>
  <si>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</si>
  <si>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</si>
  <si>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</si>
  <si>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</si>
  <si>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</si>
  <si>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</si>
  <si>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</si>
  <si>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</si>
  <si>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</si>
  <si>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D41</t>
  </si>
  <si>
    <t>D42</t>
  </si>
  <si>
    <t>D43</t>
  </si>
  <si>
    <t>D44</t>
  </si>
  <si>
    <t>D45</t>
  </si>
  <si>
    <t>T41</t>
  </si>
  <si>
    <t>T42</t>
  </si>
  <si>
    <t>T43</t>
  </si>
  <si>
    <t>T44</t>
  </si>
  <si>
    <t>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</si>
</sst>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5"/>
      <color rgb="FF000000"/>
      <name val="Segoe U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555730533683291"/>
                  <c:y val="-0.15806029454651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weights!$D$2:$D$91</c:f>
              <c:numCache>
                <c:formatCode>General</c:formatCode>
                <c:ptCount val="90"/>
                <c:pt idx="0">
                  <c:v>0.04</c:v>
                </c:pt>
                <c:pt idx="1">
                  <c:v>0.03</c:v>
                </c:pt>
                <c:pt idx="2">
                  <c:v>0.06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0.04</c:v>
                </c:pt>
                <c:pt idx="6">
                  <c:v>0.01</c:v>
                </c:pt>
                <c:pt idx="7">
                  <c:v>0.05</c:v>
                </c:pt>
                <c:pt idx="8">
                  <c:v>0.01</c:v>
                </c:pt>
                <c:pt idx="9">
                  <c:v>9.0000000000000302E-2</c:v>
                </c:pt>
                <c:pt idx="10">
                  <c:v>0.04</c:v>
                </c:pt>
                <c:pt idx="11">
                  <c:v>0.09</c:v>
                </c:pt>
                <c:pt idx="12">
                  <c:v>6.999999999999984E-2</c:v>
                </c:pt>
                <c:pt idx="13">
                  <c:v>8.0000000000000071E-2</c:v>
                </c:pt>
                <c:pt idx="14">
                  <c:v>8.0000000000000071E-2</c:v>
                </c:pt>
                <c:pt idx="15">
                  <c:v>2.0000000000000018E-2</c:v>
                </c:pt>
                <c:pt idx="16">
                  <c:v>8.0000000000000071E-2</c:v>
                </c:pt>
                <c:pt idx="17">
                  <c:v>3.0000000000000249E-2</c:v>
                </c:pt>
                <c:pt idx="18">
                  <c:v>4.0000000000000036E-2</c:v>
                </c:pt>
                <c:pt idx="19">
                  <c:v>4.9999999999999822E-2</c:v>
                </c:pt>
                <c:pt idx="20">
                  <c:v>3.0000000000000027E-2</c:v>
                </c:pt>
                <c:pt idx="21">
                  <c:v>6.0000000000000053E-2</c:v>
                </c:pt>
                <c:pt idx="22">
                  <c:v>4.0000000000000036E-2</c:v>
                </c:pt>
                <c:pt idx="23">
                  <c:v>6.0000000000000053E-2</c:v>
                </c:pt>
                <c:pt idx="24">
                  <c:v>3.0000000000000027E-2</c:v>
                </c:pt>
                <c:pt idx="25">
                  <c:v>8.0000000000000071E-2</c:v>
                </c:pt>
                <c:pt idx="26">
                  <c:v>0.10999999999999988</c:v>
                </c:pt>
                <c:pt idx="27">
                  <c:v>5.0000000000000266E-2</c:v>
                </c:pt>
                <c:pt idx="28">
                  <c:v>2.0000000000000018E-2</c:v>
                </c:pt>
                <c:pt idx="29">
                  <c:v>6.0000000000000053E-2</c:v>
                </c:pt>
                <c:pt idx="30">
                  <c:v>4.9999999999999822E-2</c:v>
                </c:pt>
                <c:pt idx="31">
                  <c:v>4.0000000000000036E-2</c:v>
                </c:pt>
                <c:pt idx="32">
                  <c:v>6.999999999999984E-2</c:v>
                </c:pt>
                <c:pt idx="33">
                  <c:v>6.999999999999984E-2</c:v>
                </c:pt>
                <c:pt idx="34">
                  <c:v>6.999999999999984E-2</c:v>
                </c:pt>
                <c:pt idx="35">
                  <c:v>4.0000000000000036E-2</c:v>
                </c:pt>
                <c:pt idx="36">
                  <c:v>4.9999999999999822E-2</c:v>
                </c:pt>
                <c:pt idx="37">
                  <c:v>3.0000000000000249E-2</c:v>
                </c:pt>
                <c:pt idx="38">
                  <c:v>4.0000000000000036E-2</c:v>
                </c:pt>
                <c:pt idx="39">
                  <c:v>8.0000000000000071E-2</c:v>
                </c:pt>
                <c:pt idx="40">
                  <c:v>4.9999999999999822E-2</c:v>
                </c:pt>
                <c:pt idx="41">
                  <c:v>1.9999999999999796E-2</c:v>
                </c:pt>
                <c:pt idx="42">
                  <c:v>2.0000000000000018E-2</c:v>
                </c:pt>
                <c:pt idx="43">
                  <c:v>4.9999999999999822E-2</c:v>
                </c:pt>
                <c:pt idx="44">
                  <c:v>2.0000000000000018E-2</c:v>
                </c:pt>
                <c:pt idx="45">
                  <c:v>0.04</c:v>
                </c:pt>
                <c:pt idx="46">
                  <c:v>5.0000000000000001E-3</c:v>
                </c:pt>
                <c:pt idx="47">
                  <c:v>0.04</c:v>
                </c:pt>
                <c:pt idx="48">
                  <c:v>0.03</c:v>
                </c:pt>
                <c:pt idx="49">
                  <c:v>0.04</c:v>
                </c:pt>
                <c:pt idx="50">
                  <c:v>5.0000000000000266E-2</c:v>
                </c:pt>
                <c:pt idx="51">
                  <c:v>4.9999999999999822E-2</c:v>
                </c:pt>
                <c:pt idx="52">
                  <c:v>0.05</c:v>
                </c:pt>
                <c:pt idx="53">
                  <c:v>4.9999999999999822E-2</c:v>
                </c:pt>
                <c:pt idx="54">
                  <c:v>3.0000000000000027E-2</c:v>
                </c:pt>
                <c:pt idx="55">
                  <c:v>6.0000000000000053E-2</c:v>
                </c:pt>
                <c:pt idx="56">
                  <c:v>6.999999999999984E-2</c:v>
                </c:pt>
                <c:pt idx="57">
                  <c:v>7.0000000000000284E-2</c:v>
                </c:pt>
                <c:pt idx="58">
                  <c:v>4.9999999999999822E-2</c:v>
                </c:pt>
                <c:pt idx="59">
                  <c:v>0.17999999999999972</c:v>
                </c:pt>
                <c:pt idx="60">
                  <c:v>3.9999999999999591E-2</c:v>
                </c:pt>
                <c:pt idx="61">
                  <c:v>4.9999999999999822E-2</c:v>
                </c:pt>
                <c:pt idx="62">
                  <c:v>4.9999999999999822E-2</c:v>
                </c:pt>
                <c:pt idx="63">
                  <c:v>3.0000000000000027E-2</c:v>
                </c:pt>
                <c:pt idx="64">
                  <c:v>3.0000000000000249E-2</c:v>
                </c:pt>
                <c:pt idx="65">
                  <c:v>4.0000000000000036E-2</c:v>
                </c:pt>
                <c:pt idx="66">
                  <c:v>6.0000000000000053E-2</c:v>
                </c:pt>
                <c:pt idx="67">
                  <c:v>4.0000000000000036E-2</c:v>
                </c:pt>
                <c:pt idx="68">
                  <c:v>3.0000000000000249E-2</c:v>
                </c:pt>
                <c:pt idx="69">
                  <c:v>4.0000000000000036E-2</c:v>
                </c:pt>
                <c:pt idx="70">
                  <c:v>8.0000000000000071E-2</c:v>
                </c:pt>
                <c:pt idx="71">
                  <c:v>5.0000000000000266E-2</c:v>
                </c:pt>
                <c:pt idx="72">
                  <c:v>4.9999999999999822E-2</c:v>
                </c:pt>
                <c:pt idx="73">
                  <c:v>6.0000000000000053E-2</c:v>
                </c:pt>
                <c:pt idx="74">
                  <c:v>4.0000000000000036E-2</c:v>
                </c:pt>
                <c:pt idx="75">
                  <c:v>3.0000000000000027E-2</c:v>
                </c:pt>
                <c:pt idx="76">
                  <c:v>2.0000000000000018E-2</c:v>
                </c:pt>
                <c:pt idx="77">
                  <c:v>4.0000000000000036E-2</c:v>
                </c:pt>
                <c:pt idx="78">
                  <c:v>2.0000000000000018E-2</c:v>
                </c:pt>
                <c:pt idx="79">
                  <c:v>3.0000000000000027E-2</c:v>
                </c:pt>
                <c:pt idx="80">
                  <c:v>4.0000000000000036E-2</c:v>
                </c:pt>
                <c:pt idx="81">
                  <c:v>4.0000000000000036E-2</c:v>
                </c:pt>
                <c:pt idx="82">
                  <c:v>5.0000000000000266E-2</c:v>
                </c:pt>
                <c:pt idx="83">
                  <c:v>2.9999999999999805E-2</c:v>
                </c:pt>
                <c:pt idx="84">
                  <c:v>4.0000000000000036E-2</c:v>
                </c:pt>
                <c:pt idx="85">
                  <c:v>4.9999999999999822E-2</c:v>
                </c:pt>
                <c:pt idx="86">
                  <c:v>3.0000000000000027E-2</c:v>
                </c:pt>
                <c:pt idx="87">
                  <c:v>7.0000000000000284E-2</c:v>
                </c:pt>
                <c:pt idx="88">
                  <c:v>6.0000000000000053E-2</c:v>
                </c:pt>
                <c:pt idx="89">
                  <c:v>2.9999999999999805E-2</c:v>
                </c:pt>
              </c:numCache>
            </c:numRef>
          </c:xVal>
          <c:yVal>
            <c:numRef>
              <c:f>weights!$C$2:$C$91</c:f>
              <c:numCache>
                <c:formatCode>General</c:formatCode>
                <c:ptCount val="90"/>
                <c:pt idx="0">
                  <c:v>1.59</c:v>
                </c:pt>
                <c:pt idx="1">
                  <c:v>2.0299999999999998</c:v>
                </c:pt>
                <c:pt idx="2">
                  <c:v>1.61</c:v>
                </c:pt>
                <c:pt idx="3">
                  <c:v>1.75</c:v>
                </c:pt>
                <c:pt idx="4">
                  <c:v>1.95</c:v>
                </c:pt>
                <c:pt idx="5">
                  <c:v>2.56</c:v>
                </c:pt>
                <c:pt idx="6">
                  <c:v>1.51</c:v>
                </c:pt>
                <c:pt idx="7">
                  <c:v>1.8</c:v>
                </c:pt>
                <c:pt idx="8">
                  <c:v>1.35</c:v>
                </c:pt>
                <c:pt idx="9">
                  <c:v>3.13</c:v>
                </c:pt>
                <c:pt idx="10">
                  <c:v>1.96</c:v>
                </c:pt>
                <c:pt idx="11">
                  <c:v>2</c:v>
                </c:pt>
                <c:pt idx="12">
                  <c:v>2.1800000000000002</c:v>
                </c:pt>
                <c:pt idx="13">
                  <c:v>2.87</c:v>
                </c:pt>
                <c:pt idx="14">
                  <c:v>2.5499999999999998</c:v>
                </c:pt>
                <c:pt idx="15">
                  <c:v>1.7</c:v>
                </c:pt>
                <c:pt idx="16">
                  <c:v>2.2799999999999998</c:v>
                </c:pt>
                <c:pt idx="17">
                  <c:v>2.0699999999999998</c:v>
                </c:pt>
                <c:pt idx="18">
                  <c:v>1.75</c:v>
                </c:pt>
                <c:pt idx="19">
                  <c:v>2.27</c:v>
                </c:pt>
                <c:pt idx="20">
                  <c:v>1.22</c:v>
                </c:pt>
                <c:pt idx="21">
                  <c:v>1.9</c:v>
                </c:pt>
                <c:pt idx="22">
                  <c:v>1.63</c:v>
                </c:pt>
                <c:pt idx="23">
                  <c:v>2.13</c:v>
                </c:pt>
                <c:pt idx="24">
                  <c:v>1.43</c:v>
                </c:pt>
                <c:pt idx="25">
                  <c:v>3.27</c:v>
                </c:pt>
                <c:pt idx="26">
                  <c:v>2.75</c:v>
                </c:pt>
                <c:pt idx="27">
                  <c:v>2.19</c:v>
                </c:pt>
                <c:pt idx="28">
                  <c:v>2.36</c:v>
                </c:pt>
                <c:pt idx="29">
                  <c:v>2.21</c:v>
                </c:pt>
                <c:pt idx="30">
                  <c:v>2.2200000000000002</c:v>
                </c:pt>
                <c:pt idx="31">
                  <c:v>1.66</c:v>
                </c:pt>
                <c:pt idx="32">
                  <c:v>2.37</c:v>
                </c:pt>
                <c:pt idx="33">
                  <c:v>2.66</c:v>
                </c:pt>
                <c:pt idx="34">
                  <c:v>2.02</c:v>
                </c:pt>
                <c:pt idx="35">
                  <c:v>2.0099999999999998</c:v>
                </c:pt>
                <c:pt idx="36">
                  <c:v>2.2400000000000002</c:v>
                </c:pt>
                <c:pt idx="37">
                  <c:v>2.34</c:v>
                </c:pt>
                <c:pt idx="38">
                  <c:v>1.98</c:v>
                </c:pt>
                <c:pt idx="39">
                  <c:v>2.57</c:v>
                </c:pt>
                <c:pt idx="40">
                  <c:v>2.39</c:v>
                </c:pt>
                <c:pt idx="41">
                  <c:v>1.86</c:v>
                </c:pt>
                <c:pt idx="42">
                  <c:v>1.53</c:v>
                </c:pt>
                <c:pt idx="43">
                  <c:v>2</c:v>
                </c:pt>
                <c:pt idx="44">
                  <c:v>1.55</c:v>
                </c:pt>
                <c:pt idx="45">
                  <c:v>3.11</c:v>
                </c:pt>
                <c:pt idx="46">
                  <c:v>1.64</c:v>
                </c:pt>
                <c:pt idx="47">
                  <c:v>2.27</c:v>
                </c:pt>
                <c:pt idx="48">
                  <c:v>1.89</c:v>
                </c:pt>
                <c:pt idx="49">
                  <c:v>1.63</c:v>
                </c:pt>
                <c:pt idx="50">
                  <c:v>2.88</c:v>
                </c:pt>
                <c:pt idx="51">
                  <c:v>1.85</c:v>
                </c:pt>
                <c:pt idx="52">
                  <c:v>2.25</c:v>
                </c:pt>
                <c:pt idx="53">
                  <c:v>2.08</c:v>
                </c:pt>
                <c:pt idx="54">
                  <c:v>1.63</c:v>
                </c:pt>
                <c:pt idx="55">
                  <c:v>2.1800000000000002</c:v>
                </c:pt>
                <c:pt idx="56">
                  <c:v>2.69</c:v>
                </c:pt>
                <c:pt idx="57">
                  <c:v>2.0299999999999998</c:v>
                </c:pt>
                <c:pt idx="58">
                  <c:v>1.83</c:v>
                </c:pt>
                <c:pt idx="59">
                  <c:v>3.74</c:v>
                </c:pt>
                <c:pt idx="60">
                  <c:v>2.74</c:v>
                </c:pt>
                <c:pt idx="61">
                  <c:v>2.2400000000000002</c:v>
                </c:pt>
                <c:pt idx="62">
                  <c:v>2.2400000000000002</c:v>
                </c:pt>
                <c:pt idx="63">
                  <c:v>1.95</c:v>
                </c:pt>
                <c:pt idx="64">
                  <c:v>2.19</c:v>
                </c:pt>
                <c:pt idx="65">
                  <c:v>1.83</c:v>
                </c:pt>
                <c:pt idx="66">
                  <c:v>2.0499999999999998</c:v>
                </c:pt>
                <c:pt idx="67">
                  <c:v>2.15</c:v>
                </c:pt>
                <c:pt idx="68">
                  <c:v>2.57</c:v>
                </c:pt>
                <c:pt idx="69">
                  <c:v>2.08</c:v>
                </c:pt>
                <c:pt idx="70">
                  <c:v>2.67</c:v>
                </c:pt>
                <c:pt idx="71">
                  <c:v>2.34</c:v>
                </c:pt>
                <c:pt idx="72">
                  <c:v>2.33</c:v>
                </c:pt>
                <c:pt idx="73">
                  <c:v>2.23</c:v>
                </c:pt>
                <c:pt idx="74">
                  <c:v>2.2999999999999998</c:v>
                </c:pt>
                <c:pt idx="75">
                  <c:v>1.77</c:v>
                </c:pt>
                <c:pt idx="76">
                  <c:v>1.64</c:v>
                </c:pt>
                <c:pt idx="77">
                  <c:v>2.42</c:v>
                </c:pt>
                <c:pt idx="78">
                  <c:v>1.7</c:v>
                </c:pt>
                <c:pt idx="79">
                  <c:v>1.64</c:v>
                </c:pt>
                <c:pt idx="80">
                  <c:v>2.2599999999999998</c:v>
                </c:pt>
                <c:pt idx="81">
                  <c:v>2.2799999999999998</c:v>
                </c:pt>
                <c:pt idx="82">
                  <c:v>2.17</c:v>
                </c:pt>
                <c:pt idx="83">
                  <c:v>2.16</c:v>
                </c:pt>
                <c:pt idx="84">
                  <c:v>1.9</c:v>
                </c:pt>
                <c:pt idx="85">
                  <c:v>2.56</c:v>
                </c:pt>
                <c:pt idx="86">
                  <c:v>1.53</c:v>
                </c:pt>
                <c:pt idx="87">
                  <c:v>2.86</c:v>
                </c:pt>
                <c:pt idx="88">
                  <c:v>2.42</c:v>
                </c:pt>
                <c:pt idx="89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D-4710-B616-49A64843B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76416"/>
        <c:axId val="519879368"/>
      </c:scatterChart>
      <c:valAx>
        <c:axId val="5198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79368"/>
        <c:crosses val="autoZero"/>
        <c:crossBetween val="midCat"/>
      </c:valAx>
      <c:valAx>
        <c:axId val="51987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7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</c:v>
          </c:tx>
          <c:spPr>
            <a:ln w="25400">
              <a:noFill/>
            </a:ln>
          </c:spPr>
          <c:trendline>
            <c:spPr>
              <a:ln w="15875">
                <a:solidFill>
                  <a:schemeClr val="accent2"/>
                </a:solidFill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0.35682401641530015"/>
                  <c:y val="0.27461983767440989"/>
                </c:manualLayout>
              </c:layout>
              <c:numFmt formatCode="General" sourceLinked="0"/>
            </c:trendlineLbl>
          </c:trendline>
          <c:xVal>
            <c:numRef>
              <c:f>weights!$D$2:$D$46</c:f>
              <c:numCache>
                <c:formatCode>General</c:formatCode>
                <c:ptCount val="45"/>
                <c:pt idx="0">
                  <c:v>0.04</c:v>
                </c:pt>
                <c:pt idx="1">
                  <c:v>0.03</c:v>
                </c:pt>
                <c:pt idx="2">
                  <c:v>0.06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0.04</c:v>
                </c:pt>
                <c:pt idx="6">
                  <c:v>0.01</c:v>
                </c:pt>
                <c:pt idx="7">
                  <c:v>0.05</c:v>
                </c:pt>
                <c:pt idx="8">
                  <c:v>0.01</c:v>
                </c:pt>
                <c:pt idx="9">
                  <c:v>9.0000000000000302E-2</c:v>
                </c:pt>
                <c:pt idx="10">
                  <c:v>0.04</c:v>
                </c:pt>
                <c:pt idx="11">
                  <c:v>0.09</c:v>
                </c:pt>
                <c:pt idx="12">
                  <c:v>6.999999999999984E-2</c:v>
                </c:pt>
                <c:pt idx="13">
                  <c:v>8.0000000000000071E-2</c:v>
                </c:pt>
                <c:pt idx="14">
                  <c:v>8.0000000000000071E-2</c:v>
                </c:pt>
                <c:pt idx="15">
                  <c:v>2.0000000000000018E-2</c:v>
                </c:pt>
                <c:pt idx="16">
                  <c:v>8.0000000000000071E-2</c:v>
                </c:pt>
                <c:pt idx="17">
                  <c:v>3.0000000000000249E-2</c:v>
                </c:pt>
                <c:pt idx="18">
                  <c:v>4.0000000000000036E-2</c:v>
                </c:pt>
                <c:pt idx="19">
                  <c:v>4.9999999999999822E-2</c:v>
                </c:pt>
                <c:pt idx="20">
                  <c:v>3.0000000000000027E-2</c:v>
                </c:pt>
                <c:pt idx="21">
                  <c:v>6.0000000000000053E-2</c:v>
                </c:pt>
                <c:pt idx="22">
                  <c:v>4.0000000000000036E-2</c:v>
                </c:pt>
                <c:pt idx="23">
                  <c:v>6.0000000000000053E-2</c:v>
                </c:pt>
                <c:pt idx="24">
                  <c:v>3.0000000000000027E-2</c:v>
                </c:pt>
                <c:pt idx="25">
                  <c:v>8.0000000000000071E-2</c:v>
                </c:pt>
                <c:pt idx="26">
                  <c:v>0.10999999999999988</c:v>
                </c:pt>
                <c:pt idx="27">
                  <c:v>5.0000000000000266E-2</c:v>
                </c:pt>
                <c:pt idx="28">
                  <c:v>2.0000000000000018E-2</c:v>
                </c:pt>
                <c:pt idx="29">
                  <c:v>6.0000000000000053E-2</c:v>
                </c:pt>
                <c:pt idx="30">
                  <c:v>4.9999999999999822E-2</c:v>
                </c:pt>
                <c:pt idx="31">
                  <c:v>4.0000000000000036E-2</c:v>
                </c:pt>
                <c:pt idx="32">
                  <c:v>6.999999999999984E-2</c:v>
                </c:pt>
                <c:pt idx="33">
                  <c:v>6.999999999999984E-2</c:v>
                </c:pt>
                <c:pt idx="34">
                  <c:v>6.999999999999984E-2</c:v>
                </c:pt>
                <c:pt idx="35">
                  <c:v>4.0000000000000036E-2</c:v>
                </c:pt>
                <c:pt idx="36">
                  <c:v>4.9999999999999822E-2</c:v>
                </c:pt>
                <c:pt idx="37">
                  <c:v>3.0000000000000249E-2</c:v>
                </c:pt>
                <c:pt idx="38">
                  <c:v>4.0000000000000036E-2</c:v>
                </c:pt>
                <c:pt idx="39">
                  <c:v>8.0000000000000071E-2</c:v>
                </c:pt>
                <c:pt idx="40">
                  <c:v>4.9999999999999822E-2</c:v>
                </c:pt>
                <c:pt idx="41">
                  <c:v>1.9999999999999796E-2</c:v>
                </c:pt>
                <c:pt idx="42">
                  <c:v>2.0000000000000018E-2</c:v>
                </c:pt>
                <c:pt idx="43">
                  <c:v>4.9999999999999822E-2</c:v>
                </c:pt>
                <c:pt idx="44">
                  <c:v>2.0000000000000018E-2</c:v>
                </c:pt>
              </c:numCache>
            </c:numRef>
          </c:xVal>
          <c:yVal>
            <c:numRef>
              <c:f>weights!$C$2:$C$46</c:f>
              <c:numCache>
                <c:formatCode>General</c:formatCode>
                <c:ptCount val="45"/>
                <c:pt idx="0">
                  <c:v>1.59</c:v>
                </c:pt>
                <c:pt idx="1">
                  <c:v>2.0299999999999998</c:v>
                </c:pt>
                <c:pt idx="2">
                  <c:v>1.61</c:v>
                </c:pt>
                <c:pt idx="3">
                  <c:v>1.75</c:v>
                </c:pt>
                <c:pt idx="4">
                  <c:v>1.95</c:v>
                </c:pt>
                <c:pt idx="5">
                  <c:v>2.56</c:v>
                </c:pt>
                <c:pt idx="6">
                  <c:v>1.51</c:v>
                </c:pt>
                <c:pt idx="7">
                  <c:v>1.8</c:v>
                </c:pt>
                <c:pt idx="8">
                  <c:v>1.35</c:v>
                </c:pt>
                <c:pt idx="9">
                  <c:v>3.13</c:v>
                </c:pt>
                <c:pt idx="10">
                  <c:v>1.96</c:v>
                </c:pt>
                <c:pt idx="11">
                  <c:v>2</c:v>
                </c:pt>
                <c:pt idx="12">
                  <c:v>2.1800000000000002</c:v>
                </c:pt>
                <c:pt idx="13">
                  <c:v>2.87</c:v>
                </c:pt>
                <c:pt idx="14">
                  <c:v>2.5499999999999998</c:v>
                </c:pt>
                <c:pt idx="15">
                  <c:v>1.7</c:v>
                </c:pt>
                <c:pt idx="16">
                  <c:v>2.2799999999999998</c:v>
                </c:pt>
                <c:pt idx="17">
                  <c:v>2.0699999999999998</c:v>
                </c:pt>
                <c:pt idx="18">
                  <c:v>1.75</c:v>
                </c:pt>
                <c:pt idx="19">
                  <c:v>2.27</c:v>
                </c:pt>
                <c:pt idx="20">
                  <c:v>1.22</c:v>
                </c:pt>
                <c:pt idx="21">
                  <c:v>1.9</c:v>
                </c:pt>
                <c:pt idx="22">
                  <c:v>1.63</c:v>
                </c:pt>
                <c:pt idx="23">
                  <c:v>2.13</c:v>
                </c:pt>
                <c:pt idx="24">
                  <c:v>1.43</c:v>
                </c:pt>
                <c:pt idx="25">
                  <c:v>3.27</c:v>
                </c:pt>
                <c:pt idx="26">
                  <c:v>2.75</c:v>
                </c:pt>
                <c:pt idx="27">
                  <c:v>2.19</c:v>
                </c:pt>
                <c:pt idx="28">
                  <c:v>2.36</c:v>
                </c:pt>
                <c:pt idx="29">
                  <c:v>2.21</c:v>
                </c:pt>
                <c:pt idx="30">
                  <c:v>2.2200000000000002</c:v>
                </c:pt>
                <c:pt idx="31">
                  <c:v>1.66</c:v>
                </c:pt>
                <c:pt idx="32">
                  <c:v>2.37</c:v>
                </c:pt>
                <c:pt idx="33">
                  <c:v>2.66</c:v>
                </c:pt>
                <c:pt idx="34">
                  <c:v>2.02</c:v>
                </c:pt>
                <c:pt idx="35">
                  <c:v>2.0099999999999998</c:v>
                </c:pt>
                <c:pt idx="36">
                  <c:v>2.2400000000000002</c:v>
                </c:pt>
                <c:pt idx="37">
                  <c:v>2.34</c:v>
                </c:pt>
                <c:pt idx="38">
                  <c:v>1.98</c:v>
                </c:pt>
                <c:pt idx="39">
                  <c:v>2.57</c:v>
                </c:pt>
                <c:pt idx="40">
                  <c:v>2.39</c:v>
                </c:pt>
                <c:pt idx="41">
                  <c:v>1.86</c:v>
                </c:pt>
                <c:pt idx="42">
                  <c:v>1.53</c:v>
                </c:pt>
                <c:pt idx="43">
                  <c:v>2</c:v>
                </c:pt>
                <c:pt idx="44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FB-4341-A237-4C58B1C2E642}"/>
            </c:ext>
          </c:extLst>
        </c:ser>
        <c:ser>
          <c:idx val="0"/>
          <c:order val="1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49585902244816"/>
                  <c:y val="-2.435072754972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weights!$D$47:$D$91</c:f>
              <c:numCache>
                <c:formatCode>General</c:formatCode>
                <c:ptCount val="45"/>
                <c:pt idx="0">
                  <c:v>0.04</c:v>
                </c:pt>
                <c:pt idx="1">
                  <c:v>5.0000000000000001E-3</c:v>
                </c:pt>
                <c:pt idx="2">
                  <c:v>0.04</c:v>
                </c:pt>
                <c:pt idx="3">
                  <c:v>0.03</c:v>
                </c:pt>
                <c:pt idx="4">
                  <c:v>0.04</c:v>
                </c:pt>
                <c:pt idx="5">
                  <c:v>5.0000000000000266E-2</c:v>
                </c:pt>
                <c:pt idx="6">
                  <c:v>4.9999999999999822E-2</c:v>
                </c:pt>
                <c:pt idx="7">
                  <c:v>0.05</c:v>
                </c:pt>
                <c:pt idx="8">
                  <c:v>4.9999999999999822E-2</c:v>
                </c:pt>
                <c:pt idx="9">
                  <c:v>3.0000000000000027E-2</c:v>
                </c:pt>
                <c:pt idx="10">
                  <c:v>6.0000000000000053E-2</c:v>
                </c:pt>
                <c:pt idx="11">
                  <c:v>6.999999999999984E-2</c:v>
                </c:pt>
                <c:pt idx="12">
                  <c:v>7.0000000000000284E-2</c:v>
                </c:pt>
                <c:pt idx="13">
                  <c:v>4.9999999999999822E-2</c:v>
                </c:pt>
                <c:pt idx="14">
                  <c:v>0.17999999999999972</c:v>
                </c:pt>
                <c:pt idx="15">
                  <c:v>3.9999999999999591E-2</c:v>
                </c:pt>
                <c:pt idx="16">
                  <c:v>4.9999999999999822E-2</c:v>
                </c:pt>
                <c:pt idx="17">
                  <c:v>4.9999999999999822E-2</c:v>
                </c:pt>
                <c:pt idx="18">
                  <c:v>3.0000000000000027E-2</c:v>
                </c:pt>
                <c:pt idx="19">
                  <c:v>3.0000000000000249E-2</c:v>
                </c:pt>
                <c:pt idx="20">
                  <c:v>4.0000000000000036E-2</c:v>
                </c:pt>
                <c:pt idx="21">
                  <c:v>6.0000000000000053E-2</c:v>
                </c:pt>
                <c:pt idx="22">
                  <c:v>4.0000000000000036E-2</c:v>
                </c:pt>
                <c:pt idx="23">
                  <c:v>3.0000000000000249E-2</c:v>
                </c:pt>
                <c:pt idx="24">
                  <c:v>4.0000000000000036E-2</c:v>
                </c:pt>
                <c:pt idx="25">
                  <c:v>8.0000000000000071E-2</c:v>
                </c:pt>
                <c:pt idx="26">
                  <c:v>5.0000000000000266E-2</c:v>
                </c:pt>
                <c:pt idx="27">
                  <c:v>4.9999999999999822E-2</c:v>
                </c:pt>
                <c:pt idx="28">
                  <c:v>6.0000000000000053E-2</c:v>
                </c:pt>
                <c:pt idx="29">
                  <c:v>4.0000000000000036E-2</c:v>
                </c:pt>
                <c:pt idx="30">
                  <c:v>3.0000000000000027E-2</c:v>
                </c:pt>
                <c:pt idx="31">
                  <c:v>2.0000000000000018E-2</c:v>
                </c:pt>
                <c:pt idx="32">
                  <c:v>4.0000000000000036E-2</c:v>
                </c:pt>
                <c:pt idx="33">
                  <c:v>2.0000000000000018E-2</c:v>
                </c:pt>
                <c:pt idx="34">
                  <c:v>3.0000000000000027E-2</c:v>
                </c:pt>
                <c:pt idx="35">
                  <c:v>4.0000000000000036E-2</c:v>
                </c:pt>
                <c:pt idx="36">
                  <c:v>4.0000000000000036E-2</c:v>
                </c:pt>
                <c:pt idx="37">
                  <c:v>5.0000000000000266E-2</c:v>
                </c:pt>
                <c:pt idx="38">
                  <c:v>2.9999999999999805E-2</c:v>
                </c:pt>
                <c:pt idx="39">
                  <c:v>4.0000000000000036E-2</c:v>
                </c:pt>
                <c:pt idx="40">
                  <c:v>4.9999999999999822E-2</c:v>
                </c:pt>
                <c:pt idx="41">
                  <c:v>3.0000000000000027E-2</c:v>
                </c:pt>
                <c:pt idx="42">
                  <c:v>7.0000000000000284E-2</c:v>
                </c:pt>
                <c:pt idx="43">
                  <c:v>6.0000000000000053E-2</c:v>
                </c:pt>
                <c:pt idx="44">
                  <c:v>2.9999999999999805E-2</c:v>
                </c:pt>
              </c:numCache>
            </c:numRef>
          </c:xVal>
          <c:yVal>
            <c:numRef>
              <c:f>weights!$C$47:$C$91</c:f>
              <c:numCache>
                <c:formatCode>General</c:formatCode>
                <c:ptCount val="45"/>
                <c:pt idx="0">
                  <c:v>3.11</c:v>
                </c:pt>
                <c:pt idx="1">
                  <c:v>1.64</c:v>
                </c:pt>
                <c:pt idx="2">
                  <c:v>2.27</c:v>
                </c:pt>
                <c:pt idx="3">
                  <c:v>1.89</c:v>
                </c:pt>
                <c:pt idx="4">
                  <c:v>1.63</c:v>
                </c:pt>
                <c:pt idx="5">
                  <c:v>2.88</c:v>
                </c:pt>
                <c:pt idx="6">
                  <c:v>1.85</c:v>
                </c:pt>
                <c:pt idx="7">
                  <c:v>2.25</c:v>
                </c:pt>
                <c:pt idx="8">
                  <c:v>2.08</c:v>
                </c:pt>
                <c:pt idx="9">
                  <c:v>1.63</c:v>
                </c:pt>
                <c:pt idx="10">
                  <c:v>2.1800000000000002</c:v>
                </c:pt>
                <c:pt idx="11">
                  <c:v>2.69</c:v>
                </c:pt>
                <c:pt idx="12">
                  <c:v>2.0299999999999998</c:v>
                </c:pt>
                <c:pt idx="13">
                  <c:v>1.83</c:v>
                </c:pt>
                <c:pt idx="14">
                  <c:v>3.74</c:v>
                </c:pt>
                <c:pt idx="15">
                  <c:v>2.74</c:v>
                </c:pt>
                <c:pt idx="16">
                  <c:v>2.2400000000000002</c:v>
                </c:pt>
                <c:pt idx="17">
                  <c:v>2.2400000000000002</c:v>
                </c:pt>
                <c:pt idx="18">
                  <c:v>1.95</c:v>
                </c:pt>
                <c:pt idx="19">
                  <c:v>2.19</c:v>
                </c:pt>
                <c:pt idx="20">
                  <c:v>1.83</c:v>
                </c:pt>
                <c:pt idx="21">
                  <c:v>2.0499999999999998</c:v>
                </c:pt>
                <c:pt idx="22">
                  <c:v>2.15</c:v>
                </c:pt>
                <c:pt idx="23">
                  <c:v>2.57</c:v>
                </c:pt>
                <c:pt idx="24">
                  <c:v>2.08</c:v>
                </c:pt>
                <c:pt idx="25">
                  <c:v>2.67</c:v>
                </c:pt>
                <c:pt idx="26">
                  <c:v>2.34</c:v>
                </c:pt>
                <c:pt idx="27">
                  <c:v>2.33</c:v>
                </c:pt>
                <c:pt idx="28">
                  <c:v>2.23</c:v>
                </c:pt>
                <c:pt idx="29">
                  <c:v>2.2999999999999998</c:v>
                </c:pt>
                <c:pt idx="30">
                  <c:v>1.77</c:v>
                </c:pt>
                <c:pt idx="31">
                  <c:v>1.64</c:v>
                </c:pt>
                <c:pt idx="32">
                  <c:v>2.42</c:v>
                </c:pt>
                <c:pt idx="33">
                  <c:v>1.7</c:v>
                </c:pt>
                <c:pt idx="34">
                  <c:v>1.64</c:v>
                </c:pt>
                <c:pt idx="35">
                  <c:v>2.2599999999999998</c:v>
                </c:pt>
                <c:pt idx="36">
                  <c:v>2.2799999999999998</c:v>
                </c:pt>
                <c:pt idx="37">
                  <c:v>2.17</c:v>
                </c:pt>
                <c:pt idx="38">
                  <c:v>2.16</c:v>
                </c:pt>
                <c:pt idx="39">
                  <c:v>1.9</c:v>
                </c:pt>
                <c:pt idx="40">
                  <c:v>2.56</c:v>
                </c:pt>
                <c:pt idx="41">
                  <c:v>1.53</c:v>
                </c:pt>
                <c:pt idx="42">
                  <c:v>2.86</c:v>
                </c:pt>
                <c:pt idx="43">
                  <c:v>2.42</c:v>
                </c:pt>
                <c:pt idx="44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FB-4341-A237-4C58B1C2E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76416"/>
        <c:axId val="519879368"/>
      </c:scatterChart>
      <c:valAx>
        <c:axId val="5198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79368"/>
        <c:crosses val="autoZero"/>
        <c:crossBetween val="midCat"/>
      </c:valAx>
      <c:valAx>
        <c:axId val="51987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764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416954</xdr:colOff>
      <xdr:row>2</xdr:row>
      <xdr:rowOff>52614</xdr:rowOff>
    </xdr:from>
    <xdr:to>
      <xdr:col>9</xdr:col>
      <xdr:colOff>260047</xdr:colOff>
      <xdr:row>18</xdr:row>
      <xdr:rowOff>35680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186DCA-E934-4925-854A-9DD91BDB4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453572</xdr:colOff>
      <xdr:row>2</xdr:row>
      <xdr:rowOff>36286</xdr:rowOff>
    </xdr:from>
    <xdr:to>
      <xdr:col>13</xdr:col>
      <xdr:colOff>296666</xdr:colOff>
      <xdr:row>18</xdr:row>
      <xdr:rowOff>19352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C18B33-7DED-4127-BE94-01A9E5048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5C41F-F8C1-F743-9CC7-E8990FCDD1B0}">
  <dimension ref="A1:L91"/>
  <sheetViews>
    <sheetView tabSelected="1" zoomScale="90" zoomScaleNormal="90" workbookViewId="0">
      <pane ySplit="1" topLeftCell="A2" activePane="bottomLeft" state="frozen"/>
      <selection pane="bottomLeft" activeCell="Q9" sqref="Q9"/>
    </sheetView>
  </sheetViews>
  <sheetFormatPr defaultColWidth="10.7109375" defaultRowHeight="15.9" x14ac:dyDescent="0.45"/>
  <cols>
    <col min="3" max="3" width="14.5703125" bestFit="1" customWidth="1"/>
    <col min="4" max="4" width="15.0703125" bestFit="1" customWidth="1"/>
  </cols>
  <sheetData>
    <row r="1" spans="1:12" s="2" customFormat="1" x14ac:dyDescent="0.45">
      <c r="A1" s="2" t="s">
        <v>0</v>
      </c>
      <c r="B1" s="2" t="s">
        <v>1</v>
      </c>
      <c r="C1" s="2" t="s">
        <v>3</v>
      </c>
      <c r="D1" s="2" t="s">
        <v>2</v>
      </c>
    </row>
    <row r="2" spans="1:12" x14ac:dyDescent="0.45">
      <c r="A2" t="s">
        <v>4</v>
      </c>
      <c r="B2" t="s">
        <v>5</v>
      </c>
      <c r="C2">
        <v>1.59</v>
      </c>
      <c r="D2">
        <v>0.04</v>
      </c>
      <c r="L2" s="1"/>
    </row>
    <row r="3" spans="1:12" x14ac:dyDescent="0.45">
      <c r="A3" t="s">
        <v>6</v>
      </c>
      <c r="B3" t="s">
        <v>5</v>
      </c>
      <c r="C3">
        <v>2.0299999999999998</v>
      </c>
      <c r="D3">
        <v>0.03</v>
      </c>
    </row>
    <row r="4" spans="1:12" x14ac:dyDescent="0.45">
      <c r="A4" t="s">
        <v>7</v>
      </c>
      <c r="B4" t="s">
        <v>5</v>
      </c>
      <c r="C4">
        <v>1.61</v>
      </c>
      <c r="D4">
        <v>0.06</v>
      </c>
    </row>
    <row r="5" spans="1:12" x14ac:dyDescent="0.45">
      <c r="A5" t="s">
        <v>8</v>
      </c>
      <c r="B5" t="s">
        <v>5</v>
      </c>
      <c r="C5">
        <v>1.75</v>
      </c>
      <c r="D5">
        <v>5.0000000000000001E-3</v>
      </c>
    </row>
    <row r="6" spans="1:12" x14ac:dyDescent="0.45">
      <c r="A6" t="s">
        <v>9</v>
      </c>
      <c r="B6" t="s">
        <v>5</v>
      </c>
      <c r="C6">
        <v>1.95</v>
      </c>
      <c r="D6">
        <v>5.0000000000000001E-3</v>
      </c>
    </row>
    <row r="7" spans="1:12" x14ac:dyDescent="0.45">
      <c r="A7" t="s">
        <v>10</v>
      </c>
      <c r="B7" t="s">
        <v>5</v>
      </c>
      <c r="C7">
        <v>2.56</v>
      </c>
      <c r="D7">
        <v>0.04</v>
      </c>
    </row>
    <row r="8" spans="1:12" x14ac:dyDescent="0.45">
      <c r="A8" t="s">
        <v>11</v>
      </c>
      <c r="B8" t="s">
        <v>5</v>
      </c>
      <c r="C8">
        <v>1.51</v>
      </c>
      <c r="D8">
        <v>0.01</v>
      </c>
    </row>
    <row r="9" spans="1:12" x14ac:dyDescent="0.45">
      <c r="A9" t="s">
        <v>12</v>
      </c>
      <c r="B9" t="s">
        <v>5</v>
      </c>
      <c r="C9">
        <v>1.8</v>
      </c>
      <c r="D9">
        <v>0.05</v>
      </c>
    </row>
    <row r="10" spans="1:12" x14ac:dyDescent="0.45">
      <c r="A10" t="s">
        <v>13</v>
      </c>
      <c r="B10" t="s">
        <v>5</v>
      </c>
      <c r="C10">
        <v>1.35</v>
      </c>
      <c r="D10">
        <v>0.01</v>
      </c>
    </row>
    <row r="11" spans="1:12" x14ac:dyDescent="0.45">
      <c r="A11" t="s">
        <v>14</v>
      </c>
      <c r="B11" t="s">
        <v>5</v>
      </c>
      <c r="C11">
        <v>3.13</v>
      </c>
      <c r="D11">
        <f>3.22-C11</f>
        <v>9.0000000000000302E-2</v>
      </c>
    </row>
    <row r="12" spans="1:12" x14ac:dyDescent="0.45">
      <c r="A12" t="s">
        <v>15</v>
      </c>
      <c r="B12" t="s">
        <v>5</v>
      </c>
      <c r="C12">
        <v>1.96</v>
      </c>
      <c r="D12">
        <v>0.04</v>
      </c>
    </row>
    <row r="13" spans="1:12" x14ac:dyDescent="0.45">
      <c r="A13" t="s">
        <v>16</v>
      </c>
      <c r="B13" t="s">
        <v>5</v>
      </c>
      <c r="C13">
        <v>2</v>
      </c>
      <c r="D13">
        <v>0.09</v>
      </c>
    </row>
    <row r="14" spans="1:12" x14ac:dyDescent="0.45">
      <c r="A14" t="s">
        <v>17</v>
      </c>
      <c r="B14" t="s">
        <v>5</v>
      </c>
      <c r="C14">
        <v>2.1800000000000002</v>
      </c>
      <c r="D14">
        <f>2.25-C14</f>
        <v>6.999999999999984E-2</v>
      </c>
    </row>
    <row r="15" spans="1:12" x14ac:dyDescent="0.45">
      <c r="A15" t="s">
        <v>18</v>
      </c>
      <c r="B15" t="s">
        <v>5</v>
      </c>
      <c r="C15">
        <v>2.87</v>
      </c>
      <c r="D15">
        <f>2.95-C15</f>
        <v>8.0000000000000071E-2</v>
      </c>
    </row>
    <row r="16" spans="1:12" x14ac:dyDescent="0.45">
      <c r="A16" t="s">
        <v>19</v>
      </c>
      <c r="B16" t="s">
        <v>5</v>
      </c>
      <c r="C16">
        <v>2.5499999999999998</v>
      </c>
      <c r="D16">
        <f>2.63-C16</f>
        <v>8.0000000000000071E-2</v>
      </c>
    </row>
    <row r="17" spans="1:4" x14ac:dyDescent="0.45">
      <c r="A17" t="s">
        <v>20</v>
      </c>
      <c r="B17" t="s">
        <v>5</v>
      </c>
      <c r="C17">
        <v>1.7</v>
      </c>
      <c r="D17">
        <f>1.72-C17</f>
        <v>2.0000000000000018E-2</v>
      </c>
    </row>
    <row r="18" spans="1:4" x14ac:dyDescent="0.45">
      <c r="A18" t="s">
        <v>21</v>
      </c>
      <c r="B18" t="s">
        <v>5</v>
      </c>
      <c r="C18">
        <v>2.2799999999999998</v>
      </c>
      <c r="D18">
        <f>2.36-C18</f>
        <v>8.0000000000000071E-2</v>
      </c>
    </row>
    <row r="19" spans="1:4" x14ac:dyDescent="0.45">
      <c r="A19" t="s">
        <v>22</v>
      </c>
      <c r="B19" t="s">
        <v>5</v>
      </c>
      <c r="C19">
        <v>2.0699999999999998</v>
      </c>
      <c r="D19">
        <f>2.1-C19</f>
        <v>3.0000000000000249E-2</v>
      </c>
    </row>
    <row r="20" spans="1:4" x14ac:dyDescent="0.45">
      <c r="A20" t="s">
        <v>23</v>
      </c>
      <c r="B20" t="s">
        <v>5</v>
      </c>
      <c r="C20">
        <v>1.75</v>
      </c>
      <c r="D20">
        <f>1.79-C20</f>
        <v>4.0000000000000036E-2</v>
      </c>
    </row>
    <row r="21" spans="1:4" x14ac:dyDescent="0.45">
      <c r="A21" t="s">
        <v>24</v>
      </c>
      <c r="B21" t="s">
        <v>5</v>
      </c>
      <c r="C21">
        <v>2.27</v>
      </c>
      <c r="D21">
        <f>2.32-C21</f>
        <v>4.9999999999999822E-2</v>
      </c>
    </row>
    <row r="22" spans="1:4" x14ac:dyDescent="0.45">
      <c r="A22" t="s">
        <v>25</v>
      </c>
      <c r="B22" t="s">
        <v>5</v>
      </c>
      <c r="C22">
        <v>1.22</v>
      </c>
      <c r="D22">
        <f>1.25-C22</f>
        <v>3.0000000000000027E-2</v>
      </c>
    </row>
    <row r="23" spans="1:4" x14ac:dyDescent="0.45">
      <c r="A23" t="s">
        <v>26</v>
      </c>
      <c r="B23" t="s">
        <v>5</v>
      </c>
      <c r="C23">
        <v>1.9</v>
      </c>
      <c r="D23">
        <f>1.96-C23</f>
        <v>6.0000000000000053E-2</v>
      </c>
    </row>
    <row r="24" spans="1:4" x14ac:dyDescent="0.45">
      <c r="A24" t="s">
        <v>27</v>
      </c>
      <c r="B24" t="s">
        <v>5</v>
      </c>
      <c r="C24">
        <v>1.63</v>
      </c>
      <c r="D24">
        <f>1.67-C24</f>
        <v>4.0000000000000036E-2</v>
      </c>
    </row>
    <row r="25" spans="1:4" x14ac:dyDescent="0.45">
      <c r="A25" t="s">
        <v>28</v>
      </c>
      <c r="B25" t="s">
        <v>5</v>
      </c>
      <c r="C25">
        <v>2.13</v>
      </c>
      <c r="D25">
        <f>2.19-C25</f>
        <v>6.0000000000000053E-2</v>
      </c>
    </row>
    <row r="26" spans="1:4" x14ac:dyDescent="0.45">
      <c r="A26" t="s">
        <v>29</v>
      </c>
      <c r="B26" t="s">
        <v>5</v>
      </c>
      <c r="C26">
        <v>1.43</v>
      </c>
      <c r="D26">
        <f>1.46-C26</f>
        <v>3.0000000000000027E-2</v>
      </c>
    </row>
    <row r="27" spans="1:4" x14ac:dyDescent="0.45">
      <c r="A27" t="s">
        <v>30</v>
      </c>
      <c r="B27" t="s">
        <v>5</v>
      </c>
      <c r="C27">
        <v>3.27</v>
      </c>
      <c r="D27">
        <f>3.35-C27</f>
        <v>8.0000000000000071E-2</v>
      </c>
    </row>
    <row r="28" spans="1:4" x14ac:dyDescent="0.45">
      <c r="A28" t="s">
        <v>31</v>
      </c>
      <c r="B28" t="s">
        <v>5</v>
      </c>
      <c r="C28">
        <v>2.75</v>
      </c>
      <c r="D28">
        <f>2.86-C28</f>
        <v>0.10999999999999988</v>
      </c>
    </row>
    <row r="29" spans="1:4" x14ac:dyDescent="0.45">
      <c r="A29" t="s">
        <v>32</v>
      </c>
      <c r="B29" t="s">
        <v>5</v>
      </c>
      <c r="C29">
        <v>2.19</v>
      </c>
      <c r="D29">
        <f>2.24-C29</f>
        <v>5.0000000000000266E-2</v>
      </c>
    </row>
    <row r="30" spans="1:4" x14ac:dyDescent="0.45">
      <c r="A30" t="s">
        <v>33</v>
      </c>
      <c r="B30" t="s">
        <v>5</v>
      </c>
      <c r="C30">
        <v>2.36</v>
      </c>
      <c r="D30">
        <f>2.38-C30</f>
        <v>2.0000000000000018E-2</v>
      </c>
    </row>
    <row r="31" spans="1:4" x14ac:dyDescent="0.45">
      <c r="A31" t="s">
        <v>34</v>
      </c>
      <c r="B31" t="s">
        <v>5</v>
      </c>
      <c r="C31">
        <v>2.21</v>
      </c>
      <c r="D31">
        <f>2.27-C31</f>
        <v>6.0000000000000053E-2</v>
      </c>
    </row>
    <row r="32" spans="1:4" x14ac:dyDescent="0.45">
      <c r="A32" t="s">
        <v>35</v>
      </c>
      <c r="B32" t="s">
        <v>5</v>
      </c>
      <c r="C32">
        <v>2.2200000000000002</v>
      </c>
      <c r="D32">
        <v>4.9999999999999822E-2</v>
      </c>
    </row>
    <row r="33" spans="1:4" x14ac:dyDescent="0.45">
      <c r="A33" t="s">
        <v>36</v>
      </c>
      <c r="B33" t="s">
        <v>5</v>
      </c>
      <c r="C33">
        <v>1.66</v>
      </c>
      <c r="D33">
        <v>4.0000000000000036E-2</v>
      </c>
    </row>
    <row r="34" spans="1:4" x14ac:dyDescent="0.45">
      <c r="A34" t="s">
        <v>37</v>
      </c>
      <c r="B34" t="s">
        <v>5</v>
      </c>
      <c r="C34">
        <v>2.37</v>
      </c>
      <c r="D34">
        <v>6.999999999999984E-2</v>
      </c>
    </row>
    <row r="35" spans="1:4" x14ac:dyDescent="0.45">
      <c r="A35" t="s">
        <v>38</v>
      </c>
      <c r="B35" t="s">
        <v>5</v>
      </c>
      <c r="C35">
        <v>2.66</v>
      </c>
      <c r="D35">
        <v>6.999999999999984E-2</v>
      </c>
    </row>
    <row r="36" spans="1:4" x14ac:dyDescent="0.45">
      <c r="A36" t="s">
        <v>39</v>
      </c>
      <c r="B36" t="s">
        <v>5</v>
      </c>
      <c r="C36">
        <v>2.02</v>
      </c>
      <c r="D36">
        <v>6.999999999999984E-2</v>
      </c>
    </row>
    <row r="37" spans="1:4" x14ac:dyDescent="0.45">
      <c r="A37" t="s">
        <v>74</v>
      </c>
      <c r="B37" t="s">
        <v>5</v>
      </c>
      <c r="C37">
        <v>2.0099999999999998</v>
      </c>
      <c r="D37">
        <v>4.0000000000000036E-2</v>
      </c>
    </row>
    <row r="38" spans="1:4" x14ac:dyDescent="0.45">
      <c r="A38" t="s">
        <v>75</v>
      </c>
      <c r="B38" t="s">
        <v>5</v>
      </c>
      <c r="C38">
        <v>2.2400000000000002</v>
      </c>
      <c r="D38">
        <v>4.9999999999999822E-2</v>
      </c>
    </row>
    <row r="39" spans="1:4" x14ac:dyDescent="0.45">
      <c r="A39" t="s">
        <v>76</v>
      </c>
      <c r="B39" t="s">
        <v>5</v>
      </c>
      <c r="C39">
        <v>2.34</v>
      </c>
      <c r="D39">
        <v>3.0000000000000249E-2</v>
      </c>
    </row>
    <row r="40" spans="1:4" x14ac:dyDescent="0.45">
      <c r="A40" t="s">
        <v>77</v>
      </c>
      <c r="B40" t="s">
        <v>5</v>
      </c>
      <c r="C40">
        <v>1.98</v>
      </c>
      <c r="D40">
        <v>4.0000000000000036E-2</v>
      </c>
    </row>
    <row r="41" spans="1:4" x14ac:dyDescent="0.45">
      <c r="A41" t="s">
        <v>78</v>
      </c>
      <c r="B41" t="s">
        <v>5</v>
      </c>
      <c r="C41">
        <v>2.57</v>
      </c>
      <c r="D41">
        <v>8.0000000000000071E-2</v>
      </c>
    </row>
    <row r="42" spans="1:4" x14ac:dyDescent="0.45">
      <c r="A42" t="s">
        <v>89</v>
      </c>
      <c r="B42" t="s">
        <v>5</v>
      </c>
      <c r="C42">
        <v>2.39</v>
      </c>
      <c r="D42">
        <v>4.9999999999999822E-2</v>
      </c>
    </row>
    <row r="43" spans="1:4" x14ac:dyDescent="0.45">
      <c r="A43" t="s">
        <v>90</v>
      </c>
      <c r="B43" t="s">
        <v>5</v>
      </c>
      <c r="C43">
        <v>1.86</v>
      </c>
      <c r="D43">
        <v>1.9999999999999796E-2</v>
      </c>
    </row>
    <row r="44" spans="1:4" x14ac:dyDescent="0.45">
      <c r="A44" t="s">
        <v>91</v>
      </c>
      <c r="B44" t="s">
        <v>5</v>
      </c>
      <c r="C44">
        <v>1.53</v>
      </c>
      <c r="D44">
        <v>2.0000000000000018E-2</v>
      </c>
    </row>
    <row r="45" spans="1:4" x14ac:dyDescent="0.45">
      <c r="A45" t="s">
        <v>92</v>
      </c>
      <c r="B45" t="s">
        <v>5</v>
      </c>
      <c r="C45">
        <v>2</v>
      </c>
      <c r="D45">
        <v>4.9999999999999822E-2</v>
      </c>
    </row>
    <row r="46" spans="1:4" x14ac:dyDescent="0.45">
      <c r="A46" t="s">
        <v>93</v>
      </c>
      <c r="B46" t="s">
        <v>5</v>
      </c>
      <c r="C46">
        <v>1.55</v>
      </c>
      <c r="D46">
        <v>2.0000000000000018E-2</v>
      </c>
    </row>
    <row r="47" spans="1:4" x14ac:dyDescent="0.45">
      <c r="A47" t="s">
        <v>40</v>
      </c>
      <c r="B47" t="s">
        <v>41</v>
      </c>
      <c r="C47">
        <v>3.11</v>
      </c>
      <c r="D47">
        <v>0.04</v>
      </c>
    </row>
    <row r="48" spans="1:4" x14ac:dyDescent="0.45">
      <c r="A48" t="s">
        <v>42</v>
      </c>
      <c r="B48" t="s">
        <v>41</v>
      </c>
      <c r="C48">
        <v>1.64</v>
      </c>
      <c r="D48">
        <v>5.0000000000000001E-3</v>
      </c>
    </row>
    <row r="49" spans="1:4" x14ac:dyDescent="0.45">
      <c r="A49" t="s">
        <v>43</v>
      </c>
      <c r="B49" t="s">
        <v>41</v>
      </c>
      <c r="C49">
        <v>2.27</v>
      </c>
      <c r="D49">
        <v>0.04</v>
      </c>
    </row>
    <row r="50" spans="1:4" x14ac:dyDescent="0.45">
      <c r="A50" t="s">
        <v>44</v>
      </c>
      <c r="B50" t="s">
        <v>41</v>
      </c>
      <c r="C50">
        <v>1.89</v>
      </c>
      <c r="D50">
        <v>0.03</v>
      </c>
    </row>
    <row r="51" spans="1:4" x14ac:dyDescent="0.45">
      <c r="A51" t="s">
        <v>45</v>
      </c>
      <c r="B51" t="s">
        <v>41</v>
      </c>
      <c r="C51">
        <v>1.63</v>
      </c>
      <c r="D51">
        <v>0.04</v>
      </c>
    </row>
    <row r="52" spans="1:4" x14ac:dyDescent="0.45">
      <c r="A52" t="s">
        <v>46</v>
      </c>
      <c r="B52" t="s">
        <v>41</v>
      </c>
      <c r="C52">
        <v>2.88</v>
      </c>
      <c r="D52">
        <f>2.93-C52</f>
        <v>5.0000000000000266E-2</v>
      </c>
    </row>
    <row r="53" spans="1:4" x14ac:dyDescent="0.45">
      <c r="A53" t="s">
        <v>47</v>
      </c>
      <c r="B53" t="s">
        <v>41</v>
      </c>
      <c r="C53">
        <v>1.85</v>
      </c>
      <c r="D53">
        <f>1.9-C53</f>
        <v>4.9999999999999822E-2</v>
      </c>
    </row>
    <row r="54" spans="1:4" x14ac:dyDescent="0.45">
      <c r="A54" t="s">
        <v>48</v>
      </c>
      <c r="B54" t="s">
        <v>41</v>
      </c>
      <c r="C54">
        <v>2.25</v>
      </c>
      <c r="D54">
        <v>0.05</v>
      </c>
    </row>
    <row r="55" spans="1:4" x14ac:dyDescent="0.45">
      <c r="A55" t="s">
        <v>49</v>
      </c>
      <c r="B55" t="s">
        <v>41</v>
      </c>
      <c r="C55">
        <v>2.08</v>
      </c>
      <c r="D55">
        <f>2.13-C55</f>
        <v>4.9999999999999822E-2</v>
      </c>
    </row>
    <row r="56" spans="1:4" x14ac:dyDescent="0.45">
      <c r="A56" t="s">
        <v>50</v>
      </c>
      <c r="B56" t="s">
        <v>41</v>
      </c>
      <c r="C56">
        <v>1.63</v>
      </c>
      <c r="D56">
        <f>1.66-C56</f>
        <v>3.0000000000000027E-2</v>
      </c>
    </row>
    <row r="57" spans="1:4" x14ac:dyDescent="0.45">
      <c r="A57" t="s">
        <v>51</v>
      </c>
      <c r="B57" t="s">
        <v>41</v>
      </c>
      <c r="C57">
        <v>2.1800000000000002</v>
      </c>
      <c r="D57">
        <f>2.24-C57</f>
        <v>6.0000000000000053E-2</v>
      </c>
    </row>
    <row r="58" spans="1:4" x14ac:dyDescent="0.45">
      <c r="A58" t="s">
        <v>52</v>
      </c>
      <c r="B58" t="s">
        <v>41</v>
      </c>
      <c r="C58">
        <v>2.69</v>
      </c>
      <c r="D58">
        <f>2.76-C58</f>
        <v>6.999999999999984E-2</v>
      </c>
    </row>
    <row r="59" spans="1:4" x14ac:dyDescent="0.45">
      <c r="A59" t="s">
        <v>53</v>
      </c>
      <c r="B59" t="s">
        <v>41</v>
      </c>
      <c r="C59">
        <v>2.0299999999999998</v>
      </c>
      <c r="D59">
        <f>2.1-C59</f>
        <v>7.0000000000000284E-2</v>
      </c>
    </row>
    <row r="60" spans="1:4" x14ac:dyDescent="0.45">
      <c r="A60" t="s">
        <v>54</v>
      </c>
      <c r="B60" t="s">
        <v>41</v>
      </c>
      <c r="C60">
        <v>1.83</v>
      </c>
      <c r="D60">
        <f>1.88-C60</f>
        <v>4.9999999999999822E-2</v>
      </c>
    </row>
    <row r="61" spans="1:4" x14ac:dyDescent="0.45">
      <c r="A61" t="s">
        <v>55</v>
      </c>
      <c r="B61" t="s">
        <v>41</v>
      </c>
      <c r="C61">
        <v>3.74</v>
      </c>
      <c r="D61">
        <f>3.92-C61</f>
        <v>0.17999999999999972</v>
      </c>
    </row>
    <row r="62" spans="1:4" x14ac:dyDescent="0.45">
      <c r="A62" t="s">
        <v>56</v>
      </c>
      <c r="B62" t="s">
        <v>41</v>
      </c>
      <c r="C62">
        <v>2.74</v>
      </c>
      <c r="D62">
        <f>2.78-C62</f>
        <v>3.9999999999999591E-2</v>
      </c>
    </row>
    <row r="63" spans="1:4" x14ac:dyDescent="0.45">
      <c r="A63" t="s">
        <v>57</v>
      </c>
      <c r="B63" t="s">
        <v>41</v>
      </c>
      <c r="C63">
        <v>2.2400000000000002</v>
      </c>
      <c r="D63">
        <f>2.29-C63</f>
        <v>4.9999999999999822E-2</v>
      </c>
    </row>
    <row r="64" spans="1:4" x14ac:dyDescent="0.45">
      <c r="A64" t="s">
        <v>58</v>
      </c>
      <c r="B64" t="s">
        <v>41</v>
      </c>
      <c r="C64">
        <v>2.2400000000000002</v>
      </c>
      <c r="D64">
        <f>2.29-C64</f>
        <v>4.9999999999999822E-2</v>
      </c>
    </row>
    <row r="65" spans="1:4" x14ac:dyDescent="0.45">
      <c r="A65" t="s">
        <v>59</v>
      </c>
      <c r="B65" t="s">
        <v>41</v>
      </c>
      <c r="C65">
        <v>1.95</v>
      </c>
      <c r="D65">
        <f>1.98-C65</f>
        <v>3.0000000000000027E-2</v>
      </c>
    </row>
    <row r="66" spans="1:4" x14ac:dyDescent="0.45">
      <c r="A66" t="s">
        <v>60</v>
      </c>
      <c r="B66" t="s">
        <v>41</v>
      </c>
      <c r="C66">
        <v>2.19</v>
      </c>
      <c r="D66">
        <f>2.22-C66</f>
        <v>3.0000000000000249E-2</v>
      </c>
    </row>
    <row r="67" spans="1:4" x14ac:dyDescent="0.45">
      <c r="A67" t="s">
        <v>61</v>
      </c>
      <c r="B67" t="s">
        <v>41</v>
      </c>
      <c r="C67">
        <v>1.83</v>
      </c>
      <c r="D67">
        <f>1.87-C67</f>
        <v>4.0000000000000036E-2</v>
      </c>
    </row>
    <row r="68" spans="1:4" x14ac:dyDescent="0.45">
      <c r="A68" t="s">
        <v>62</v>
      </c>
      <c r="B68" t="s">
        <v>41</v>
      </c>
      <c r="C68">
        <v>2.0499999999999998</v>
      </c>
      <c r="D68">
        <f>2.11-C68</f>
        <v>6.0000000000000053E-2</v>
      </c>
    </row>
    <row r="69" spans="1:4" x14ac:dyDescent="0.45">
      <c r="A69" t="s">
        <v>63</v>
      </c>
      <c r="B69" t="s">
        <v>41</v>
      </c>
      <c r="C69">
        <v>2.15</v>
      </c>
      <c r="D69">
        <f>2.19-C69</f>
        <v>4.0000000000000036E-2</v>
      </c>
    </row>
    <row r="70" spans="1:4" x14ac:dyDescent="0.45">
      <c r="A70" t="s">
        <v>64</v>
      </c>
      <c r="B70" t="s">
        <v>41</v>
      </c>
      <c r="C70">
        <v>2.57</v>
      </c>
      <c r="D70">
        <f>2.6-C70</f>
        <v>3.0000000000000249E-2</v>
      </c>
    </row>
    <row r="71" spans="1:4" x14ac:dyDescent="0.45">
      <c r="A71" t="s">
        <v>65</v>
      </c>
      <c r="B71" t="s">
        <v>41</v>
      </c>
      <c r="C71">
        <v>2.08</v>
      </c>
      <c r="D71">
        <f>2.12-C71</f>
        <v>4.0000000000000036E-2</v>
      </c>
    </row>
    <row r="72" spans="1:4" x14ac:dyDescent="0.45">
      <c r="A72" t="s">
        <v>66</v>
      </c>
      <c r="B72" t="s">
        <v>41</v>
      </c>
      <c r="C72">
        <f>2.67</f>
        <v>2.67</v>
      </c>
      <c r="D72">
        <f>2.75-C72</f>
        <v>8.0000000000000071E-2</v>
      </c>
    </row>
    <row r="73" spans="1:4" x14ac:dyDescent="0.45">
      <c r="A73" t="s">
        <v>67</v>
      </c>
      <c r="B73" t="s">
        <v>41</v>
      </c>
      <c r="C73">
        <v>2.34</v>
      </c>
      <c r="D73">
        <f>2.39-C73</f>
        <v>5.0000000000000266E-2</v>
      </c>
    </row>
    <row r="74" spans="1:4" x14ac:dyDescent="0.45">
      <c r="A74" t="s">
        <v>68</v>
      </c>
      <c r="B74" t="s">
        <v>41</v>
      </c>
      <c r="C74">
        <f>2.33</f>
        <v>2.33</v>
      </c>
      <c r="D74">
        <f>2.38-C74</f>
        <v>4.9999999999999822E-2</v>
      </c>
    </row>
    <row r="75" spans="1:4" x14ac:dyDescent="0.45">
      <c r="A75" t="s">
        <v>69</v>
      </c>
      <c r="B75" t="s">
        <v>41</v>
      </c>
      <c r="C75">
        <v>2.23</v>
      </c>
      <c r="D75">
        <f>2.29-C75</f>
        <v>6.0000000000000053E-2</v>
      </c>
    </row>
    <row r="76" spans="1:4" x14ac:dyDescent="0.45">
      <c r="A76" t="s">
        <v>70</v>
      </c>
      <c r="B76" t="s">
        <v>41</v>
      </c>
      <c r="C76">
        <v>2.2999999999999998</v>
      </c>
      <c r="D76">
        <f>2.34-C76</f>
        <v>4.0000000000000036E-2</v>
      </c>
    </row>
    <row r="77" spans="1:4" x14ac:dyDescent="0.45">
      <c r="A77" t="s">
        <v>79</v>
      </c>
      <c r="B77" t="s">
        <v>41</v>
      </c>
      <c r="C77">
        <v>1.77</v>
      </c>
      <c r="D77">
        <v>3.0000000000000027E-2</v>
      </c>
    </row>
    <row r="78" spans="1:4" x14ac:dyDescent="0.45">
      <c r="A78" t="s">
        <v>80</v>
      </c>
      <c r="B78" t="s">
        <v>41</v>
      </c>
      <c r="C78">
        <v>1.64</v>
      </c>
      <c r="D78">
        <v>2.0000000000000018E-2</v>
      </c>
    </row>
    <row r="79" spans="1:4" x14ac:dyDescent="0.45">
      <c r="A79" t="s">
        <v>81</v>
      </c>
      <c r="B79" t="s">
        <v>41</v>
      </c>
      <c r="C79">
        <v>2.42</v>
      </c>
      <c r="D79">
        <v>4.0000000000000036E-2</v>
      </c>
    </row>
    <row r="80" spans="1:4" x14ac:dyDescent="0.45">
      <c r="A80" t="s">
        <v>82</v>
      </c>
      <c r="B80" t="s">
        <v>41</v>
      </c>
      <c r="C80">
        <v>1.7</v>
      </c>
      <c r="D80">
        <v>2.0000000000000018E-2</v>
      </c>
    </row>
    <row r="81" spans="1:4" x14ac:dyDescent="0.45">
      <c r="A81" t="s">
        <v>83</v>
      </c>
      <c r="B81" t="s">
        <v>41</v>
      </c>
      <c r="C81">
        <v>1.64</v>
      </c>
      <c r="D81">
        <v>3.0000000000000027E-2</v>
      </c>
    </row>
    <row r="82" spans="1:4" x14ac:dyDescent="0.45">
      <c r="A82" t="s">
        <v>84</v>
      </c>
      <c r="B82" t="s">
        <v>41</v>
      </c>
      <c r="C82">
        <v>2.2599999999999998</v>
      </c>
      <c r="D82">
        <v>4.0000000000000036E-2</v>
      </c>
    </row>
    <row r="83" spans="1:4" x14ac:dyDescent="0.45">
      <c r="A83" t="s">
        <v>85</v>
      </c>
      <c r="B83" t="s">
        <v>41</v>
      </c>
      <c r="C83">
        <v>2.2799999999999998</v>
      </c>
      <c r="D83">
        <v>4.0000000000000036E-2</v>
      </c>
    </row>
    <row r="84" spans="1:4" x14ac:dyDescent="0.45">
      <c r="A84" t="s">
        <v>86</v>
      </c>
      <c r="B84" t="s">
        <v>41</v>
      </c>
      <c r="C84">
        <v>2.17</v>
      </c>
      <c r="D84">
        <v>5.0000000000000266E-2</v>
      </c>
    </row>
    <row r="85" spans="1:4" x14ac:dyDescent="0.45">
      <c r="A85" t="s">
        <v>87</v>
      </c>
      <c r="B85" t="s">
        <v>41</v>
      </c>
      <c r="C85">
        <v>2.16</v>
      </c>
      <c r="D85">
        <v>2.9999999999999805E-2</v>
      </c>
    </row>
    <row r="86" spans="1:4" x14ac:dyDescent="0.45">
      <c r="A86" t="s">
        <v>88</v>
      </c>
      <c r="B86" t="s">
        <v>41</v>
      </c>
      <c r="C86">
        <v>1.9</v>
      </c>
      <c r="D86">
        <v>4.0000000000000036E-2</v>
      </c>
    </row>
    <row r="87" spans="1:4" x14ac:dyDescent="0.45">
      <c r="A87" t="s">
        <v>94</v>
      </c>
      <c r="B87" t="s">
        <v>41</v>
      </c>
      <c r="C87">
        <v>2.56</v>
      </c>
      <c r="D87">
        <v>4.9999999999999822E-2</v>
      </c>
    </row>
    <row r="88" spans="1:4" x14ac:dyDescent="0.45">
      <c r="A88" t="s">
        <v>95</v>
      </c>
      <c r="B88" t="s">
        <v>41</v>
      </c>
      <c r="C88">
        <v>1.53</v>
      </c>
      <c r="D88">
        <v>3.0000000000000027E-2</v>
      </c>
    </row>
    <row r="89" spans="1:4" x14ac:dyDescent="0.45">
      <c r="A89" t="s">
        <v>96</v>
      </c>
      <c r="B89" t="s">
        <v>41</v>
      </c>
      <c r="C89">
        <v>2.86</v>
      </c>
      <c r="D89">
        <v>7.0000000000000284E-2</v>
      </c>
    </row>
    <row r="90" spans="1:4" x14ac:dyDescent="0.45">
      <c r="A90" t="s">
        <v>97</v>
      </c>
      <c r="B90" t="s">
        <v>41</v>
      </c>
      <c r="C90">
        <v>2.42</v>
      </c>
      <c r="D90">
        <v>6.0000000000000053E-2</v>
      </c>
    </row>
    <row r="91" spans="1:4" x14ac:dyDescent="0.45">
      <c r="A91" t="s">
        <v>98</v>
      </c>
      <c r="B91" t="s">
        <v>41</v>
      </c>
      <c r="C91">
        <v>2.75</v>
      </c>
      <c r="D91">
        <v>2.9999999999999805E-2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F696-0131-4079-8841-FA97CF0DEAD2}">
  <dimension ref="A1:D3"/>
  <sheetViews>
    <sheetView workbookViewId="0">
      <selection activeCell="C11" sqref="C11"/>
    </sheetView>
  </sheetViews>
  <sheetFormatPr defaultRowHeight="15.9" x14ac:dyDescent="0.45"/>
  <sheetData>
    <row r="1" spans="1:4" x14ac:dyDescent="0.45">
      <c r="A1" t="s">
        <v>71</v>
      </c>
      <c r="B1" t="s">
        <v>5</v>
      </c>
      <c r="C1">
        <v>0.05</v>
      </c>
      <c r="D1">
        <v>1.75</v>
      </c>
    </row>
    <row r="2" spans="1:4" x14ac:dyDescent="0.45">
      <c r="A2" t="s">
        <v>72</v>
      </c>
      <c r="B2" t="s">
        <v>5</v>
      </c>
      <c r="C2">
        <v>0.06</v>
      </c>
      <c r="D2">
        <v>2.29</v>
      </c>
    </row>
    <row r="3" spans="1:4" x14ac:dyDescent="0.45">
      <c r="A3" t="s">
        <v>73</v>
      </c>
      <c r="B3" t="s">
        <v>5</v>
      </c>
      <c r="C3">
        <v>0.06</v>
      </c>
      <c r="D3">
        <v>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Matthew George</cp:lastModifiedBy>
  <cp:revision/>
  <dcterms:created xsi:type="dcterms:W3CDTF">2018-09-06T23:26:30Z</dcterms:created>
  <dcterms:modified xsi:type="dcterms:W3CDTF">2021-03-04T17:53:12Z</dcterms:modified>
  <cp:category/>
  <cp:contentStatus/>
</cp:coreProperties>
</file>