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[2021] NOPP_gigas_ploidy_temp\NOPP-cgigas-ploidy-temp\"/>
    </mc:Choice>
  </mc:AlternateContent>
  <xr:revisionPtr revIDLastSave="0" documentId="13_ncr:1_{7DB1AEFC-CA03-4911-9102-B8243468ECDA}" xr6:coauthVersionLast="46" xr6:coauthVersionMax="46" xr10:uidLastSave="{00000000-0000-0000-0000-000000000000}"/>
  <bookViews>
    <workbookView xWindow="32811" yWindow="-103" windowWidth="33120" windowHeight="18720" xr2:uid="{6990722A-3385-426A-8461-DF1356D659E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2" l="1"/>
  <c r="P3" i="2"/>
  <c r="P7" i="2"/>
  <c r="P2" i="2"/>
  <c r="O3" i="2"/>
  <c r="O2" i="2"/>
  <c r="L4" i="2"/>
  <c r="L5" i="2" s="1"/>
  <c r="L6" i="2" s="1"/>
  <c r="M4" i="2"/>
  <c r="M5" i="2" s="1"/>
  <c r="M6" i="2" s="1"/>
  <c r="N4" i="2"/>
  <c r="N5" i="2" s="1"/>
  <c r="N6" i="2" s="1"/>
  <c r="K4" i="2"/>
  <c r="K5" i="2" s="1"/>
  <c r="K6" i="2" s="1"/>
  <c r="O6" i="2" s="1"/>
  <c r="L10" i="1"/>
  <c r="D10" i="1"/>
  <c r="D6" i="1" s="1"/>
  <c r="C10" i="1"/>
  <c r="C9" i="1"/>
  <c r="D9" i="1"/>
  <c r="D18" i="1"/>
  <c r="D12" i="1" l="1"/>
  <c r="D16" i="1"/>
  <c r="D11" i="1"/>
  <c r="D13" i="1"/>
  <c r="D14" i="1"/>
  <c r="L11" i="1"/>
  <c r="P6" i="2"/>
  <c r="P5" i="2"/>
  <c r="O5" i="2"/>
  <c r="O4" i="2"/>
  <c r="P4" i="2"/>
  <c r="D15" i="1"/>
  <c r="D5" i="1"/>
  <c r="D17" i="1"/>
  <c r="F13" i="1" l="1"/>
  <c r="I13" i="1"/>
  <c r="H13" i="1"/>
  <c r="G13" i="1"/>
  <c r="L13" i="1"/>
  <c r="L15" i="1" l="1"/>
  <c r="L16" i="1" s="1"/>
  <c r="L17" i="1" s="1"/>
  <c r="G16" i="1"/>
  <c r="H16" i="1"/>
  <c r="I16" i="1"/>
  <c r="F16" i="1"/>
  <c r="L18" i="1" l="1"/>
  <c r="G18" i="1"/>
  <c r="H18" i="1"/>
  <c r="I18" i="1"/>
  <c r="F18" i="1"/>
</calcChain>
</file>

<file path=xl/sharedStrings.xml><?xml version="1.0" encoding="utf-8"?>
<sst xmlns="http://schemas.openxmlformats.org/spreadsheetml/2006/main" count="516" uniqueCount="224">
  <si>
    <t>day</t>
  </si>
  <si>
    <t>+2</t>
  </si>
  <si>
    <t>+30</t>
  </si>
  <si>
    <t>date</t>
  </si>
  <si>
    <t>animals</t>
  </si>
  <si>
    <t>temp</t>
  </si>
  <si>
    <t>RNA</t>
  </si>
  <si>
    <t>SMR</t>
  </si>
  <si>
    <t>+10</t>
  </si>
  <si>
    <t>+22</t>
  </si>
  <si>
    <t>tasks</t>
  </si>
  <si>
    <t>per treatment</t>
  </si>
  <si>
    <t>2n</t>
  </si>
  <si>
    <t>3n</t>
  </si>
  <si>
    <t>Feeding Rate</t>
  </si>
  <si>
    <t>temp-ramp start</t>
  </si>
  <si>
    <t>alive (each trt)</t>
  </si>
  <si>
    <t>Wednesday, April 7, 2021</t>
  </si>
  <si>
    <t>+1</t>
  </si>
  <si>
    <t>+15</t>
  </si>
  <si>
    <t>+5</t>
  </si>
  <si>
    <t>Mortality</t>
  </si>
  <si>
    <t>check</t>
  </si>
  <si>
    <t>+8</t>
  </si>
  <si>
    <t>Oyster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</si>
  <si>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</si>
  <si>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</si>
  <si>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</si>
  <si>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</si>
  <si>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</si>
  <si>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</si>
  <si>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</si>
  <si>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</si>
  <si>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</si>
  <si>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</si>
  <si>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</si>
  <si>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</si>
  <si>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</si>
  <si>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</si>
  <si>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</si>
  <si>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</si>
  <si>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</si>
  <si>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</si>
  <si>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</si>
  <si>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</si>
  <si>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</si>
  <si>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</si>
  <si>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</si>
  <si>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</si>
  <si>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</si>
  <si>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</si>
  <si>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</si>
  <si>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</si>
  <si>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</si>
  <si>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</si>
  <si>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</si>
  <si>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</si>
  <si>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</si>
  <si>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</si>
  <si>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</si>
  <si>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</si>
  <si>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</si>
  <si>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</si>
  <si>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</si>
  <si>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</si>
  <si>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</si>
  <si>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</si>
  <si>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</si>
  <si>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</si>
  <si>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</si>
  <si>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</si>
  <si>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</si>
  <si>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</si>
  <si>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</si>
  <si>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</si>
  <si>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</si>
  <si>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</si>
  <si>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</si>
  <si>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</si>
  <si>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</si>
  <si>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</si>
  <si>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</si>
  <si>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</si>
  <si>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</si>
  <si>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</si>
  <si>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</si>
  <si>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</si>
  <si>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</si>
  <si>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</si>
  <si>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</si>
  <si>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</si>
  <si>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</si>
  <si>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</si>
  <si>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</si>
  <si>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</si>
  <si>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</si>
  <si>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</si>
  <si>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</si>
  <si>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</si>
  <si>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</si>
  <si>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</si>
  <si>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</si>
  <si>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</si>
  <si>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</si>
  <si>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</si>
  <si>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</si>
  <si>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</si>
  <si>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</si>
  <si>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</si>
  <si>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</si>
  <si>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</si>
  <si>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</si>
  <si>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</si>
  <si>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</si>
  <si>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</si>
  <si>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</si>
  <si>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</si>
  <si>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</si>
  <si>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</si>
  <si>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</si>
  <si>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</si>
  <si>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</si>
  <si>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</si>
  <si>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</si>
  <si>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</si>
  <si>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</si>
  <si>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</si>
  <si>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</si>
  <si>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</si>
  <si>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</si>
  <si>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</si>
  <si>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</si>
  <si>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</si>
  <si>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</si>
  <si>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</si>
  <si>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</si>
  <si>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</si>
  <si>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</si>
  <si>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</si>
  <si>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</si>
  <si>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</si>
  <si>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</si>
  <si>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</si>
  <si>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</si>
  <si>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</si>
  <si>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</si>
  <si>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</si>
  <si>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</si>
  <si>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</si>
  <si>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</si>
  <si>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</si>
  <si>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</si>
  <si>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</si>
  <si>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</si>
  <si>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</si>
  <si>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</si>
  <si>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</si>
  <si>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</si>
  <si>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</si>
  <si>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</si>
  <si>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</si>
  <si>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</si>
  <si>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</si>
  <si>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</si>
  <si>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</si>
  <si>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</si>
  <si>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</si>
  <si>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</si>
  <si>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</si>
  <si>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</si>
  <si>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</si>
  <si>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</si>
  <si>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</si>
  <si>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</si>
  <si>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</si>
  <si>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</si>
  <si>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</si>
  <si>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</si>
  <si>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</si>
  <si>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</si>
  <si>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</si>
  <si>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</si>
  <si>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</si>
  <si>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</si>
  <si>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</si>
  <si>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</si>
  <si>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</si>
  <si>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</si>
  <si>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</si>
  <si>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</si>
  <si>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</si>
  <si>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</si>
  <si>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</si>
  <si>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</si>
  <si>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</si>
  <si>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</si>
  <si>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</si>
  <si>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</si>
  <si>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</si>
  <si>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</si>
  <si>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</si>
  <si>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</si>
  <si>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</si>
  <si>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</si>
  <si>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</si>
  <si>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trt</t>
  </si>
  <si>
    <t>heat</t>
  </si>
  <si>
    <t>control</t>
  </si>
  <si>
    <t>baseline</t>
  </si>
  <si>
    <t>T0</t>
  </si>
  <si>
    <t>lethal</t>
  </si>
  <si>
    <t>T+5</t>
  </si>
  <si>
    <t>2n-heat</t>
  </si>
  <si>
    <t>3n-control</t>
  </si>
  <si>
    <t>2n-control</t>
  </si>
  <si>
    <t>3n-heat</t>
  </si>
  <si>
    <t>2n-total</t>
  </si>
  <si>
    <t>3n-total</t>
  </si>
  <si>
    <t>timepoint</t>
  </si>
  <si>
    <t>temp-ramp from 10-30C</t>
  </si>
  <si>
    <r>
      <rPr>
        <sz val="11"/>
        <color theme="9"/>
        <rFont val="Calibri"/>
        <family val="2"/>
        <scheme val="minor"/>
      </rPr>
      <t>90</t>
    </r>
    <r>
      <rPr>
        <sz val="11"/>
        <color theme="1"/>
        <rFont val="Calibri"/>
        <family val="2"/>
        <scheme val="minor"/>
      </rPr>
      <t>/90</t>
    </r>
  </si>
  <si>
    <t>sample 12 from each group</t>
  </si>
  <si>
    <t>(1) sample 12 from each group that didn't undergo ramp, (2) sample 12 from each group</t>
  </si>
  <si>
    <t>(1) label 180 animals, (2) Measure SMR/Feeding Rate for 180 animals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</si>
</sst>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quotePrefix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542B8-931B-416E-B54F-4A87B60DDBAE}">
  <dimension ref="A1:P25"/>
  <sheetViews>
    <sheetView tabSelected="1" zoomScale="160" zoomScaleNormal="160" workbookViewId="0">
      <selection activeCell="N12" sqref="N12"/>
    </sheetView>
  </sheetViews>
  <sheetFormatPr defaultRowHeight="14.6" x14ac:dyDescent="0.4"/>
  <cols>
    <col min="1" max="1" width="15.765625" style="2" customWidth="1"/>
    <col min="2" max="3" width="9.23046875" style="3"/>
    <col min="4" max="4" width="24.3828125" style="5" customWidth="1"/>
    <col min="5" max="5" width="8.61328125" style="5" bestFit="1" customWidth="1"/>
    <col min="6" max="11" width="7.69140625" style="6" customWidth="1"/>
    <col min="12" max="12" width="14.69140625" style="3" customWidth="1"/>
    <col min="13" max="13" width="27.23046875" style="15" customWidth="1"/>
    <col min="14" max="16384" width="9.23046875" style="2"/>
  </cols>
  <sheetData>
    <row r="1" spans="1:16" x14ac:dyDescent="0.4">
      <c r="A1" s="2" t="s">
        <v>4</v>
      </c>
      <c r="B1" s="3">
        <v>90</v>
      </c>
      <c r="C1" s="4" t="s">
        <v>11</v>
      </c>
    </row>
    <row r="2" spans="1:16" ht="15" thickBot="1" x14ac:dyDescent="0.45"/>
    <row r="3" spans="1:16" ht="15" thickBot="1" x14ac:dyDescent="0.45">
      <c r="B3" s="12" t="s">
        <v>0</v>
      </c>
      <c r="C3" s="13" t="s">
        <v>5</v>
      </c>
      <c r="D3" s="14" t="s">
        <v>3</v>
      </c>
      <c r="E3" s="14" t="s">
        <v>21</v>
      </c>
      <c r="F3" s="19" t="s">
        <v>7</v>
      </c>
      <c r="G3" s="19"/>
      <c r="H3" s="19" t="s">
        <v>14</v>
      </c>
      <c r="I3" s="19"/>
      <c r="J3" s="19" t="s">
        <v>6</v>
      </c>
      <c r="K3" s="19"/>
      <c r="L3" s="13" t="s">
        <v>16</v>
      </c>
      <c r="M3" s="16" t="s">
        <v>10</v>
      </c>
      <c r="N3" s="3"/>
      <c r="P3" s="7"/>
    </row>
    <row r="4" spans="1:16" x14ac:dyDescent="0.4">
      <c r="F4" s="11" t="s">
        <v>12</v>
      </c>
      <c r="G4" s="11" t="s">
        <v>13</v>
      </c>
      <c r="H4" s="11" t="s">
        <v>12</v>
      </c>
      <c r="I4" s="11" t="s">
        <v>13</v>
      </c>
      <c r="J4" s="11" t="s">
        <v>12</v>
      </c>
      <c r="K4" s="11" t="s">
        <v>13</v>
      </c>
      <c r="N4" s="3"/>
      <c r="P4" s="7"/>
    </row>
    <row r="5" spans="1:16" x14ac:dyDescent="0.4">
      <c r="B5" s="3">
        <v>-17</v>
      </c>
      <c r="C5" s="3">
        <v>10</v>
      </c>
      <c r="D5" s="5">
        <f>D10-17</f>
        <v>44287</v>
      </c>
      <c r="F5" s="21" t="s">
        <v>220</v>
      </c>
      <c r="G5" s="21" t="s">
        <v>220</v>
      </c>
      <c r="H5" s="21" t="s">
        <v>220</v>
      </c>
      <c r="I5" s="21" t="s">
        <v>220</v>
      </c>
      <c r="L5" s="3">
        <v>90</v>
      </c>
      <c r="M5" s="20" t="s">
        <v>223</v>
      </c>
      <c r="P5" s="7"/>
    </row>
    <row r="6" spans="1:16" x14ac:dyDescent="0.4">
      <c r="B6" s="3">
        <v>-12</v>
      </c>
      <c r="C6" s="3">
        <v>10</v>
      </c>
      <c r="D6" s="5">
        <f>D10-12</f>
        <v>44292</v>
      </c>
      <c r="F6" s="21"/>
      <c r="G6" s="21"/>
      <c r="H6" s="21"/>
      <c r="I6" s="21"/>
      <c r="L6" s="3">
        <v>90</v>
      </c>
      <c r="M6" s="20"/>
      <c r="P6" s="7"/>
    </row>
    <row r="7" spans="1:16" x14ac:dyDescent="0.4">
      <c r="B7" s="23">
        <v>-11</v>
      </c>
      <c r="C7" s="23">
        <v>10</v>
      </c>
      <c r="D7" s="24" t="s">
        <v>17</v>
      </c>
      <c r="E7" s="10"/>
      <c r="F7" s="21"/>
      <c r="G7" s="21"/>
      <c r="H7" s="21"/>
      <c r="I7" s="21"/>
      <c r="M7" s="20"/>
      <c r="P7" s="7"/>
    </row>
    <row r="8" spans="1:16" x14ac:dyDescent="0.4">
      <c r="A8" s="2" t="s">
        <v>15</v>
      </c>
      <c r="B8" s="3">
        <v>-10</v>
      </c>
      <c r="C8" s="3">
        <v>10</v>
      </c>
      <c r="D8" s="5">
        <v>44294</v>
      </c>
      <c r="F8" s="21"/>
      <c r="G8" s="21"/>
      <c r="H8" s="21"/>
      <c r="I8" s="21"/>
      <c r="L8" s="3">
        <v>90</v>
      </c>
      <c r="M8" s="20"/>
      <c r="P8" s="7"/>
    </row>
    <row r="9" spans="1:16" x14ac:dyDescent="0.4">
      <c r="B9" s="3">
        <v>-5</v>
      </c>
      <c r="C9" s="3">
        <f>C8+(5*2)</f>
        <v>20</v>
      </c>
      <c r="D9" s="5">
        <f>D8+5</f>
        <v>44299</v>
      </c>
      <c r="G9" s="8"/>
      <c r="L9" s="3">
        <v>90</v>
      </c>
      <c r="P9" s="7"/>
    </row>
    <row r="10" spans="1:16" x14ac:dyDescent="0.4">
      <c r="B10" s="3">
        <v>0</v>
      </c>
      <c r="C10" s="3">
        <f>C8+(2*10)</f>
        <v>30</v>
      </c>
      <c r="D10" s="5">
        <f>D8+10</f>
        <v>44304</v>
      </c>
      <c r="F10" s="2"/>
      <c r="G10" s="2"/>
      <c r="H10" s="2"/>
      <c r="I10" s="2"/>
      <c r="J10" s="2"/>
      <c r="K10" s="2"/>
      <c r="L10" s="3">
        <f>L9-K10</f>
        <v>90</v>
      </c>
      <c r="P10" s="7"/>
    </row>
    <row r="11" spans="1:16" ht="58.3" x14ac:dyDescent="0.4">
      <c r="B11" s="9" t="s">
        <v>18</v>
      </c>
      <c r="C11" s="3">
        <v>30</v>
      </c>
      <c r="D11" s="5">
        <f>D10+1</f>
        <v>44305</v>
      </c>
      <c r="E11" s="5" t="s">
        <v>22</v>
      </c>
      <c r="F11" s="21" t="s">
        <v>220</v>
      </c>
      <c r="G11" s="21" t="s">
        <v>220</v>
      </c>
      <c r="H11" s="21" t="s">
        <v>220</v>
      </c>
      <c r="I11" s="21" t="s">
        <v>220</v>
      </c>
      <c r="J11" s="6">
        <v>12</v>
      </c>
      <c r="K11" s="6">
        <v>12</v>
      </c>
      <c r="L11" s="3">
        <f>L10-K11</f>
        <v>78</v>
      </c>
      <c r="M11" s="15" t="s">
        <v>222</v>
      </c>
      <c r="P11" s="7"/>
    </row>
    <row r="12" spans="1:16" x14ac:dyDescent="0.4">
      <c r="B12" s="9" t="s">
        <v>1</v>
      </c>
      <c r="C12" s="3">
        <v>20</v>
      </c>
      <c r="D12" s="5">
        <f>D10+2</f>
        <v>44306</v>
      </c>
      <c r="E12" s="5" t="s">
        <v>22</v>
      </c>
      <c r="F12" s="21"/>
      <c r="G12" s="21"/>
      <c r="H12" s="21"/>
      <c r="I12" s="21"/>
      <c r="P12" s="7"/>
    </row>
    <row r="13" spans="1:16" x14ac:dyDescent="0.4">
      <c r="B13" s="9" t="s">
        <v>20</v>
      </c>
      <c r="C13" s="9">
        <v>30</v>
      </c>
      <c r="D13" s="5">
        <f>D10+5</f>
        <v>44309</v>
      </c>
      <c r="E13" s="5" t="s">
        <v>22</v>
      </c>
      <c r="F13" s="6">
        <f>L11</f>
        <v>78</v>
      </c>
      <c r="G13" s="6">
        <f>L11</f>
        <v>78</v>
      </c>
      <c r="H13" s="6">
        <f>L11</f>
        <v>78</v>
      </c>
      <c r="I13" s="6">
        <f>L11</f>
        <v>78</v>
      </c>
      <c r="J13" s="6">
        <v>12</v>
      </c>
      <c r="K13" s="6">
        <v>12</v>
      </c>
      <c r="L13" s="3">
        <f>L11-K13</f>
        <v>66</v>
      </c>
      <c r="M13" s="15" t="s">
        <v>221</v>
      </c>
      <c r="P13" s="7"/>
    </row>
    <row r="14" spans="1:16" x14ac:dyDescent="0.4">
      <c r="B14" s="9" t="s">
        <v>23</v>
      </c>
      <c r="C14" s="9">
        <v>30</v>
      </c>
      <c r="D14" s="5">
        <f>D10+8</f>
        <v>44312</v>
      </c>
      <c r="E14" s="5" t="s">
        <v>22</v>
      </c>
      <c r="P14" s="7"/>
    </row>
    <row r="15" spans="1:16" x14ac:dyDescent="0.4">
      <c r="B15" s="9" t="s">
        <v>8</v>
      </c>
      <c r="C15" s="9">
        <v>30</v>
      </c>
      <c r="D15" s="5">
        <f>D10+10</f>
        <v>44314</v>
      </c>
      <c r="E15" s="5" t="s">
        <v>22</v>
      </c>
      <c r="L15" s="3">
        <f>L13-K15</f>
        <v>66</v>
      </c>
      <c r="P15" s="7"/>
    </row>
    <row r="16" spans="1:16" x14ac:dyDescent="0.4">
      <c r="B16" s="9" t="s">
        <v>19</v>
      </c>
      <c r="C16" s="9">
        <v>30</v>
      </c>
      <c r="D16" s="5">
        <f>D10+15</f>
        <v>44319</v>
      </c>
      <c r="E16" s="5" t="s">
        <v>22</v>
      </c>
      <c r="F16" s="6">
        <f>$L13</f>
        <v>66</v>
      </c>
      <c r="G16" s="18">
        <f t="shared" ref="G16:I16" si="0">$L13</f>
        <v>66</v>
      </c>
      <c r="H16" s="18">
        <f t="shared" si="0"/>
        <v>66</v>
      </c>
      <c r="I16" s="18">
        <f t="shared" si="0"/>
        <v>66</v>
      </c>
      <c r="J16" s="6">
        <v>12</v>
      </c>
      <c r="K16" s="6">
        <v>12</v>
      </c>
      <c r="L16" s="3">
        <f>L15-K16</f>
        <v>54</v>
      </c>
      <c r="M16" s="15" t="s">
        <v>221</v>
      </c>
      <c r="P16" s="7"/>
    </row>
    <row r="17" spans="2:16" x14ac:dyDescent="0.4">
      <c r="B17" s="9" t="s">
        <v>9</v>
      </c>
      <c r="C17" s="9">
        <v>30</v>
      </c>
      <c r="D17" s="5">
        <f>D10+22</f>
        <v>44326</v>
      </c>
      <c r="E17" s="5" t="s">
        <v>22</v>
      </c>
      <c r="L17" s="3">
        <f>L16-K17</f>
        <v>54</v>
      </c>
      <c r="P17" s="7"/>
    </row>
    <row r="18" spans="2:16" x14ac:dyDescent="0.4">
      <c r="B18" s="9" t="s">
        <v>2</v>
      </c>
      <c r="C18" s="9">
        <v>30</v>
      </c>
      <c r="D18" s="5">
        <f>D8+40</f>
        <v>44334</v>
      </c>
      <c r="E18" s="5" t="s">
        <v>22</v>
      </c>
      <c r="F18" s="6">
        <f>$L17</f>
        <v>54</v>
      </c>
      <c r="G18" s="18">
        <f t="shared" ref="G18:I18" si="1">$L17</f>
        <v>54</v>
      </c>
      <c r="H18" s="18">
        <f t="shared" si="1"/>
        <v>54</v>
      </c>
      <c r="I18" s="18">
        <f t="shared" si="1"/>
        <v>54</v>
      </c>
      <c r="J18" s="6">
        <v>12</v>
      </c>
      <c r="K18" s="6">
        <v>12</v>
      </c>
      <c r="L18" s="3">
        <f>L17-K18</f>
        <v>42</v>
      </c>
      <c r="M18" s="15" t="s">
        <v>221</v>
      </c>
      <c r="P18" s="7"/>
    </row>
    <row r="19" spans="2:16" x14ac:dyDescent="0.4">
      <c r="P19" s="7"/>
    </row>
    <row r="20" spans="2:16" x14ac:dyDescent="0.4">
      <c r="P20" s="7"/>
    </row>
    <row r="21" spans="2:16" x14ac:dyDescent="0.4">
      <c r="P21" s="7"/>
    </row>
    <row r="22" spans="2:16" x14ac:dyDescent="0.4">
      <c r="P22" s="7"/>
    </row>
    <row r="23" spans="2:16" x14ac:dyDescent="0.4">
      <c r="P23" s="7"/>
    </row>
    <row r="24" spans="2:16" x14ac:dyDescent="0.4">
      <c r="P24" s="7"/>
    </row>
    <row r="25" spans="2:16" x14ac:dyDescent="0.4">
      <c r="P25" s="7"/>
    </row>
  </sheetData>
  <mergeCells count="12">
    <mergeCell ref="J3:K3"/>
    <mergeCell ref="M5:M8"/>
    <mergeCell ref="F11:F12"/>
    <mergeCell ref="G11:G12"/>
    <mergeCell ref="H11:H12"/>
    <mergeCell ref="I11:I12"/>
    <mergeCell ref="F3:G3"/>
    <mergeCell ref="F5:F8"/>
    <mergeCell ref="G5:G8"/>
    <mergeCell ref="H5:H8"/>
    <mergeCell ref="I5:I8"/>
    <mergeCell ref="H3:I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96EE3-B2AF-4272-909F-9BB40EE636D0}">
  <dimension ref="A1:P91"/>
  <sheetViews>
    <sheetView zoomScale="130" zoomScaleNormal="130" workbookViewId="0">
      <selection activeCell="R14" sqref="R14"/>
    </sheetView>
  </sheetViews>
  <sheetFormatPr defaultRowHeight="14.6" x14ac:dyDescent="0.4"/>
  <cols>
    <col min="1" max="2" width="9.23046875" style="1"/>
    <col min="3" max="3" width="12.3828125" style="1" customWidth="1"/>
    <col min="5" max="8" width="9.23046875" style="1"/>
    <col min="9" max="9" width="12.4609375" style="1" customWidth="1"/>
    <col min="10" max="16" width="10.84375" style="1" customWidth="1"/>
  </cols>
  <sheetData>
    <row r="1" spans="1:16" x14ac:dyDescent="0.4">
      <c r="A1" s="1" t="s">
        <v>24</v>
      </c>
      <c r="B1" s="1" t="s">
        <v>205</v>
      </c>
      <c r="C1" s="1" t="s">
        <v>210</v>
      </c>
      <c r="E1" s="1" t="s">
        <v>24</v>
      </c>
      <c r="F1" s="1" t="s">
        <v>205</v>
      </c>
      <c r="G1" s="1" t="s">
        <v>210</v>
      </c>
      <c r="J1" s="17" t="s">
        <v>218</v>
      </c>
      <c r="K1" s="17" t="s">
        <v>214</v>
      </c>
      <c r="L1" s="17" t="s">
        <v>212</v>
      </c>
      <c r="M1" s="17" t="s">
        <v>213</v>
      </c>
      <c r="N1" s="17" t="s">
        <v>215</v>
      </c>
      <c r="O1" s="17" t="s">
        <v>216</v>
      </c>
      <c r="P1" s="17" t="s">
        <v>217</v>
      </c>
    </row>
    <row r="2" spans="1:16" x14ac:dyDescent="0.4">
      <c r="A2" s="1" t="s">
        <v>25</v>
      </c>
      <c r="B2" s="1" t="s">
        <v>206</v>
      </c>
      <c r="C2" s="1" t="s">
        <v>209</v>
      </c>
      <c r="E2" s="1" t="s">
        <v>100</v>
      </c>
      <c r="F2" s="1" t="s">
        <v>206</v>
      </c>
      <c r="G2" s="1" t="s">
        <v>209</v>
      </c>
      <c r="I2" s="22" t="s">
        <v>219</v>
      </c>
      <c r="J2" s="1">
        <v>-10</v>
      </c>
      <c r="K2" s="1">
        <v>45</v>
      </c>
      <c r="L2" s="1">
        <v>45</v>
      </c>
      <c r="M2" s="1">
        <v>45</v>
      </c>
      <c r="N2" s="1">
        <v>45</v>
      </c>
      <c r="O2" s="1">
        <f t="shared" ref="O2:O7" si="0">SUM(K2:L2)</f>
        <v>90</v>
      </c>
      <c r="P2" s="1">
        <f t="shared" ref="P2:P7" si="1">SUM(M2:N2)</f>
        <v>90</v>
      </c>
    </row>
    <row r="3" spans="1:16" x14ac:dyDescent="0.4">
      <c r="A3" s="1" t="s">
        <v>26</v>
      </c>
      <c r="B3" s="1" t="s">
        <v>206</v>
      </c>
      <c r="C3" s="1" t="s">
        <v>209</v>
      </c>
      <c r="E3" s="1" t="s">
        <v>101</v>
      </c>
      <c r="F3" s="1" t="s">
        <v>206</v>
      </c>
      <c r="G3" s="1" t="s">
        <v>209</v>
      </c>
      <c r="I3" s="22"/>
      <c r="J3" s="1">
        <v>0</v>
      </c>
      <c r="K3" s="1">
        <v>45</v>
      </c>
      <c r="L3" s="1">
        <v>45</v>
      </c>
      <c r="M3" s="1">
        <v>45</v>
      </c>
      <c r="N3" s="1">
        <v>45</v>
      </c>
      <c r="O3" s="1">
        <f t="shared" si="0"/>
        <v>90</v>
      </c>
      <c r="P3" s="1">
        <f t="shared" si="1"/>
        <v>90</v>
      </c>
    </row>
    <row r="4" spans="1:16" x14ac:dyDescent="0.4">
      <c r="A4" s="1" t="s">
        <v>27</v>
      </c>
      <c r="B4" s="1" t="s">
        <v>206</v>
      </c>
      <c r="C4" s="1" t="s">
        <v>209</v>
      </c>
      <c r="E4" s="1" t="s">
        <v>102</v>
      </c>
      <c r="F4" s="1" t="s">
        <v>206</v>
      </c>
      <c r="G4" s="1" t="s">
        <v>209</v>
      </c>
      <c r="J4" s="1" t="s">
        <v>18</v>
      </c>
      <c r="K4" s="1">
        <f t="shared" ref="K4:N6" si="2">K3-10</f>
        <v>35</v>
      </c>
      <c r="L4" s="1">
        <f t="shared" si="2"/>
        <v>35</v>
      </c>
      <c r="M4" s="1">
        <f t="shared" si="2"/>
        <v>35</v>
      </c>
      <c r="N4" s="1">
        <f t="shared" si="2"/>
        <v>35</v>
      </c>
      <c r="O4" s="1">
        <f t="shared" si="0"/>
        <v>70</v>
      </c>
      <c r="P4" s="1">
        <f t="shared" si="1"/>
        <v>70</v>
      </c>
    </row>
    <row r="5" spans="1:16" x14ac:dyDescent="0.4">
      <c r="A5" s="1" t="s">
        <v>28</v>
      </c>
      <c r="B5" s="1" t="s">
        <v>206</v>
      </c>
      <c r="C5" s="1" t="s">
        <v>209</v>
      </c>
      <c r="E5" s="1" t="s">
        <v>103</v>
      </c>
      <c r="F5" s="1" t="s">
        <v>206</v>
      </c>
      <c r="G5" s="1" t="s">
        <v>209</v>
      </c>
      <c r="J5" s="1" t="s">
        <v>20</v>
      </c>
      <c r="K5" s="1">
        <f t="shared" si="2"/>
        <v>25</v>
      </c>
      <c r="L5" s="1">
        <f t="shared" si="2"/>
        <v>25</v>
      </c>
      <c r="M5" s="1">
        <f t="shared" si="2"/>
        <v>25</v>
      </c>
      <c r="N5" s="1">
        <f t="shared" si="2"/>
        <v>25</v>
      </c>
      <c r="O5" s="1">
        <f t="shared" si="0"/>
        <v>50</v>
      </c>
      <c r="P5" s="1">
        <f t="shared" si="1"/>
        <v>50</v>
      </c>
    </row>
    <row r="6" spans="1:16" x14ac:dyDescent="0.4">
      <c r="A6" s="1" t="s">
        <v>29</v>
      </c>
      <c r="B6" s="1" t="s">
        <v>206</v>
      </c>
      <c r="C6" s="1" t="s">
        <v>209</v>
      </c>
      <c r="E6" s="1" t="s">
        <v>104</v>
      </c>
      <c r="F6" s="1" t="s">
        <v>206</v>
      </c>
      <c r="G6" s="1" t="s">
        <v>209</v>
      </c>
      <c r="J6" s="1" t="s">
        <v>19</v>
      </c>
      <c r="K6" s="1">
        <f t="shared" si="2"/>
        <v>15</v>
      </c>
      <c r="L6" s="1">
        <f t="shared" si="2"/>
        <v>15</v>
      </c>
      <c r="M6" s="1">
        <f t="shared" si="2"/>
        <v>15</v>
      </c>
      <c r="N6" s="1">
        <f t="shared" si="2"/>
        <v>15</v>
      </c>
      <c r="O6" s="1">
        <f t="shared" si="0"/>
        <v>30</v>
      </c>
      <c r="P6" s="1">
        <f t="shared" si="1"/>
        <v>30</v>
      </c>
    </row>
    <row r="7" spans="1:16" x14ac:dyDescent="0.4">
      <c r="A7" s="1" t="s">
        <v>30</v>
      </c>
      <c r="B7" s="1" t="s">
        <v>206</v>
      </c>
      <c r="C7" s="1" t="s">
        <v>209</v>
      </c>
      <c r="E7" s="1" t="s">
        <v>105</v>
      </c>
      <c r="F7" s="1" t="s">
        <v>206</v>
      </c>
      <c r="G7" s="1" t="s">
        <v>209</v>
      </c>
      <c r="J7" s="3" t="s">
        <v>2</v>
      </c>
      <c r="K7" s="3">
        <v>0</v>
      </c>
      <c r="L7" s="3">
        <v>0</v>
      </c>
      <c r="M7" s="3">
        <v>0</v>
      </c>
      <c r="N7" s="3">
        <v>0</v>
      </c>
      <c r="O7" s="1">
        <f t="shared" si="0"/>
        <v>0</v>
      </c>
      <c r="P7" s="1">
        <f t="shared" si="1"/>
        <v>0</v>
      </c>
    </row>
    <row r="8" spans="1:16" x14ac:dyDescent="0.4">
      <c r="A8" s="1" t="s">
        <v>31</v>
      </c>
      <c r="B8" s="1" t="s">
        <v>206</v>
      </c>
      <c r="C8" s="1" t="s">
        <v>209</v>
      </c>
      <c r="E8" s="1" t="s">
        <v>106</v>
      </c>
      <c r="F8" s="1" t="s">
        <v>206</v>
      </c>
      <c r="G8" s="1" t="s">
        <v>209</v>
      </c>
    </row>
    <row r="9" spans="1:16" x14ac:dyDescent="0.4">
      <c r="A9" s="1" t="s">
        <v>32</v>
      </c>
      <c r="B9" s="1" t="s">
        <v>206</v>
      </c>
      <c r="C9" s="1" t="s">
        <v>209</v>
      </c>
      <c r="E9" s="1" t="s">
        <v>107</v>
      </c>
      <c r="F9" s="1" t="s">
        <v>206</v>
      </c>
      <c r="G9" s="1" t="s">
        <v>209</v>
      </c>
    </row>
    <row r="10" spans="1:16" x14ac:dyDescent="0.4">
      <c r="A10" s="1" t="s">
        <v>33</v>
      </c>
      <c r="B10" s="1" t="s">
        <v>206</v>
      </c>
      <c r="C10" s="1" t="s">
        <v>209</v>
      </c>
      <c r="E10" s="1" t="s">
        <v>108</v>
      </c>
      <c r="F10" s="1" t="s">
        <v>206</v>
      </c>
      <c r="G10" s="1" t="s">
        <v>209</v>
      </c>
    </row>
    <row r="11" spans="1:16" x14ac:dyDescent="0.4">
      <c r="A11" s="1" t="s">
        <v>34</v>
      </c>
      <c r="B11" s="1" t="s">
        <v>206</v>
      </c>
      <c r="C11" s="1" t="s">
        <v>209</v>
      </c>
      <c r="E11" s="1" t="s">
        <v>109</v>
      </c>
      <c r="F11" s="1" t="s">
        <v>206</v>
      </c>
      <c r="G11" s="1" t="s">
        <v>209</v>
      </c>
    </row>
    <row r="12" spans="1:16" x14ac:dyDescent="0.4">
      <c r="A12" s="1" t="s">
        <v>35</v>
      </c>
      <c r="B12" s="1" t="s">
        <v>206</v>
      </c>
      <c r="C12" s="1" t="s">
        <v>209</v>
      </c>
      <c r="E12" s="1" t="s">
        <v>110</v>
      </c>
      <c r="F12" s="1" t="s">
        <v>206</v>
      </c>
      <c r="G12" s="1" t="s">
        <v>209</v>
      </c>
    </row>
    <row r="13" spans="1:16" x14ac:dyDescent="0.4">
      <c r="A13" s="1" t="s">
        <v>36</v>
      </c>
      <c r="B13" s="1" t="s">
        <v>206</v>
      </c>
      <c r="C13" s="1" t="s">
        <v>209</v>
      </c>
      <c r="E13" s="1" t="s">
        <v>111</v>
      </c>
      <c r="F13" s="1" t="s">
        <v>206</v>
      </c>
      <c r="G13" s="1" t="s">
        <v>209</v>
      </c>
    </row>
    <row r="14" spans="1:16" x14ac:dyDescent="0.4">
      <c r="A14" s="1" t="s">
        <v>37</v>
      </c>
      <c r="B14" s="1" t="s">
        <v>206</v>
      </c>
      <c r="C14" s="1" t="s">
        <v>209</v>
      </c>
      <c r="E14" s="1" t="s">
        <v>112</v>
      </c>
      <c r="F14" s="1" t="s">
        <v>206</v>
      </c>
      <c r="G14" s="1" t="s">
        <v>209</v>
      </c>
    </row>
    <row r="15" spans="1:16" x14ac:dyDescent="0.4">
      <c r="A15" s="1" t="s">
        <v>38</v>
      </c>
      <c r="B15" s="1" t="s">
        <v>206</v>
      </c>
      <c r="C15" s="1" t="s">
        <v>209</v>
      </c>
      <c r="E15" s="1" t="s">
        <v>113</v>
      </c>
      <c r="F15" s="1" t="s">
        <v>206</v>
      </c>
      <c r="G15" s="1" t="s">
        <v>209</v>
      </c>
    </row>
    <row r="16" spans="1:16" x14ac:dyDescent="0.4">
      <c r="A16" s="1" t="s">
        <v>39</v>
      </c>
      <c r="B16" s="1" t="s">
        <v>206</v>
      </c>
      <c r="C16" s="1" t="s">
        <v>209</v>
      </c>
      <c r="E16" s="1" t="s">
        <v>114</v>
      </c>
      <c r="F16" s="1" t="s">
        <v>206</v>
      </c>
      <c r="G16" s="1" t="s">
        <v>209</v>
      </c>
    </row>
    <row r="17" spans="1:7" x14ac:dyDescent="0.4">
      <c r="A17" s="1" t="s">
        <v>40</v>
      </c>
      <c r="B17" s="1" t="s">
        <v>206</v>
      </c>
      <c r="C17" s="1" t="s">
        <v>211</v>
      </c>
      <c r="E17" s="1" t="s">
        <v>115</v>
      </c>
      <c r="F17" s="1" t="s">
        <v>206</v>
      </c>
      <c r="G17" s="1" t="s">
        <v>211</v>
      </c>
    </row>
    <row r="18" spans="1:7" x14ac:dyDescent="0.4">
      <c r="A18" s="1" t="s">
        <v>41</v>
      </c>
      <c r="B18" s="1" t="s">
        <v>206</v>
      </c>
      <c r="C18" s="1" t="s">
        <v>211</v>
      </c>
      <c r="E18" s="1" t="s">
        <v>116</v>
      </c>
      <c r="F18" s="1" t="s">
        <v>206</v>
      </c>
      <c r="G18" s="1" t="s">
        <v>211</v>
      </c>
    </row>
    <row r="19" spans="1:7" x14ac:dyDescent="0.4">
      <c r="A19" s="1" t="s">
        <v>42</v>
      </c>
      <c r="B19" s="1" t="s">
        <v>206</v>
      </c>
      <c r="C19" s="1" t="s">
        <v>211</v>
      </c>
      <c r="E19" s="1" t="s">
        <v>117</v>
      </c>
      <c r="F19" s="1" t="s">
        <v>206</v>
      </c>
      <c r="G19" s="1" t="s">
        <v>211</v>
      </c>
    </row>
    <row r="20" spans="1:7" x14ac:dyDescent="0.4">
      <c r="A20" s="1" t="s">
        <v>43</v>
      </c>
      <c r="B20" s="1" t="s">
        <v>206</v>
      </c>
      <c r="C20" s="1" t="s">
        <v>211</v>
      </c>
      <c r="E20" s="1" t="s">
        <v>118</v>
      </c>
      <c r="F20" s="1" t="s">
        <v>206</v>
      </c>
      <c r="G20" s="1" t="s">
        <v>211</v>
      </c>
    </row>
    <row r="21" spans="1:7" x14ac:dyDescent="0.4">
      <c r="A21" s="1" t="s">
        <v>44</v>
      </c>
      <c r="B21" s="1" t="s">
        <v>206</v>
      </c>
      <c r="C21" s="1" t="s">
        <v>211</v>
      </c>
      <c r="E21" s="1" t="s">
        <v>119</v>
      </c>
      <c r="F21" s="1" t="s">
        <v>206</v>
      </c>
      <c r="G21" s="1" t="s">
        <v>211</v>
      </c>
    </row>
    <row r="22" spans="1:7" x14ac:dyDescent="0.4">
      <c r="A22" s="1" t="s">
        <v>45</v>
      </c>
      <c r="B22" s="1" t="s">
        <v>206</v>
      </c>
      <c r="C22" s="1" t="s">
        <v>211</v>
      </c>
      <c r="E22" s="1" t="s">
        <v>120</v>
      </c>
      <c r="F22" s="1" t="s">
        <v>206</v>
      </c>
      <c r="G22" s="1" t="s">
        <v>211</v>
      </c>
    </row>
    <row r="23" spans="1:7" x14ac:dyDescent="0.4">
      <c r="A23" s="1" t="s">
        <v>46</v>
      </c>
      <c r="B23" s="1" t="s">
        <v>206</v>
      </c>
      <c r="C23" s="1" t="s">
        <v>211</v>
      </c>
      <c r="E23" s="1" t="s">
        <v>121</v>
      </c>
      <c r="F23" s="1" t="s">
        <v>206</v>
      </c>
      <c r="G23" s="1" t="s">
        <v>211</v>
      </c>
    </row>
    <row r="24" spans="1:7" x14ac:dyDescent="0.4">
      <c r="A24" s="1" t="s">
        <v>47</v>
      </c>
      <c r="B24" s="1" t="s">
        <v>206</v>
      </c>
      <c r="C24" s="1" t="s">
        <v>211</v>
      </c>
      <c r="E24" s="1" t="s">
        <v>122</v>
      </c>
      <c r="F24" s="1" t="s">
        <v>206</v>
      </c>
      <c r="G24" s="1" t="s">
        <v>211</v>
      </c>
    </row>
    <row r="25" spans="1:7" x14ac:dyDescent="0.4">
      <c r="A25" s="1" t="s">
        <v>48</v>
      </c>
      <c r="B25" s="1" t="s">
        <v>206</v>
      </c>
      <c r="C25" s="1" t="s">
        <v>211</v>
      </c>
      <c r="E25" s="1" t="s">
        <v>123</v>
      </c>
      <c r="F25" s="1" t="s">
        <v>206</v>
      </c>
      <c r="G25" s="1" t="s">
        <v>211</v>
      </c>
    </row>
    <row r="26" spans="1:7" x14ac:dyDescent="0.4">
      <c r="A26" s="1" t="s">
        <v>49</v>
      </c>
      <c r="B26" s="1" t="s">
        <v>206</v>
      </c>
      <c r="C26" s="1" t="s">
        <v>211</v>
      </c>
      <c r="E26" s="1" t="s">
        <v>124</v>
      </c>
      <c r="F26" s="1" t="s">
        <v>206</v>
      </c>
      <c r="G26" s="1" t="s">
        <v>211</v>
      </c>
    </row>
    <row r="27" spans="1:7" x14ac:dyDescent="0.4">
      <c r="A27" s="1" t="s">
        <v>50</v>
      </c>
      <c r="B27" s="1" t="s">
        <v>206</v>
      </c>
      <c r="C27" s="1" t="s">
        <v>211</v>
      </c>
      <c r="E27" s="1" t="s">
        <v>125</v>
      </c>
      <c r="F27" s="1" t="s">
        <v>206</v>
      </c>
      <c r="G27" s="1" t="s">
        <v>211</v>
      </c>
    </row>
    <row r="28" spans="1:7" x14ac:dyDescent="0.4">
      <c r="A28" s="1" t="s">
        <v>51</v>
      </c>
      <c r="B28" s="1" t="s">
        <v>206</v>
      </c>
      <c r="C28" s="1" t="s">
        <v>211</v>
      </c>
      <c r="E28" s="1" t="s">
        <v>126</v>
      </c>
      <c r="F28" s="1" t="s">
        <v>206</v>
      </c>
      <c r="G28" s="1" t="s">
        <v>211</v>
      </c>
    </row>
    <row r="29" spans="1:7" x14ac:dyDescent="0.4">
      <c r="A29" s="1" t="s">
        <v>52</v>
      </c>
      <c r="B29" s="1" t="s">
        <v>206</v>
      </c>
      <c r="C29" s="1" t="s">
        <v>211</v>
      </c>
      <c r="E29" s="1" t="s">
        <v>127</v>
      </c>
      <c r="F29" s="1" t="s">
        <v>206</v>
      </c>
      <c r="G29" s="1" t="s">
        <v>211</v>
      </c>
    </row>
    <row r="30" spans="1:7" x14ac:dyDescent="0.4">
      <c r="A30" s="1" t="s">
        <v>53</v>
      </c>
      <c r="B30" s="1" t="s">
        <v>206</v>
      </c>
      <c r="C30" s="1" t="s">
        <v>211</v>
      </c>
      <c r="E30" s="1" t="s">
        <v>128</v>
      </c>
      <c r="F30" s="1" t="s">
        <v>206</v>
      </c>
      <c r="G30" s="1" t="s">
        <v>211</v>
      </c>
    </row>
    <row r="31" spans="1:7" x14ac:dyDescent="0.4">
      <c r="A31" s="1" t="s">
        <v>54</v>
      </c>
      <c r="B31" s="1" t="s">
        <v>206</v>
      </c>
      <c r="C31" s="1" t="s">
        <v>211</v>
      </c>
      <c r="E31" s="1" t="s">
        <v>129</v>
      </c>
      <c r="F31" s="1" t="s">
        <v>206</v>
      </c>
      <c r="G31" s="1" t="s">
        <v>211</v>
      </c>
    </row>
    <row r="32" spans="1:7" x14ac:dyDescent="0.4">
      <c r="A32" s="1" t="s">
        <v>55</v>
      </c>
      <c r="B32" s="1" t="s">
        <v>206</v>
      </c>
      <c r="E32" s="1" t="s">
        <v>130</v>
      </c>
      <c r="F32" s="1" t="s">
        <v>206</v>
      </c>
    </row>
    <row r="33" spans="1:6" x14ac:dyDescent="0.4">
      <c r="A33" s="1" t="s">
        <v>56</v>
      </c>
      <c r="B33" s="1" t="s">
        <v>206</v>
      </c>
      <c r="E33" s="1" t="s">
        <v>131</v>
      </c>
      <c r="F33" s="1" t="s">
        <v>206</v>
      </c>
    </row>
    <row r="34" spans="1:6" x14ac:dyDescent="0.4">
      <c r="A34" s="1" t="s">
        <v>57</v>
      </c>
      <c r="B34" s="1" t="s">
        <v>206</v>
      </c>
      <c r="E34" s="1" t="s">
        <v>132</v>
      </c>
      <c r="F34" s="1" t="s">
        <v>206</v>
      </c>
    </row>
    <row r="35" spans="1:6" x14ac:dyDescent="0.4">
      <c r="A35" s="1" t="s">
        <v>58</v>
      </c>
      <c r="B35" s="1" t="s">
        <v>206</v>
      </c>
      <c r="E35" s="1" t="s">
        <v>133</v>
      </c>
      <c r="F35" s="1" t="s">
        <v>206</v>
      </c>
    </row>
    <row r="36" spans="1:6" x14ac:dyDescent="0.4">
      <c r="A36" s="1" t="s">
        <v>59</v>
      </c>
      <c r="B36" s="1" t="s">
        <v>206</v>
      </c>
      <c r="E36" s="1" t="s">
        <v>134</v>
      </c>
      <c r="F36" s="1" t="s">
        <v>206</v>
      </c>
    </row>
    <row r="37" spans="1:6" x14ac:dyDescent="0.4">
      <c r="A37" s="1" t="s">
        <v>60</v>
      </c>
      <c r="B37" s="1" t="s">
        <v>206</v>
      </c>
      <c r="E37" s="1" t="s">
        <v>135</v>
      </c>
      <c r="F37" s="1" t="s">
        <v>206</v>
      </c>
    </row>
    <row r="38" spans="1:6" x14ac:dyDescent="0.4">
      <c r="A38" s="1" t="s">
        <v>61</v>
      </c>
      <c r="B38" s="1" t="s">
        <v>206</v>
      </c>
      <c r="E38" s="1" t="s">
        <v>136</v>
      </c>
      <c r="F38" s="1" t="s">
        <v>206</v>
      </c>
    </row>
    <row r="39" spans="1:6" x14ac:dyDescent="0.4">
      <c r="A39" s="1" t="s">
        <v>62</v>
      </c>
      <c r="B39" s="1" t="s">
        <v>206</v>
      </c>
      <c r="E39" s="1" t="s">
        <v>137</v>
      </c>
      <c r="F39" s="1" t="s">
        <v>206</v>
      </c>
    </row>
    <row r="40" spans="1:6" x14ac:dyDescent="0.4">
      <c r="A40" s="1" t="s">
        <v>63</v>
      </c>
      <c r="B40" s="1" t="s">
        <v>206</v>
      </c>
      <c r="E40" s="1" t="s">
        <v>138</v>
      </c>
      <c r="F40" s="1" t="s">
        <v>207</v>
      </c>
    </row>
    <row r="41" spans="1:6" x14ac:dyDescent="0.4">
      <c r="A41" s="1" t="s">
        <v>64</v>
      </c>
      <c r="B41" s="1" t="s">
        <v>206</v>
      </c>
      <c r="E41" s="1" t="s">
        <v>139</v>
      </c>
      <c r="F41" s="1" t="s">
        <v>207</v>
      </c>
    </row>
    <row r="42" spans="1:6" x14ac:dyDescent="0.4">
      <c r="A42" s="1" t="s">
        <v>65</v>
      </c>
      <c r="B42" s="1" t="s">
        <v>206</v>
      </c>
      <c r="E42" s="1" t="s">
        <v>140</v>
      </c>
      <c r="F42" s="1" t="s">
        <v>207</v>
      </c>
    </row>
    <row r="43" spans="1:6" x14ac:dyDescent="0.4">
      <c r="A43" s="1" t="s">
        <v>66</v>
      </c>
      <c r="B43" s="1" t="s">
        <v>206</v>
      </c>
      <c r="E43" s="1" t="s">
        <v>141</v>
      </c>
      <c r="F43" s="1" t="s">
        <v>207</v>
      </c>
    </row>
    <row r="44" spans="1:6" x14ac:dyDescent="0.4">
      <c r="A44" s="1" t="s">
        <v>67</v>
      </c>
      <c r="B44" s="1" t="s">
        <v>206</v>
      </c>
      <c r="E44" s="1" t="s">
        <v>142</v>
      </c>
      <c r="F44" s="1" t="s">
        <v>207</v>
      </c>
    </row>
    <row r="45" spans="1:6" x14ac:dyDescent="0.4">
      <c r="A45" s="1" t="s">
        <v>68</v>
      </c>
      <c r="B45" s="1" t="s">
        <v>206</v>
      </c>
      <c r="E45" s="1" t="s">
        <v>143</v>
      </c>
      <c r="F45" s="1" t="s">
        <v>207</v>
      </c>
    </row>
    <row r="46" spans="1:6" x14ac:dyDescent="0.4">
      <c r="A46" s="1" t="s">
        <v>69</v>
      </c>
      <c r="B46" s="1" t="s">
        <v>206</v>
      </c>
      <c r="E46" s="1" t="s">
        <v>144</v>
      </c>
      <c r="F46" s="1" t="s">
        <v>207</v>
      </c>
    </row>
    <row r="47" spans="1:6" x14ac:dyDescent="0.4">
      <c r="A47" s="1" t="s">
        <v>70</v>
      </c>
      <c r="B47" s="1" t="s">
        <v>207</v>
      </c>
      <c r="E47" s="1" t="s">
        <v>145</v>
      </c>
      <c r="F47" s="1" t="s">
        <v>207</v>
      </c>
    </row>
    <row r="48" spans="1:6" x14ac:dyDescent="0.4">
      <c r="A48" s="1" t="s">
        <v>71</v>
      </c>
      <c r="B48" s="1" t="s">
        <v>207</v>
      </c>
      <c r="E48" s="1" t="s">
        <v>146</v>
      </c>
      <c r="F48" s="1" t="s">
        <v>207</v>
      </c>
    </row>
    <row r="49" spans="1:6" x14ac:dyDescent="0.4">
      <c r="A49" s="1" t="s">
        <v>72</v>
      </c>
      <c r="B49" s="1" t="s">
        <v>207</v>
      </c>
      <c r="E49" s="1" t="s">
        <v>147</v>
      </c>
      <c r="F49" s="1" t="s">
        <v>207</v>
      </c>
    </row>
    <row r="50" spans="1:6" x14ac:dyDescent="0.4">
      <c r="A50" s="1" t="s">
        <v>73</v>
      </c>
      <c r="B50" s="1" t="s">
        <v>207</v>
      </c>
      <c r="E50" s="1" t="s">
        <v>148</v>
      </c>
      <c r="F50" s="1" t="s">
        <v>207</v>
      </c>
    </row>
    <row r="51" spans="1:6" x14ac:dyDescent="0.4">
      <c r="A51" s="1" t="s">
        <v>74</v>
      </c>
      <c r="B51" s="1" t="s">
        <v>207</v>
      </c>
      <c r="E51" s="1" t="s">
        <v>149</v>
      </c>
      <c r="F51" s="1" t="s">
        <v>207</v>
      </c>
    </row>
    <row r="52" spans="1:6" x14ac:dyDescent="0.4">
      <c r="A52" s="1" t="s">
        <v>75</v>
      </c>
      <c r="B52" s="1" t="s">
        <v>207</v>
      </c>
      <c r="E52" s="1" t="s">
        <v>150</v>
      </c>
      <c r="F52" s="1" t="s">
        <v>207</v>
      </c>
    </row>
    <row r="53" spans="1:6" x14ac:dyDescent="0.4">
      <c r="A53" s="1" t="s">
        <v>76</v>
      </c>
      <c r="B53" s="1" t="s">
        <v>207</v>
      </c>
      <c r="E53" s="1" t="s">
        <v>151</v>
      </c>
      <c r="F53" s="1" t="s">
        <v>207</v>
      </c>
    </row>
    <row r="54" spans="1:6" x14ac:dyDescent="0.4">
      <c r="A54" s="1" t="s">
        <v>77</v>
      </c>
      <c r="B54" s="1" t="s">
        <v>207</v>
      </c>
      <c r="E54" s="1" t="s">
        <v>152</v>
      </c>
      <c r="F54" s="1" t="s">
        <v>207</v>
      </c>
    </row>
    <row r="55" spans="1:6" x14ac:dyDescent="0.4">
      <c r="A55" s="1" t="s">
        <v>78</v>
      </c>
      <c r="B55" s="1" t="s">
        <v>207</v>
      </c>
      <c r="E55" s="1" t="s">
        <v>153</v>
      </c>
      <c r="F55" s="1" t="s">
        <v>207</v>
      </c>
    </row>
    <row r="56" spans="1:6" x14ac:dyDescent="0.4">
      <c r="A56" s="1" t="s">
        <v>79</v>
      </c>
      <c r="B56" s="1" t="s">
        <v>207</v>
      </c>
      <c r="E56" s="1" t="s">
        <v>154</v>
      </c>
      <c r="F56" s="1" t="s">
        <v>207</v>
      </c>
    </row>
    <row r="57" spans="1:6" x14ac:dyDescent="0.4">
      <c r="A57" s="1" t="s">
        <v>80</v>
      </c>
      <c r="B57" s="1" t="s">
        <v>207</v>
      </c>
      <c r="E57" s="1" t="s">
        <v>155</v>
      </c>
      <c r="F57" s="1" t="s">
        <v>207</v>
      </c>
    </row>
    <row r="58" spans="1:6" x14ac:dyDescent="0.4">
      <c r="A58" s="1" t="s">
        <v>81</v>
      </c>
      <c r="B58" s="1" t="s">
        <v>207</v>
      </c>
      <c r="E58" s="1" t="s">
        <v>156</v>
      </c>
      <c r="F58" s="1" t="s">
        <v>207</v>
      </c>
    </row>
    <row r="59" spans="1:6" x14ac:dyDescent="0.4">
      <c r="A59" s="1" t="s">
        <v>82</v>
      </c>
      <c r="B59" s="1" t="s">
        <v>207</v>
      </c>
      <c r="E59" s="1" t="s">
        <v>157</v>
      </c>
      <c r="F59" s="1" t="s">
        <v>207</v>
      </c>
    </row>
    <row r="60" spans="1:6" x14ac:dyDescent="0.4">
      <c r="A60" s="1" t="s">
        <v>83</v>
      </c>
      <c r="B60" s="1" t="s">
        <v>207</v>
      </c>
      <c r="E60" s="1" t="s">
        <v>158</v>
      </c>
      <c r="F60" s="1" t="s">
        <v>207</v>
      </c>
    </row>
    <row r="61" spans="1:6" x14ac:dyDescent="0.4">
      <c r="A61" s="1" t="s">
        <v>84</v>
      </c>
      <c r="B61" s="1" t="s">
        <v>207</v>
      </c>
      <c r="E61" s="1" t="s">
        <v>159</v>
      </c>
      <c r="F61" s="1" t="s">
        <v>207</v>
      </c>
    </row>
    <row r="62" spans="1:6" x14ac:dyDescent="0.4">
      <c r="A62" s="1" t="s">
        <v>85</v>
      </c>
      <c r="B62" s="1" t="s">
        <v>207</v>
      </c>
      <c r="E62" s="1" t="s">
        <v>160</v>
      </c>
      <c r="F62" s="1" t="s">
        <v>207</v>
      </c>
    </row>
    <row r="63" spans="1:6" x14ac:dyDescent="0.4">
      <c r="A63" s="1" t="s">
        <v>86</v>
      </c>
      <c r="B63" s="1" t="s">
        <v>207</v>
      </c>
      <c r="E63" s="1" t="s">
        <v>161</v>
      </c>
      <c r="F63" s="1" t="s">
        <v>207</v>
      </c>
    </row>
    <row r="64" spans="1:6" x14ac:dyDescent="0.4">
      <c r="A64" s="1" t="s">
        <v>87</v>
      </c>
      <c r="B64" s="1" t="s">
        <v>207</v>
      </c>
      <c r="E64" s="1" t="s">
        <v>162</v>
      </c>
      <c r="F64" s="1" t="s">
        <v>207</v>
      </c>
    </row>
    <row r="65" spans="1:7" x14ac:dyDescent="0.4">
      <c r="A65" s="1" t="s">
        <v>88</v>
      </c>
      <c r="B65" s="1" t="s">
        <v>207</v>
      </c>
      <c r="E65" s="1" t="s">
        <v>163</v>
      </c>
      <c r="F65" s="1" t="s">
        <v>207</v>
      </c>
    </row>
    <row r="66" spans="1:7" x14ac:dyDescent="0.4">
      <c r="A66" s="1" t="s">
        <v>89</v>
      </c>
      <c r="B66" s="1" t="s">
        <v>207</v>
      </c>
      <c r="E66" s="1" t="s">
        <v>164</v>
      </c>
      <c r="F66" s="1" t="s">
        <v>207</v>
      </c>
    </row>
    <row r="67" spans="1:7" x14ac:dyDescent="0.4">
      <c r="A67" s="1" t="s">
        <v>90</v>
      </c>
      <c r="B67" s="1" t="s">
        <v>207</v>
      </c>
      <c r="E67" s="1" t="s">
        <v>165</v>
      </c>
      <c r="F67" s="1" t="s">
        <v>207</v>
      </c>
    </row>
    <row r="68" spans="1:7" x14ac:dyDescent="0.4">
      <c r="A68" s="1" t="s">
        <v>91</v>
      </c>
      <c r="B68" s="1" t="s">
        <v>207</v>
      </c>
      <c r="E68" s="1" t="s">
        <v>166</v>
      </c>
      <c r="F68" s="1" t="s">
        <v>207</v>
      </c>
    </row>
    <row r="69" spans="1:7" x14ac:dyDescent="0.4">
      <c r="A69" s="1" t="s">
        <v>92</v>
      </c>
      <c r="B69" s="1" t="s">
        <v>207</v>
      </c>
      <c r="E69" s="1" t="s">
        <v>167</v>
      </c>
      <c r="F69" s="1" t="s">
        <v>207</v>
      </c>
    </row>
    <row r="70" spans="1:7" x14ac:dyDescent="0.4">
      <c r="A70" s="1" t="s">
        <v>93</v>
      </c>
      <c r="B70" s="1" t="s">
        <v>207</v>
      </c>
      <c r="E70" s="1" t="s">
        <v>168</v>
      </c>
      <c r="F70" s="1" t="s">
        <v>207</v>
      </c>
    </row>
    <row r="71" spans="1:7" x14ac:dyDescent="0.4">
      <c r="A71" s="1" t="s">
        <v>94</v>
      </c>
      <c r="B71" s="1" t="s">
        <v>207</v>
      </c>
      <c r="E71" s="1" t="s">
        <v>169</v>
      </c>
      <c r="F71" s="1" t="s">
        <v>207</v>
      </c>
    </row>
    <row r="72" spans="1:7" x14ac:dyDescent="0.4">
      <c r="A72" s="1" t="s">
        <v>95</v>
      </c>
      <c r="B72" s="1" t="s">
        <v>207</v>
      </c>
      <c r="E72" s="1" t="s">
        <v>170</v>
      </c>
      <c r="F72" s="1" t="s">
        <v>207</v>
      </c>
    </row>
    <row r="73" spans="1:7" x14ac:dyDescent="0.4">
      <c r="A73" s="1" t="s">
        <v>96</v>
      </c>
      <c r="B73" s="1" t="s">
        <v>207</v>
      </c>
      <c r="E73" s="1" t="s">
        <v>171</v>
      </c>
      <c r="F73" s="1" t="s">
        <v>207</v>
      </c>
    </row>
    <row r="74" spans="1:7" x14ac:dyDescent="0.4">
      <c r="A74" s="1" t="s">
        <v>97</v>
      </c>
      <c r="B74" s="1" t="s">
        <v>207</v>
      </c>
      <c r="E74" s="1" t="s">
        <v>172</v>
      </c>
      <c r="F74" s="1" t="s">
        <v>207</v>
      </c>
    </row>
    <row r="75" spans="1:7" x14ac:dyDescent="0.4">
      <c r="A75" s="1" t="s">
        <v>98</v>
      </c>
      <c r="B75" s="1" t="s">
        <v>207</v>
      </c>
      <c r="E75" s="1" t="s">
        <v>173</v>
      </c>
      <c r="F75" s="1" t="s">
        <v>207</v>
      </c>
    </row>
    <row r="76" spans="1:7" x14ac:dyDescent="0.4">
      <c r="A76" s="1" t="s">
        <v>99</v>
      </c>
      <c r="B76" s="1" t="s">
        <v>207</v>
      </c>
      <c r="E76" s="1" t="s">
        <v>174</v>
      </c>
      <c r="F76" s="1" t="s">
        <v>207</v>
      </c>
    </row>
    <row r="77" spans="1:7" x14ac:dyDescent="0.4">
      <c r="A77" s="1" t="s">
        <v>190</v>
      </c>
      <c r="B77" s="1" t="s">
        <v>208</v>
      </c>
      <c r="C77" s="1" t="s">
        <v>209</v>
      </c>
      <c r="E77" s="1" t="s">
        <v>175</v>
      </c>
      <c r="F77" s="1" t="s">
        <v>208</v>
      </c>
      <c r="G77" s="1" t="s">
        <v>209</v>
      </c>
    </row>
    <row r="78" spans="1:7" x14ac:dyDescent="0.4">
      <c r="A78" s="1" t="s">
        <v>191</v>
      </c>
      <c r="B78" s="1" t="s">
        <v>208</v>
      </c>
      <c r="C78" s="1" t="s">
        <v>209</v>
      </c>
      <c r="E78" s="1" t="s">
        <v>176</v>
      </c>
      <c r="F78" s="1" t="s">
        <v>208</v>
      </c>
      <c r="G78" s="1" t="s">
        <v>209</v>
      </c>
    </row>
    <row r="79" spans="1:7" x14ac:dyDescent="0.4">
      <c r="A79" s="1" t="s">
        <v>192</v>
      </c>
      <c r="B79" s="1" t="s">
        <v>208</v>
      </c>
      <c r="C79" s="1" t="s">
        <v>209</v>
      </c>
      <c r="E79" s="1" t="s">
        <v>177</v>
      </c>
      <c r="F79" s="1" t="s">
        <v>208</v>
      </c>
      <c r="G79" s="1" t="s">
        <v>209</v>
      </c>
    </row>
    <row r="80" spans="1:7" x14ac:dyDescent="0.4">
      <c r="A80" s="1" t="s">
        <v>193</v>
      </c>
      <c r="B80" s="1" t="s">
        <v>208</v>
      </c>
      <c r="C80" s="1" t="s">
        <v>209</v>
      </c>
      <c r="E80" s="1" t="s">
        <v>178</v>
      </c>
      <c r="F80" s="1" t="s">
        <v>208</v>
      </c>
      <c r="G80" s="1" t="s">
        <v>209</v>
      </c>
    </row>
    <row r="81" spans="1:7" x14ac:dyDescent="0.4">
      <c r="A81" s="1" t="s">
        <v>194</v>
      </c>
      <c r="B81" s="1" t="s">
        <v>208</v>
      </c>
      <c r="C81" s="1" t="s">
        <v>209</v>
      </c>
      <c r="E81" s="1" t="s">
        <v>179</v>
      </c>
      <c r="F81" s="1" t="s">
        <v>208</v>
      </c>
      <c r="G81" s="1" t="s">
        <v>209</v>
      </c>
    </row>
    <row r="82" spans="1:7" x14ac:dyDescent="0.4">
      <c r="A82" s="1" t="s">
        <v>195</v>
      </c>
      <c r="B82" s="1" t="s">
        <v>208</v>
      </c>
      <c r="C82" s="1" t="s">
        <v>209</v>
      </c>
      <c r="E82" s="1" t="s">
        <v>180</v>
      </c>
      <c r="F82" s="1" t="s">
        <v>208</v>
      </c>
      <c r="G82" s="1" t="s">
        <v>209</v>
      </c>
    </row>
    <row r="83" spans="1:7" x14ac:dyDescent="0.4">
      <c r="A83" s="1" t="s">
        <v>196</v>
      </c>
      <c r="B83" s="1" t="s">
        <v>208</v>
      </c>
      <c r="C83" s="1" t="s">
        <v>209</v>
      </c>
      <c r="E83" s="1" t="s">
        <v>181</v>
      </c>
      <c r="F83" s="1" t="s">
        <v>208</v>
      </c>
      <c r="G83" s="1" t="s">
        <v>209</v>
      </c>
    </row>
    <row r="84" spans="1:7" x14ac:dyDescent="0.4">
      <c r="A84" s="1" t="s">
        <v>197</v>
      </c>
      <c r="B84" s="1" t="s">
        <v>208</v>
      </c>
      <c r="C84" s="1" t="s">
        <v>209</v>
      </c>
      <c r="E84" s="1" t="s">
        <v>182</v>
      </c>
      <c r="F84" s="1" t="s">
        <v>208</v>
      </c>
      <c r="G84" s="1" t="s">
        <v>209</v>
      </c>
    </row>
    <row r="85" spans="1:7" x14ac:dyDescent="0.4">
      <c r="A85" s="1" t="s">
        <v>198</v>
      </c>
      <c r="B85" s="1" t="s">
        <v>208</v>
      </c>
      <c r="C85" s="1" t="s">
        <v>209</v>
      </c>
      <c r="E85" s="1" t="s">
        <v>183</v>
      </c>
      <c r="F85" s="1" t="s">
        <v>208</v>
      </c>
      <c r="G85" s="1" t="s">
        <v>209</v>
      </c>
    </row>
    <row r="86" spans="1:7" x14ac:dyDescent="0.4">
      <c r="A86" s="1" t="s">
        <v>199</v>
      </c>
      <c r="B86" s="1" t="s">
        <v>208</v>
      </c>
      <c r="C86" s="1" t="s">
        <v>209</v>
      </c>
      <c r="E86" s="1" t="s">
        <v>184</v>
      </c>
      <c r="F86" s="1" t="s">
        <v>208</v>
      </c>
      <c r="G86" s="1" t="s">
        <v>209</v>
      </c>
    </row>
    <row r="87" spans="1:7" x14ac:dyDescent="0.4">
      <c r="A87" s="1" t="s">
        <v>200</v>
      </c>
      <c r="B87" s="1" t="s">
        <v>208</v>
      </c>
      <c r="C87" s="1" t="s">
        <v>209</v>
      </c>
      <c r="E87" s="1" t="s">
        <v>185</v>
      </c>
      <c r="F87" s="1" t="s">
        <v>208</v>
      </c>
      <c r="G87" s="1" t="s">
        <v>209</v>
      </c>
    </row>
    <row r="88" spans="1:7" x14ac:dyDescent="0.4">
      <c r="A88" s="1" t="s">
        <v>201</v>
      </c>
      <c r="B88" s="1" t="s">
        <v>208</v>
      </c>
      <c r="C88" s="1" t="s">
        <v>209</v>
      </c>
      <c r="E88" s="1" t="s">
        <v>186</v>
      </c>
      <c r="F88" s="1" t="s">
        <v>208</v>
      </c>
      <c r="G88" s="1" t="s">
        <v>209</v>
      </c>
    </row>
    <row r="89" spans="1:7" x14ac:dyDescent="0.4">
      <c r="A89" s="1" t="s">
        <v>202</v>
      </c>
      <c r="B89" s="1" t="s">
        <v>208</v>
      </c>
      <c r="C89" s="1" t="s">
        <v>209</v>
      </c>
      <c r="E89" s="1" t="s">
        <v>187</v>
      </c>
      <c r="F89" s="1" t="s">
        <v>208</v>
      </c>
      <c r="G89" s="1" t="s">
        <v>209</v>
      </c>
    </row>
    <row r="90" spans="1:7" x14ac:dyDescent="0.4">
      <c r="A90" s="1" t="s">
        <v>203</v>
      </c>
      <c r="B90" s="1" t="s">
        <v>208</v>
      </c>
      <c r="C90" s="1" t="s">
        <v>209</v>
      </c>
      <c r="E90" s="1" t="s">
        <v>188</v>
      </c>
      <c r="F90" s="1" t="s">
        <v>208</v>
      </c>
      <c r="G90" s="1" t="s">
        <v>209</v>
      </c>
    </row>
    <row r="91" spans="1:7" x14ac:dyDescent="0.4">
      <c r="A91" s="1" t="s">
        <v>204</v>
      </c>
      <c r="B91" s="1" t="s">
        <v>208</v>
      </c>
      <c r="C91" s="1" t="s">
        <v>209</v>
      </c>
      <c r="E91" s="1" t="s">
        <v>189</v>
      </c>
      <c r="F91" s="1" t="s">
        <v>208</v>
      </c>
      <c r="G91" s="1" t="s">
        <v>209</v>
      </c>
    </row>
  </sheetData>
  <mergeCells count="1">
    <mergeCell ref="I2:I3"/>
  </mergeCells>
  <phoneticPr fontId="2" type="noConversion"/>
  <pageMargins left="0.7" right="0.7" top="0.75" bottom="0.75" header="0.3" footer="0.3"/>
  <ignoredErrors>
    <ignoredError sqref="O7:P7 O2:O3 P2:P3" formulaRange="1"/>
    <ignoredError sqref="J4:J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2021-03-31T20:26:46Z</dcterms:created>
  <dcterms:modified xsi:type="dcterms:W3CDTF">2021-04-26T20:19:08Z</dcterms:modified>
</cp:coreProperties>
</file>